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codeName="ThisWorkbook"/>
  <mc:AlternateContent xmlns:mc="http://schemas.openxmlformats.org/markup-compatibility/2006">
    <mc:Choice Requires="x15">
      <x15ac:absPath xmlns:x15ac="http://schemas.microsoft.com/office/spreadsheetml/2010/11/ac" url="O:\07 - CITY GROWTH\7.3 - City Planning\_Projects\PDCG0148.01 - LGIP &amp; IC Critical Review\Infrastructure Charges\Charges Calculator 2026 2027 FY\"/>
    </mc:Choice>
  </mc:AlternateContent>
  <xr:revisionPtr revIDLastSave="0" documentId="13_ncr:1_{5D623C4A-2CEF-4742-B828-10F297D73719}" xr6:coauthVersionLast="47" xr6:coauthVersionMax="47" xr10:uidLastSave="{00000000-0000-0000-0000-000000000000}"/>
  <bookViews>
    <workbookView xWindow="-28920" yWindow="-120" windowWidth="29040" windowHeight="15840" tabRatio="661" activeTab="1" xr2:uid="{00000000-000D-0000-FFFF-FFFF00000000}"/>
  </bookViews>
  <sheets>
    <sheet name="Welcome" sheetId="8" r:id="rId1"/>
    <sheet name="Calculation" sheetId="12" r:id="rId2"/>
    <sheet name="Map" sheetId="28" r:id="rId3"/>
    <sheet name="Service areas" sheetId="29" r:id="rId4"/>
    <sheet name="Version" sheetId="2" state="hidden" r:id="rId5"/>
    <sheet name="Reference data" sheetId="30" state="hidden" r:id="rId6"/>
  </sheets>
  <definedNames>
    <definedName name="_xlnm._FilterDatabase" localSheetId="5" hidden="1">'Reference data'!$A$9:$J$9</definedName>
    <definedName name="_xlnm.Print_Area" localSheetId="1">Calculation!$A$1:$X$61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2" l="1"/>
  <c r="H29" i="12"/>
  <c r="I29" i="12"/>
  <c r="I18" i="12"/>
  <c r="U12" i="12"/>
  <c r="AA7" i="12"/>
  <c r="B123" i="30"/>
  <c r="B124" i="30" s="1"/>
  <c r="B125" i="30" s="1"/>
  <c r="B126" i="30" s="1"/>
  <c r="B127" i="30" s="1"/>
  <c r="B128" i="30" s="1"/>
  <c r="B129" i="30" s="1"/>
  <c r="B130" i="30" s="1"/>
  <c r="B131" i="30" s="1"/>
  <c r="B132" i="30" s="1"/>
  <c r="B133" i="30" s="1"/>
  <c r="X29" i="12" l="1"/>
  <c r="W29" i="12"/>
  <c r="U29" i="12"/>
  <c r="U18" i="12"/>
  <c r="O2" i="12"/>
  <c r="D15" i="12" l="1"/>
  <c r="X18" i="12" l="1"/>
  <c r="W18" i="12"/>
  <c r="U17" i="12"/>
  <c r="U28" i="12" s="1"/>
  <c r="I17" i="12"/>
  <c r="I28" i="12" s="1"/>
  <c r="Y12" i="12"/>
  <c r="Y11" i="12"/>
  <c r="W9" i="12" l="1"/>
  <c r="O3" i="12"/>
  <c r="L7" i="12" l="1"/>
  <c r="N39" i="12" l="1"/>
  <c r="D7" i="8"/>
  <c r="U39" i="12" l="1"/>
  <c r="AA35" i="12" l="1"/>
  <c r="O35" i="12" s="1"/>
  <c r="AA34" i="12"/>
  <c r="O34" i="12" s="1"/>
  <c r="AA33" i="12"/>
  <c r="O33" i="12" s="1"/>
  <c r="AA32" i="12"/>
  <c r="AA31" i="12"/>
  <c r="AA24" i="12"/>
  <c r="O24" i="12" s="1"/>
  <c r="AA22" i="12"/>
  <c r="AA21" i="12"/>
  <c r="O21" i="12" s="1"/>
  <c r="AA20" i="12"/>
  <c r="AA23" i="12"/>
  <c r="O23" i="12" s="1"/>
  <c r="H32" i="12" l="1"/>
  <c r="O32" i="12" s="1"/>
  <c r="F32" i="12"/>
  <c r="F31" i="12"/>
  <c r="H31" i="12"/>
  <c r="F33" i="12"/>
  <c r="H33" i="12"/>
  <c r="H34" i="12"/>
  <c r="F34" i="12"/>
  <c r="H35" i="12"/>
  <c r="F35" i="12"/>
  <c r="V23" i="12"/>
  <c r="V20" i="12"/>
  <c r="U20" i="12"/>
  <c r="V21" i="12"/>
  <c r="U21" i="12"/>
  <c r="V22" i="12"/>
  <c r="U24" i="12"/>
  <c r="V24" i="12"/>
  <c r="V34" i="12"/>
  <c r="V35" i="12"/>
  <c r="V32" i="12"/>
  <c r="U32" i="12"/>
  <c r="V33" i="12"/>
  <c r="U33" i="12"/>
  <c r="U35" i="12"/>
  <c r="U31" i="12"/>
  <c r="V31" i="12"/>
  <c r="H20" i="12"/>
  <c r="O20" i="12" s="1"/>
  <c r="W24" i="12"/>
  <c r="H23" i="12"/>
  <c r="H22" i="12"/>
  <c r="W22" i="12" s="1"/>
  <c r="H24" i="12"/>
  <c r="H21" i="12"/>
  <c r="F24" i="12"/>
  <c r="F23" i="12"/>
  <c r="F21" i="12"/>
  <c r="F20" i="12"/>
  <c r="F22" i="12"/>
  <c r="A2" i="12"/>
  <c r="O22" i="12" l="1"/>
  <c r="O31" i="12"/>
  <c r="O36" i="12" s="1"/>
  <c r="W34" i="12"/>
  <c r="X34" i="12" s="1"/>
  <c r="W33" i="12"/>
  <c r="X33" i="12" s="1"/>
  <c r="U34" i="12"/>
  <c r="W23" i="12"/>
  <c r="U23" i="12"/>
  <c r="U22" i="12"/>
  <c r="W21" i="12"/>
  <c r="O25" i="12" l="1"/>
  <c r="O39" i="12" s="1"/>
  <c r="W32" i="12"/>
  <c r="X32" i="12" s="1"/>
  <c r="W35" i="12"/>
  <c r="X35" i="12" s="1"/>
  <c r="W31" i="12"/>
  <c r="X31" i="12" s="1"/>
  <c r="W20" i="12"/>
  <c r="X23" i="12"/>
  <c r="X24" i="12"/>
  <c r="X21" i="12"/>
  <c r="X20" i="12" l="1"/>
  <c r="X36" i="12"/>
  <c r="X22" i="12"/>
  <c r="X25" i="12" l="1"/>
  <c r="X39" i="12" s="1"/>
</calcChain>
</file>

<file path=xl/sharedStrings.xml><?xml version="1.0" encoding="utf-8"?>
<sst xmlns="http://schemas.openxmlformats.org/spreadsheetml/2006/main" count="371" uniqueCount="240">
  <si>
    <t>Welcome to the:</t>
  </si>
  <si>
    <t>Infrastructure Charges Calculator</t>
  </si>
  <si>
    <t>Townsville City Council</t>
  </si>
  <si>
    <t>Version</t>
  </si>
  <si>
    <t>INDEX</t>
  </si>
  <si>
    <t>Instructions and notes</t>
  </si>
  <si>
    <t>Infrastructure Charge Calculation</t>
  </si>
  <si>
    <t>Service area map</t>
  </si>
  <si>
    <t>Return to index</t>
  </si>
  <si>
    <t>For development approvals decided between</t>
  </si>
  <si>
    <t xml:space="preserve">and </t>
  </si>
  <si>
    <t>1.</t>
  </si>
  <si>
    <t>Details</t>
  </si>
  <si>
    <t>2.</t>
  </si>
  <si>
    <t>Location (see map)</t>
  </si>
  <si>
    <t>Item</t>
  </si>
  <si>
    <t>Residential</t>
  </si>
  <si>
    <t>Non-residential</t>
  </si>
  <si>
    <t>Name of applicant</t>
  </si>
  <si>
    <t>A - Fully serviced urban area</t>
  </si>
  <si>
    <t>Development permit no.</t>
  </si>
  <si>
    <t>Address</t>
  </si>
  <si>
    <t>Indexation at time of payment</t>
  </si>
  <si>
    <t>3a.</t>
  </si>
  <si>
    <t>Statutory caps</t>
  </si>
  <si>
    <t>Zoning</t>
  </si>
  <si>
    <t>Qtr</t>
  </si>
  <si>
    <t>Index</t>
  </si>
  <si>
    <t>Description</t>
  </si>
  <si>
    <t>PPIa</t>
  </si>
  <si>
    <t>Date permit application was properly made</t>
  </si>
  <si>
    <t>PPIb</t>
  </si>
  <si>
    <t>Last published RBCI quarter</t>
  </si>
  <si>
    <t>Decision date</t>
  </si>
  <si>
    <t>Adjustment factor</t>
  </si>
  <si>
    <t>Smoothed RBCI for that quarter</t>
  </si>
  <si>
    <t>Payment date</t>
  </si>
  <si>
    <t xml:space="preserve">Proposed land use </t>
  </si>
  <si>
    <t>Consolidated Description</t>
  </si>
  <si>
    <t>Unit</t>
  </si>
  <si>
    <t>Quantity</t>
  </si>
  <si>
    <t>Indexed Cap ($/unit)</t>
  </si>
  <si>
    <t/>
  </si>
  <si>
    <t>Credit land use</t>
  </si>
  <si>
    <t>Net charge applicable</t>
  </si>
  <si>
    <t>Proposed land use charges less Credit land use charges</t>
  </si>
  <si>
    <t>Service area and charge split assignment</t>
  </si>
  <si>
    <t>Location factors and unit demand costs</t>
  </si>
  <si>
    <t>Service area 
(mainland unless noted otherwise)</t>
  </si>
  <si>
    <t>Location</t>
  </si>
  <si>
    <t>Location Factor 
(% of Base charge)</t>
  </si>
  <si>
    <t>Unit demand costs (Dec'17): used for charge split purposes only</t>
  </si>
  <si>
    <t>Water</t>
  </si>
  <si>
    <t>Sewer</t>
  </si>
  <si>
    <t xml:space="preserve">Roads </t>
  </si>
  <si>
    <t>Pathways</t>
  </si>
  <si>
    <t>Parks</t>
  </si>
  <si>
    <t>Res.</t>
  </si>
  <si>
    <t>Non-res.</t>
  </si>
  <si>
    <t>$/EP</t>
  </si>
  <si>
    <t>$/Trip end/d</t>
  </si>
  <si>
    <t>$/ERP</t>
  </si>
  <si>
    <t>A</t>
  </si>
  <si>
    <t>A1</t>
  </si>
  <si>
    <t>B - Urban area without sewer</t>
  </si>
  <si>
    <t>B</t>
  </si>
  <si>
    <t>C1 - Toomulla (areas on sewer)</t>
  </si>
  <si>
    <t>C1</t>
  </si>
  <si>
    <t>C2 - Toomulla (water, no sewer)</t>
  </si>
  <si>
    <t>C2</t>
  </si>
  <si>
    <t>E</t>
  </si>
  <si>
    <t>D - Urban fringes on water but no sewer</t>
  </si>
  <si>
    <t>D</t>
  </si>
  <si>
    <t>E - Rural areas on water</t>
  </si>
  <si>
    <t>F - Cungulla (areas on water)</t>
  </si>
  <si>
    <t>F</t>
  </si>
  <si>
    <t>G - Paluma (areas on water)</t>
  </si>
  <si>
    <t>G</t>
  </si>
  <si>
    <t>C</t>
  </si>
  <si>
    <t>H - Magnetic Island (urban areas on sewer)</t>
  </si>
  <si>
    <t>H</t>
  </si>
  <si>
    <t>A2</t>
  </si>
  <si>
    <t>I - Magnetic Island (areas on water but no sewer)</t>
  </si>
  <si>
    <t>I</t>
  </si>
  <si>
    <t>J - Rural areas without water</t>
  </si>
  <si>
    <t>J</t>
  </si>
  <si>
    <t>K - Magnetic Island  (areas with no water and no sewer)</t>
  </si>
  <si>
    <t>K</t>
  </si>
  <si>
    <t>L - Urban &amp; urban fringe areas without water</t>
  </si>
  <si>
    <t>L</t>
  </si>
  <si>
    <t>Notes:</t>
  </si>
  <si>
    <t>Unit demand costs as per the LGIP costings - see Irwin (2017) LGIP charge derivation model v1 (25.5.17), as used in the development of the infrastructure charges resolution. Rates left in Dec '17 terms deliberately as only relevant for splits.</t>
  </si>
  <si>
    <t>Date introduced</t>
  </si>
  <si>
    <t>Policies Effective from</t>
  </si>
  <si>
    <t>Changes made</t>
  </si>
  <si>
    <t>Reference data</t>
  </si>
  <si>
    <t>Schd 2</t>
  </si>
  <si>
    <t>Land uses</t>
  </si>
  <si>
    <t>Consolidated description</t>
  </si>
  <si>
    <t>m2 GFA</t>
  </si>
  <si>
    <t>Agricultural supplies store</t>
  </si>
  <si>
    <t>Air services</t>
  </si>
  <si>
    <t>FPA</t>
  </si>
  <si>
    <t>Animal husbandry</t>
  </si>
  <si>
    <t>Nil charge</t>
  </si>
  <si>
    <t>Bar</t>
  </si>
  <si>
    <t>Brothel</t>
  </si>
  <si>
    <t>Bulk landscape supplies</t>
  </si>
  <si>
    <t>Dwelling</t>
  </si>
  <si>
    <t>Cemetery</t>
  </si>
  <si>
    <t>Childcare centre</t>
  </si>
  <si>
    <t>Club</t>
  </si>
  <si>
    <t>Community care centre</t>
  </si>
  <si>
    <t>Suite</t>
  </si>
  <si>
    <t>Bedroom</t>
  </si>
  <si>
    <t>Community use</t>
  </si>
  <si>
    <t>Crematorium</t>
  </si>
  <si>
    <t>Cropping</t>
  </si>
  <si>
    <t>Detention facility</t>
  </si>
  <si>
    <t>Dual occupancy (3 or more bedrooms)</t>
  </si>
  <si>
    <t>Dwelling house (1 or 2 bedroom)</t>
  </si>
  <si>
    <t>Dwelling unit (3 or more bedrooms)</t>
  </si>
  <si>
    <t>Food and drink outlet</t>
  </si>
  <si>
    <t>Function facility</t>
  </si>
  <si>
    <t>Funeral parlour</t>
  </si>
  <si>
    <t>Garden centre</t>
  </si>
  <si>
    <t>Hardware and trade supplies</t>
  </si>
  <si>
    <t>Health care services</t>
  </si>
  <si>
    <t>High impact industry</t>
  </si>
  <si>
    <t>Hospital</t>
  </si>
  <si>
    <t>Intensive animal husbandry</t>
  </si>
  <si>
    <t>Intensive horticulture</t>
  </si>
  <si>
    <t>Landing</t>
  </si>
  <si>
    <t>Low impact industry</t>
  </si>
  <si>
    <t>Major sport, recreation and entertainment facility</t>
  </si>
  <si>
    <t>Market</t>
  </si>
  <si>
    <t>Medium impact industry</t>
  </si>
  <si>
    <t>Motor sport facility</t>
  </si>
  <si>
    <t>Multiple dwelling (3 or more bedrooms)</t>
  </si>
  <si>
    <t>Nightclub</t>
  </si>
  <si>
    <t>Office</t>
  </si>
  <si>
    <t>Outdoor sales</t>
  </si>
  <si>
    <t>Park</t>
  </si>
  <si>
    <t>Permanent plantation</t>
  </si>
  <si>
    <t>Place of worship</t>
  </si>
  <si>
    <t>Site</t>
  </si>
  <si>
    <t>Research and technology industry</t>
  </si>
  <si>
    <t>Residential care facility</t>
  </si>
  <si>
    <t>Retirement facility (3 or more bedroom suite)</t>
  </si>
  <si>
    <t>Retirement facility (bedroom non-suite)</t>
  </si>
  <si>
    <t>Rooming accommodation (3 or more bedroom suite)</t>
  </si>
  <si>
    <t>Rural industry</t>
  </si>
  <si>
    <t>Sales office</t>
  </si>
  <si>
    <t>Service industry</t>
  </si>
  <si>
    <t>Shop</t>
  </si>
  <si>
    <t>Shopping centre</t>
  </si>
  <si>
    <t>Short-term accommodation (3 or more bedrooms suite)</t>
  </si>
  <si>
    <t>Showroom</t>
  </si>
  <si>
    <t>Special industry</t>
  </si>
  <si>
    <t>Substation</t>
  </si>
  <si>
    <t>Telecommunications facility</t>
  </si>
  <si>
    <t>Theatre</t>
  </si>
  <si>
    <t>Tourist attraction</t>
  </si>
  <si>
    <t>Cabin</t>
  </si>
  <si>
    <t>Group of 1 or 2 sites</t>
  </si>
  <si>
    <t>Group of 3 sites</t>
  </si>
  <si>
    <t>Lot</t>
  </si>
  <si>
    <t>Veterinary services</t>
  </si>
  <si>
    <t>Wholesale nursery</t>
  </si>
  <si>
    <t>Winery</t>
  </si>
  <si>
    <t>Date conversion</t>
  </si>
  <si>
    <t>Month name</t>
  </si>
  <si>
    <t>Order</t>
  </si>
  <si>
    <t>Jan</t>
  </si>
  <si>
    <t>Feb</t>
  </si>
  <si>
    <t>Mar</t>
  </si>
  <si>
    <t>Apr</t>
  </si>
  <si>
    <t>May</t>
  </si>
  <si>
    <t>Jun</t>
  </si>
  <si>
    <t>Jul</t>
  </si>
  <si>
    <t>Aug</t>
  </si>
  <si>
    <t>Sep</t>
  </si>
  <si>
    <t>Oct</t>
  </si>
  <si>
    <t>Nov</t>
  </si>
  <si>
    <t>Dec</t>
  </si>
  <si>
    <t>Adult Store</t>
  </si>
  <si>
    <t>Advertising device</t>
  </si>
  <si>
    <t>Aquaculture</t>
  </si>
  <si>
    <t>Battery plant</t>
  </si>
  <si>
    <t>Educational establishment</t>
  </si>
  <si>
    <t>Emergency services</t>
  </si>
  <si>
    <t>Environmental facility</t>
  </si>
  <si>
    <t>Extractive industry</t>
  </si>
  <si>
    <t>Home based business</t>
  </si>
  <si>
    <t>Hotel (accommodation 3 or more bedroom suite)</t>
  </si>
  <si>
    <t>Hotel (accommodation bedroom non-suite)</t>
  </si>
  <si>
    <t>Hotel (non-accommodation)</t>
  </si>
  <si>
    <t>Party house (3 or more bedroom suite)</t>
  </si>
  <si>
    <t>Party house (bedroom non-suite)</t>
  </si>
  <si>
    <t>Wind farm</t>
  </si>
  <si>
    <t>Tourist park - cabin - 1 or 2 bedroom</t>
  </si>
  <si>
    <t>Tourist park - cabin - 3 or more bedrooms</t>
  </si>
  <si>
    <t>Tourist park - tent/van site - group of 1 or 2</t>
  </si>
  <si>
    <t>Tourist park - tent/van site - group of 3</t>
  </si>
  <si>
    <t>Relocatable home park (1 or 2 bedroom dwelling site)</t>
  </si>
  <si>
    <t>Relocatable home park (3 or more bedroom dwelling site)</t>
  </si>
  <si>
    <t>Service station</t>
  </si>
  <si>
    <t>Animal keeping (day care and long stay, dogs, or cats)</t>
  </si>
  <si>
    <t xml:space="preserve">1 bedroom (non-suite) </t>
  </si>
  <si>
    <t xml:space="preserve">1 or 2 bedroom suite </t>
  </si>
  <si>
    <t xml:space="preserve">3 or more bedroom suite </t>
  </si>
  <si>
    <t>Dwelling house (3 or more bedrooms on lots)</t>
  </si>
  <si>
    <t>Caretaker's accommodation (dwelling, 3 or more bedrooms)</t>
  </si>
  <si>
    <t xml:space="preserve">Vacant lot </t>
  </si>
  <si>
    <t xml:space="preserve">Workforce accommodation (1 bedroom (non-suite) </t>
  </si>
  <si>
    <t>Workforce accommodation (3 or more bedroom suite )</t>
  </si>
  <si>
    <t xml:space="preserve">Car wash </t>
  </si>
  <si>
    <t>Caretaker's accommodation (dwelling, 1 or 2 bedroom)</t>
  </si>
  <si>
    <t>Community residence (1 bedroom non-suite)</t>
  </si>
  <si>
    <t>Dual occupancy (1or 2 bedroom)</t>
  </si>
  <si>
    <t>Dwelling unit (1 or 2 bedroom)</t>
  </si>
  <si>
    <t>Hotel (accommodation 1 or 2 bedroom suite)</t>
  </si>
  <si>
    <t>Indoor sport and recreation (non court area)</t>
  </si>
  <si>
    <t>Indoor sport and recreation (court area)</t>
  </si>
  <si>
    <t>Multiple dwelling (1 or 2 bedroom)</t>
  </si>
  <si>
    <t>Nature based tourism - Cabin (1 or 2 bedroom)</t>
  </si>
  <si>
    <t>Nature based tourism - Cabin (3 or more bedrooms)</t>
  </si>
  <si>
    <t>Nature based tourism - Caravan/tent (group of 1 or 2 sites)</t>
  </si>
  <si>
    <t>Nature based tourism - Caravan/tent (group of 3 sites)</t>
  </si>
  <si>
    <t>Party house (1 or 2 bedroom suite)</t>
  </si>
  <si>
    <t>Retirement facility (1 or 2 bedroom suite)</t>
  </si>
  <si>
    <t>Rooming accommodation (1 or 2 bedroom suite)</t>
  </si>
  <si>
    <t>Short-term accommodation (1 or 2 bedroom suite)</t>
  </si>
  <si>
    <t>Short-term accommodation (non-suite 1 bedroom†)</t>
  </si>
  <si>
    <t xml:space="preserve">Warehouse </t>
  </si>
  <si>
    <t>Workforce accommodation (1 or 2 bedroom suite)</t>
  </si>
  <si>
    <t>Base Charge ($Mar '26)</t>
  </si>
  <si>
    <r>
      <t>Service areas &amp; location factors as per the Charges Resolution</t>
    </r>
    <r>
      <rPr>
        <sz val="12"/>
        <color rgb="FFFF0000"/>
        <rFont val="Trebuchet MS"/>
        <family val="2"/>
      </rPr>
      <t>.</t>
    </r>
    <r>
      <rPr>
        <sz val="12"/>
        <rFont val="Trebuchet MS"/>
        <family val="2"/>
      </rPr>
      <t xml:space="preserve"> Factors should have changed but were incorrectly translated from a track change document. </t>
    </r>
  </si>
  <si>
    <t xml:space="preserve">Based on the 2026/27 Infrastructure charges resolution </t>
  </si>
  <si>
    <t>Schedule 2 - Base charges (1.3.26)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</si>
</sst>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 #,##0.0_-;\-* #,##0.0_-;_-* &quot;-&quot;??_-;_-@_-"/>
    <numFmt numFmtId="165" formatCode="_-* #,##0_-;\-* #,##0_-;_-* &quot;-&quot;??_-;_-@_-"/>
    <numFmt numFmtId="166" formatCode="_-* #,##0.000_-;\-* #,##0.000_-;_-* &quot;-&quot;??_-;_-@_-"/>
    <numFmt numFmtId="167" formatCode="[$-C09]d\ mmmm\ yyyy;@"/>
    <numFmt numFmtId="168" formatCode="d/m/yy;@"/>
    <numFmt numFmtId="169" formatCode="mmm\'yy"/>
  </numFmts>
  <fonts count="91" x14ac:knownFonts="1">
    <font>
      <sz val="10"/>
      <name val="Arial"/>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0"/>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color indexed="8"/>
      <name val="Arial"/>
      <family val="2"/>
    </font>
    <font>
      <sz val="11"/>
      <color indexed="8"/>
      <name val="Calibri"/>
      <family val="2"/>
    </font>
    <font>
      <u/>
      <sz val="10"/>
      <color indexed="12"/>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1"/>
      <color theme="1"/>
      <name val="Calibri"/>
      <family val="2"/>
      <scheme val="minor"/>
    </font>
    <font>
      <sz val="10"/>
      <color theme="1"/>
      <name val="Arial"/>
      <family val="2"/>
    </font>
    <font>
      <sz val="11"/>
      <color indexed="8"/>
      <name val="Arial"/>
      <family val="2"/>
    </font>
    <font>
      <sz val="11"/>
      <color indexed="9"/>
      <name val="Arial"/>
      <family val="2"/>
    </font>
    <font>
      <sz val="11"/>
      <color indexed="20"/>
      <name val="Arial"/>
      <family val="2"/>
    </font>
    <font>
      <b/>
      <sz val="11"/>
      <color indexed="52"/>
      <name val="Arial"/>
      <family val="2"/>
    </font>
    <font>
      <sz val="11"/>
      <color theme="0"/>
      <name val="Calibri"/>
      <family val="2"/>
      <scheme val="minor"/>
    </font>
    <font>
      <sz val="11"/>
      <color rgb="FF9C0006"/>
      <name val="Calibri"/>
      <family val="2"/>
      <scheme val="minor"/>
    </font>
    <font>
      <b/>
      <sz val="11"/>
      <color rgb="FFFA7D00"/>
      <name val="Calibri"/>
      <family val="2"/>
      <scheme val="minor"/>
    </font>
    <font>
      <sz val="11"/>
      <color theme="1"/>
      <name val="Arial"/>
      <family val="2"/>
    </font>
    <font>
      <sz val="9"/>
      <color indexed="8"/>
      <name val="Arial"/>
      <family val="2"/>
    </font>
    <font>
      <sz val="9"/>
      <color theme="1"/>
      <name val="Arial"/>
      <family val="2"/>
    </font>
    <font>
      <sz val="9"/>
      <color indexed="17"/>
      <name val="Arial"/>
      <family val="2"/>
    </font>
    <font>
      <sz val="11"/>
      <color indexed="10"/>
      <name val="Arial"/>
      <family val="2"/>
    </font>
    <font>
      <b/>
      <sz val="11"/>
      <color indexed="9"/>
      <name val="Arial"/>
      <family val="2"/>
    </font>
    <font>
      <i/>
      <sz val="11"/>
      <color indexed="23"/>
      <name val="Arial"/>
      <family val="2"/>
    </font>
    <font>
      <b/>
      <sz val="15"/>
      <color indexed="52"/>
      <name val="Arial"/>
      <family val="2"/>
    </font>
    <font>
      <b/>
      <sz val="13"/>
      <color indexed="52"/>
      <name val="Arial"/>
      <family val="2"/>
    </font>
    <font>
      <sz val="9"/>
      <color indexed="62"/>
      <name val="Arial"/>
      <family val="2"/>
    </font>
    <font>
      <sz val="11"/>
      <color indexed="52"/>
      <name val="Arial"/>
      <family val="2"/>
    </font>
    <font>
      <sz val="11"/>
      <color indexed="60"/>
      <name val="Arial"/>
      <family val="2"/>
    </font>
    <font>
      <b/>
      <sz val="9"/>
      <color indexed="63"/>
      <name val="Arial"/>
      <family val="2"/>
    </font>
    <font>
      <b/>
      <sz val="18"/>
      <color indexed="52"/>
      <name val="Arial"/>
      <family val="2"/>
    </font>
    <font>
      <b/>
      <sz val="11"/>
      <color indexed="8"/>
      <name val="Arial"/>
      <family val="2"/>
    </font>
    <font>
      <sz val="12"/>
      <name val="Arial"/>
      <family val="2"/>
    </font>
    <font>
      <sz val="9"/>
      <color rgb="FF006100"/>
      <name val="Arial"/>
      <family val="2"/>
    </font>
    <font>
      <sz val="9"/>
      <color rgb="FF3F3F76"/>
      <name val="Arial"/>
      <family val="2"/>
    </font>
    <font>
      <b/>
      <sz val="9"/>
      <color rgb="FF3F3F3F"/>
      <name val="Arial"/>
      <family val="2"/>
    </font>
    <font>
      <sz val="11"/>
      <color rgb="FFFF0000"/>
      <name val="Calibri"/>
      <family val="2"/>
      <scheme val="minor"/>
    </font>
    <font>
      <b/>
      <sz val="10"/>
      <name val="Arial"/>
      <family val="2"/>
    </font>
    <font>
      <b/>
      <sz val="11"/>
      <color theme="1"/>
      <name val="Calibri"/>
      <family val="2"/>
      <scheme val="minor"/>
    </font>
    <font>
      <u/>
      <sz val="9.5"/>
      <color indexed="12"/>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u/>
      <sz val="12"/>
      <color indexed="12"/>
      <name val="Arial"/>
      <family val="2"/>
    </font>
    <font>
      <u/>
      <sz val="10.45"/>
      <color indexed="12"/>
      <name val="Arial"/>
      <family val="2"/>
    </font>
    <font>
      <b/>
      <sz val="14"/>
      <name val="Arial"/>
      <family val="2"/>
    </font>
    <font>
      <u/>
      <sz val="11"/>
      <color theme="10"/>
      <name val="Calibri"/>
      <family val="2"/>
      <scheme val="minor"/>
    </font>
    <font>
      <sz val="11"/>
      <name val="Trebuchet MS"/>
      <family val="2"/>
    </font>
    <font>
      <sz val="14"/>
      <name val="Trebuchet MS"/>
      <family val="2"/>
    </font>
    <font>
      <sz val="12"/>
      <name val="Trebuchet MS"/>
      <family val="2"/>
    </font>
    <font>
      <u/>
      <sz val="12"/>
      <name val="Trebuchet MS"/>
      <family val="2"/>
    </font>
    <font>
      <b/>
      <sz val="12"/>
      <name val="Trebuchet MS"/>
      <family val="2"/>
    </font>
    <font>
      <b/>
      <sz val="12"/>
      <color theme="1"/>
      <name val="Trebuchet MS"/>
      <family val="2"/>
    </font>
    <font>
      <sz val="12"/>
      <color theme="1"/>
      <name val="Trebuchet MS"/>
      <family val="2"/>
    </font>
    <font>
      <sz val="12"/>
      <color rgb="FFFF0000"/>
      <name val="Trebuchet MS"/>
      <family val="2"/>
    </font>
    <font>
      <u/>
      <sz val="12"/>
      <color theme="1"/>
      <name val="Trebuchet MS"/>
      <family val="2"/>
    </font>
  </fonts>
  <fills count="6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
      <patternFill patternType="solid">
        <fgColor indexed="14"/>
      </patternFill>
    </fill>
    <fill>
      <patternFill patternType="solid">
        <fgColor indexed="50"/>
      </patternFill>
    </fill>
    <fill>
      <patternFill patternType="solid">
        <fgColor indexed="20"/>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theme="6"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6EFCE"/>
      </patternFill>
    </fill>
    <fill>
      <patternFill patternType="solid">
        <fgColor rgb="FFFFCC99"/>
      </patternFill>
    </fill>
    <fill>
      <patternFill patternType="solid">
        <fgColor rgb="FFFFEB9C"/>
      </patternFill>
    </fill>
    <fill>
      <patternFill patternType="solid">
        <fgColor rgb="FFA5A5A5"/>
      </patternFill>
    </fill>
    <fill>
      <patternFill patternType="solid">
        <fgColor rgb="FFFFFFCC"/>
      </patternFill>
    </fill>
    <fill>
      <patternFill patternType="solid">
        <fgColor indexed="44"/>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8" tint="0.79998168889431442"/>
        <bgColor indexed="64"/>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rgb="FF3F3F3F"/>
      </left>
      <right style="thin">
        <color rgb="FF3F3F3F"/>
      </right>
      <top style="thin">
        <color rgb="FF3F3F3F"/>
      </top>
      <bottom style="thin">
        <color rgb="FF3F3F3F"/>
      </bottom>
      <diagonal/>
    </border>
    <border>
      <left/>
      <right/>
      <top/>
      <bottom style="thick">
        <color indexed="50"/>
      </bottom>
      <diagonal/>
    </border>
    <border>
      <left/>
      <right/>
      <top/>
      <bottom style="thick">
        <color indexed="43"/>
      </bottom>
      <diagonal/>
    </border>
    <border>
      <left/>
      <right/>
      <top/>
      <bottom style="medium">
        <color indexed="43"/>
      </bottom>
      <diagonal/>
    </border>
    <border>
      <left/>
      <right/>
      <top style="thin">
        <color indexed="50"/>
      </top>
      <bottom style="double">
        <color indexed="5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style="thin">
        <color indexed="64"/>
      </bottom>
      <diagonal/>
    </border>
    <border>
      <left/>
      <right/>
      <top style="hair">
        <color indexed="64"/>
      </top>
      <bottom style="thin">
        <color indexed="64"/>
      </bottom>
      <diagonal/>
    </border>
  </borders>
  <cellStyleXfs count="42802">
    <xf numFmtId="0" fontId="0" fillId="0" borderId="0"/>
    <xf numFmtId="0" fontId="7"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7" fillId="2" borderId="0" applyNumberFormat="0" applyBorder="0" applyAlignment="0" applyProtection="0"/>
    <xf numFmtId="167" fontId="7"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0" fontId="7"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7"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7"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7"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0" fontId="7"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7" fillId="2" borderId="0" applyNumberFormat="0" applyBorder="0" applyAlignment="0" applyProtection="0"/>
    <xf numFmtId="0" fontId="4" fillId="2" borderId="0" applyNumberFormat="0" applyBorder="0" applyAlignment="0" applyProtection="0"/>
    <xf numFmtId="167" fontId="7" fillId="2" borderId="0" applyNumberFormat="0" applyBorder="0" applyAlignment="0" applyProtection="0"/>
    <xf numFmtId="167" fontId="4" fillId="2" borderId="0" applyNumberFormat="0" applyBorder="0" applyAlignment="0" applyProtection="0"/>
    <xf numFmtId="0" fontId="4" fillId="2" borderId="0" applyNumberFormat="0" applyBorder="0" applyAlignment="0" applyProtection="0"/>
    <xf numFmtId="167" fontId="4" fillId="2" borderId="0" applyNumberFormat="0" applyBorder="0" applyAlignment="0" applyProtection="0"/>
    <xf numFmtId="0" fontId="7"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7" fillId="3" borderId="0" applyNumberFormat="0" applyBorder="0" applyAlignment="0" applyProtection="0"/>
    <xf numFmtId="167" fontId="7"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0" fontId="7"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7"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7"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7"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0" fontId="7"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7" fillId="3" borderId="0" applyNumberFormat="0" applyBorder="0" applyAlignment="0" applyProtection="0"/>
    <xf numFmtId="0" fontId="4" fillId="3" borderId="0" applyNumberFormat="0" applyBorder="0" applyAlignment="0" applyProtection="0"/>
    <xf numFmtId="167" fontId="7" fillId="3" borderId="0" applyNumberFormat="0" applyBorder="0" applyAlignment="0" applyProtection="0"/>
    <xf numFmtId="167" fontId="4" fillId="3" borderId="0" applyNumberFormat="0" applyBorder="0" applyAlignment="0" applyProtection="0"/>
    <xf numFmtId="0" fontId="4" fillId="3" borderId="0" applyNumberFormat="0" applyBorder="0" applyAlignment="0" applyProtection="0"/>
    <xf numFmtId="167" fontId="4" fillId="3" borderId="0" applyNumberFormat="0" applyBorder="0" applyAlignment="0" applyProtection="0"/>
    <xf numFmtId="0" fontId="7"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7" fillId="4" borderId="0" applyNumberFormat="0" applyBorder="0" applyAlignment="0" applyProtection="0"/>
    <xf numFmtId="167" fontId="7"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0" fontId="7"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7"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7"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7"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0" fontId="7"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7" fillId="4" borderId="0" applyNumberFormat="0" applyBorder="0" applyAlignment="0" applyProtection="0"/>
    <xf numFmtId="0" fontId="4" fillId="4" borderId="0" applyNumberFormat="0" applyBorder="0" applyAlignment="0" applyProtection="0"/>
    <xf numFmtId="167" fontId="7" fillId="4" borderId="0" applyNumberFormat="0" applyBorder="0" applyAlignment="0" applyProtection="0"/>
    <xf numFmtId="167" fontId="4" fillId="4" borderId="0" applyNumberFormat="0" applyBorder="0" applyAlignment="0" applyProtection="0"/>
    <xf numFmtId="0" fontId="4" fillId="4" borderId="0" applyNumberFormat="0" applyBorder="0" applyAlignment="0" applyProtection="0"/>
    <xf numFmtId="167" fontId="4" fillId="4" borderId="0" applyNumberFormat="0" applyBorder="0" applyAlignment="0" applyProtection="0"/>
    <xf numFmtId="0" fontId="7"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167" fontId="7"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7"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7"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7" fillId="6" borderId="0" applyNumberFormat="0" applyBorder="0" applyAlignment="0" applyProtection="0"/>
    <xf numFmtId="167" fontId="7"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0" fontId="7"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7"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7"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7"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0" fontId="7"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7" fillId="6" borderId="0" applyNumberFormat="0" applyBorder="0" applyAlignment="0" applyProtection="0"/>
    <xf numFmtId="0" fontId="4" fillId="6" borderId="0" applyNumberFormat="0" applyBorder="0" applyAlignment="0" applyProtection="0"/>
    <xf numFmtId="167" fontId="7" fillId="6" borderId="0" applyNumberFormat="0" applyBorder="0" applyAlignment="0" applyProtection="0"/>
    <xf numFmtId="167" fontId="4" fillId="6" borderId="0" applyNumberFormat="0" applyBorder="0" applyAlignment="0" applyProtection="0"/>
    <xf numFmtId="0" fontId="4" fillId="6" borderId="0" applyNumberFormat="0" applyBorder="0" applyAlignment="0" applyProtection="0"/>
    <xf numFmtId="167" fontId="4" fillId="6" borderId="0" applyNumberFormat="0" applyBorder="0" applyAlignment="0" applyProtection="0"/>
    <xf numFmtId="0" fontId="7"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7" fillId="7" borderId="0" applyNumberFormat="0" applyBorder="0" applyAlignment="0" applyProtection="0"/>
    <xf numFmtId="167" fontId="7"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0" fontId="7"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7"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7"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7"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0" fontId="7"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7" fillId="7" borderId="0" applyNumberFormat="0" applyBorder="0" applyAlignment="0" applyProtection="0"/>
    <xf numFmtId="0" fontId="4" fillId="7" borderId="0" applyNumberFormat="0" applyBorder="0" applyAlignment="0" applyProtection="0"/>
    <xf numFmtId="167" fontId="7" fillId="7" borderId="0" applyNumberFormat="0" applyBorder="0" applyAlignment="0" applyProtection="0"/>
    <xf numFmtId="167" fontId="4" fillId="7" borderId="0" applyNumberFormat="0" applyBorder="0" applyAlignment="0" applyProtection="0"/>
    <xf numFmtId="0" fontId="4" fillId="7" borderId="0" applyNumberFormat="0" applyBorder="0" applyAlignment="0" applyProtection="0"/>
    <xf numFmtId="167" fontId="4" fillId="7" borderId="0" applyNumberFormat="0" applyBorder="0" applyAlignment="0" applyProtection="0"/>
    <xf numFmtId="0" fontId="7"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167" fontId="7"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7"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7"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7" fillId="9" borderId="0" applyNumberFormat="0" applyBorder="0" applyAlignment="0" applyProtection="0"/>
    <xf numFmtId="167" fontId="7"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0" fontId="7"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7"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7"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7"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0" fontId="7"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7" fillId="9" borderId="0" applyNumberFormat="0" applyBorder="0" applyAlignment="0" applyProtection="0"/>
    <xf numFmtId="0" fontId="4" fillId="9" borderId="0" applyNumberFormat="0" applyBorder="0" applyAlignment="0" applyProtection="0"/>
    <xf numFmtId="167" fontId="7" fillId="9" borderId="0" applyNumberFormat="0" applyBorder="0" applyAlignment="0" applyProtection="0"/>
    <xf numFmtId="167" fontId="4" fillId="9" borderId="0" applyNumberFormat="0" applyBorder="0" applyAlignment="0" applyProtection="0"/>
    <xf numFmtId="0" fontId="4" fillId="9" borderId="0" applyNumberFormat="0" applyBorder="0" applyAlignment="0" applyProtection="0"/>
    <xf numFmtId="167" fontId="4" fillId="9" borderId="0" applyNumberFormat="0" applyBorder="0" applyAlignment="0" applyProtection="0"/>
    <xf numFmtId="0" fontId="7"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7" fillId="10" borderId="0" applyNumberFormat="0" applyBorder="0" applyAlignment="0" applyProtection="0"/>
    <xf numFmtId="167" fontId="7"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0" fontId="7"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7"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7"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7"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0" fontId="7"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7" fillId="10" borderId="0" applyNumberFormat="0" applyBorder="0" applyAlignment="0" applyProtection="0"/>
    <xf numFmtId="0" fontId="4" fillId="10" borderId="0" applyNumberFormat="0" applyBorder="0" applyAlignment="0" applyProtection="0"/>
    <xf numFmtId="167" fontId="7" fillId="10" borderId="0" applyNumberFormat="0" applyBorder="0" applyAlignment="0" applyProtection="0"/>
    <xf numFmtId="167" fontId="4" fillId="10" borderId="0" applyNumberFormat="0" applyBorder="0" applyAlignment="0" applyProtection="0"/>
    <xf numFmtId="0" fontId="4" fillId="10" borderId="0" applyNumberFormat="0" applyBorder="0" applyAlignment="0" applyProtection="0"/>
    <xf numFmtId="167" fontId="4" fillId="10" borderId="0" applyNumberFormat="0" applyBorder="0" applyAlignment="0" applyProtection="0"/>
    <xf numFmtId="0" fontId="7"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167" fontId="7"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7" fillId="5" borderId="0" applyNumberFormat="0" applyBorder="0" applyAlignment="0" applyProtection="0"/>
    <xf numFmtId="0" fontId="4" fillId="5" borderId="0" applyNumberFormat="0" applyBorder="0" applyAlignment="0" applyProtection="0"/>
    <xf numFmtId="167" fontId="7" fillId="5" borderId="0" applyNumberFormat="0" applyBorder="0" applyAlignment="0" applyProtection="0"/>
    <xf numFmtId="167" fontId="4" fillId="5" borderId="0" applyNumberFormat="0" applyBorder="0" applyAlignment="0" applyProtection="0"/>
    <xf numFmtId="0" fontId="4" fillId="5" borderId="0" applyNumberFormat="0" applyBorder="0" applyAlignment="0" applyProtection="0"/>
    <xf numFmtId="167" fontId="4" fillId="5" borderId="0" applyNumberFormat="0" applyBorder="0" applyAlignment="0" applyProtection="0"/>
    <xf numFmtId="0" fontId="7"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167" fontId="7"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7" fillId="8" borderId="0" applyNumberFormat="0" applyBorder="0" applyAlignment="0" applyProtection="0"/>
    <xf numFmtId="0" fontId="4" fillId="8" borderId="0" applyNumberFormat="0" applyBorder="0" applyAlignment="0" applyProtection="0"/>
    <xf numFmtId="167" fontId="7" fillId="8" borderId="0" applyNumberFormat="0" applyBorder="0" applyAlignment="0" applyProtection="0"/>
    <xf numFmtId="167" fontId="4" fillId="8" borderId="0" applyNumberFormat="0" applyBorder="0" applyAlignment="0" applyProtection="0"/>
    <xf numFmtId="0" fontId="4" fillId="8" borderId="0" applyNumberFormat="0" applyBorder="0" applyAlignment="0" applyProtection="0"/>
    <xf numFmtId="167" fontId="4" fillId="8" borderId="0" applyNumberFormat="0" applyBorder="0" applyAlignment="0" applyProtection="0"/>
    <xf numFmtId="0" fontId="7"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7" fillId="11" borderId="0" applyNumberFormat="0" applyBorder="0" applyAlignment="0" applyProtection="0"/>
    <xf numFmtId="167" fontId="7"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0" fontId="7"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7"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7"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7"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0" fontId="7"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7" fillId="11" borderId="0" applyNumberFormat="0" applyBorder="0" applyAlignment="0" applyProtection="0"/>
    <xf numFmtId="0" fontId="4" fillId="11" borderId="0" applyNumberFormat="0" applyBorder="0" applyAlignment="0" applyProtection="0"/>
    <xf numFmtId="167" fontId="7" fillId="11" borderId="0" applyNumberFormat="0" applyBorder="0" applyAlignment="0" applyProtection="0"/>
    <xf numFmtId="167" fontId="4" fillId="11" borderId="0" applyNumberFormat="0" applyBorder="0" applyAlignment="0" applyProtection="0"/>
    <xf numFmtId="0" fontId="4" fillId="11" borderId="0" applyNumberFormat="0" applyBorder="0" applyAlignment="0" applyProtection="0"/>
    <xf numFmtId="167" fontId="4"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0" fontId="11" fillId="21" borderId="2" applyNumberFormat="0" applyAlignment="0" applyProtection="0"/>
    <xf numFmtId="167" fontId="11" fillId="21" borderId="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3" fillId="4" borderId="0" applyNumberFormat="0" applyBorder="0" applyAlignment="0" applyProtection="0"/>
    <xf numFmtId="167" fontId="13" fillId="4" borderId="0" applyNumberFormat="0" applyBorder="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4" fillId="0" borderId="3" applyNumberFormat="0" applyFill="0" applyAlignment="0" applyProtection="0"/>
    <xf numFmtId="167" fontId="14" fillId="0" borderId="3"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5" fillId="0" borderId="4" applyNumberFormat="0" applyFill="0" applyAlignment="0" applyProtection="0"/>
    <xf numFmtId="167" fontId="15" fillId="0" borderId="4"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5" applyNumberFormat="0" applyFill="0" applyAlignment="0" applyProtection="0"/>
    <xf numFmtId="167" fontId="16" fillId="0" borderId="5"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0" fontId="16" fillId="0" borderId="0" applyNumberFormat="0" applyFill="0" applyBorder="0" applyAlignment="0" applyProtection="0"/>
    <xf numFmtId="167" fontId="16" fillId="0" borderId="0" applyNumberFormat="0" applyFill="0" applyBorder="0" applyAlignment="0" applyProtection="0"/>
    <xf numFmtId="167"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167" fontId="17" fillId="7" borderId="1" applyNumberFormat="0" applyAlignment="0" applyProtection="0"/>
    <xf numFmtId="167"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7" fillId="7" borderId="1" applyNumberFormat="0" applyAlignment="0" applyProtection="0"/>
    <xf numFmtId="167" fontId="17" fillId="7"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8" fillId="0" borderId="6" applyNumberFormat="0" applyFill="0" applyAlignment="0" applyProtection="0"/>
    <xf numFmtId="167" fontId="18" fillId="0" borderId="6"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19" fillId="22" borderId="0" applyNumberFormat="0" applyBorder="0" applyAlignment="0" applyProtection="0"/>
    <xf numFmtId="167" fontId="19" fillId="22" borderId="0" applyNumberFormat="0" applyBorder="0" applyAlignment="0" applyProtection="0"/>
    <xf numFmtId="0" fontId="5" fillId="0" borderId="0"/>
    <xf numFmtId="0" fontId="5" fillId="0" borderId="0"/>
    <xf numFmtId="0" fontId="35" fillId="0" borderId="0"/>
    <xf numFmtId="167" fontId="31" fillId="0" borderId="0"/>
    <xf numFmtId="167" fontId="5" fillId="0" borderId="0"/>
    <xf numFmtId="0" fontId="5" fillId="0" borderId="0"/>
    <xf numFmtId="0" fontId="5" fillId="0" borderId="0"/>
    <xf numFmtId="0" fontId="32" fillId="0" borderId="0"/>
    <xf numFmtId="0" fontId="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 fillId="0" borderId="0"/>
    <xf numFmtId="0" fontId="35" fillId="0" borderId="0"/>
    <xf numFmtId="0" fontId="5" fillId="0" borderId="0"/>
    <xf numFmtId="167" fontId="5" fillId="0" borderId="0"/>
    <xf numFmtId="0" fontId="5" fillId="0" borderId="0"/>
    <xf numFmtId="167" fontId="34" fillId="0" borderId="0"/>
    <xf numFmtId="0" fontId="35" fillId="0" borderId="0"/>
    <xf numFmtId="0" fontId="35" fillId="0" borderId="0"/>
    <xf numFmtId="0" fontId="35" fillId="0" borderId="0"/>
    <xf numFmtId="167" fontId="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 fillId="0" borderId="0"/>
    <xf numFmtId="0" fontId="35" fillId="0" borderId="0"/>
    <xf numFmtId="0" fontId="35" fillId="0" borderId="0"/>
    <xf numFmtId="0" fontId="35" fillId="0" borderId="0"/>
    <xf numFmtId="0" fontId="35" fillId="0" borderId="0"/>
    <xf numFmtId="0" fontId="24" fillId="0" borderId="0"/>
    <xf numFmtId="0" fontId="36" fillId="0" borderId="0"/>
    <xf numFmtId="0" fontId="5" fillId="0" borderId="0"/>
    <xf numFmtId="0" fontId="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 fillId="0" borderId="0"/>
    <xf numFmtId="0" fontId="35" fillId="0" borderId="0"/>
    <xf numFmtId="0" fontId="35" fillId="0" borderId="0"/>
    <xf numFmtId="0" fontId="35" fillId="0" borderId="0"/>
    <xf numFmtId="0" fontId="5" fillId="0" borderId="0"/>
    <xf numFmtId="167" fontId="5" fillId="0" borderId="0"/>
    <xf numFmtId="0" fontId="5" fillId="0" borderId="0"/>
    <xf numFmtId="0" fontId="5" fillId="0" borderId="0"/>
    <xf numFmtId="0" fontId="5" fillId="0" borderId="0"/>
    <xf numFmtId="0" fontId="28" fillId="0" borderId="0"/>
    <xf numFmtId="0" fontId="5" fillId="0" borderId="0"/>
    <xf numFmtId="0" fontId="5" fillId="0" borderId="0"/>
    <xf numFmtId="0" fontId="30" fillId="0" borderId="0"/>
    <xf numFmtId="0" fontId="5" fillId="0" borderId="0"/>
    <xf numFmtId="0" fontId="5" fillId="0" borderId="0"/>
    <xf numFmtId="0" fontId="36" fillId="0" borderId="0"/>
    <xf numFmtId="0" fontId="5" fillId="0" borderId="0"/>
    <xf numFmtId="167" fontId="5" fillId="0" borderId="0"/>
    <xf numFmtId="0" fontId="36" fillId="0" borderId="0"/>
    <xf numFmtId="0" fontId="36" fillId="0" borderId="0"/>
    <xf numFmtId="0" fontId="5" fillId="0" borderId="0"/>
    <xf numFmtId="0" fontId="36" fillId="0" borderId="0"/>
    <xf numFmtId="0" fontId="5" fillId="0" borderId="0"/>
    <xf numFmtId="0" fontId="5" fillId="0" borderId="0"/>
    <xf numFmtId="0" fontId="36" fillId="0" borderId="0"/>
    <xf numFmtId="167" fontId="5" fillId="0" borderId="0"/>
    <xf numFmtId="0" fontId="5" fillId="0" borderId="0"/>
    <xf numFmtId="167" fontId="5" fillId="0" borderId="0"/>
    <xf numFmtId="0" fontId="5" fillId="0" borderId="0"/>
    <xf numFmtId="0" fontId="36" fillId="0" borderId="0"/>
    <xf numFmtId="0" fontId="36" fillId="0" borderId="0"/>
    <xf numFmtId="0" fontId="5" fillId="0" borderId="0"/>
    <xf numFmtId="0" fontId="36" fillId="0" borderId="0"/>
    <xf numFmtId="0" fontId="5" fillId="0" borderId="0"/>
    <xf numFmtId="167" fontId="5" fillId="0" borderId="0"/>
    <xf numFmtId="167" fontId="33" fillId="0" borderId="0"/>
    <xf numFmtId="167" fontId="5" fillId="0" borderId="0"/>
    <xf numFmtId="167" fontId="33" fillId="0" borderId="0"/>
    <xf numFmtId="167" fontId="5" fillId="0" borderId="0"/>
    <xf numFmtId="167" fontId="33" fillId="0" borderId="0"/>
    <xf numFmtId="167" fontId="5" fillId="0" borderId="0"/>
    <xf numFmtId="0" fontId="5" fillId="0" borderId="0"/>
    <xf numFmtId="0" fontId="36" fillId="0" borderId="0"/>
    <xf numFmtId="0" fontId="36" fillId="0" borderId="0"/>
    <xf numFmtId="0" fontId="36" fillId="0" borderId="0"/>
    <xf numFmtId="0" fontId="36" fillId="0" borderId="0"/>
    <xf numFmtId="167" fontId="36" fillId="0" borderId="0"/>
    <xf numFmtId="167" fontId="36" fillId="0" borderId="0"/>
    <xf numFmtId="0" fontId="36" fillId="0" borderId="0"/>
    <xf numFmtId="0" fontId="36" fillId="0" borderId="0"/>
    <xf numFmtId="167" fontId="36" fillId="0" borderId="0"/>
    <xf numFmtId="0" fontId="36" fillId="0" borderId="0"/>
    <xf numFmtId="0" fontId="36" fillId="0" borderId="0"/>
    <xf numFmtId="0" fontId="5" fillId="0" borderId="0"/>
    <xf numFmtId="167" fontId="36" fillId="0" borderId="0"/>
    <xf numFmtId="0" fontId="36" fillId="0" borderId="0"/>
    <xf numFmtId="0" fontId="5" fillId="0" borderId="0"/>
    <xf numFmtId="0" fontId="5" fillId="0" borderId="0"/>
    <xf numFmtId="167" fontId="5" fillId="0" borderId="0"/>
    <xf numFmtId="0" fontId="5" fillId="0" borderId="0"/>
    <xf numFmtId="0" fontId="5" fillId="0" borderId="0"/>
    <xf numFmtId="0" fontId="36" fillId="0" borderId="0"/>
    <xf numFmtId="0" fontId="36" fillId="0" borderId="0"/>
    <xf numFmtId="0" fontId="35" fillId="0" borderId="0"/>
    <xf numFmtId="0" fontId="36" fillId="0" borderId="0"/>
    <xf numFmtId="0" fontId="35" fillId="0" borderId="0"/>
    <xf numFmtId="0" fontId="35" fillId="0" borderId="0"/>
    <xf numFmtId="0" fontId="36" fillId="0" borderId="0"/>
    <xf numFmtId="0" fontId="36" fillId="0" borderId="0"/>
    <xf numFmtId="0" fontId="36" fillId="0" borderId="0"/>
    <xf numFmtId="0" fontId="36" fillId="0" borderId="0"/>
    <xf numFmtId="167" fontId="29" fillId="0" borderId="0"/>
    <xf numFmtId="167" fontId="5" fillId="0" borderId="0"/>
    <xf numFmtId="0" fontId="35" fillId="0" borderId="0"/>
    <xf numFmtId="167" fontId="5" fillId="0" borderId="0"/>
    <xf numFmtId="0" fontId="35" fillId="0" borderId="0"/>
    <xf numFmtId="167" fontId="5" fillId="0" borderId="0"/>
    <xf numFmtId="0" fontId="5" fillId="0" borderId="0"/>
    <xf numFmtId="167" fontId="5" fillId="0" borderId="0"/>
    <xf numFmtId="0" fontId="5" fillId="0" borderId="0"/>
    <xf numFmtId="167" fontId="5" fillId="0" borderId="0"/>
    <xf numFmtId="0" fontId="35" fillId="0" borderId="0"/>
    <xf numFmtId="167" fontId="5" fillId="0" borderId="0"/>
    <xf numFmtId="167" fontId="5" fillId="0" borderId="0"/>
    <xf numFmtId="0" fontId="5" fillId="0" borderId="0"/>
    <xf numFmtId="0" fontId="35" fillId="0" borderId="0"/>
    <xf numFmtId="167" fontId="5" fillId="0" borderId="0"/>
    <xf numFmtId="0" fontId="36" fillId="0" borderId="0"/>
    <xf numFmtId="0" fontId="5" fillId="0" borderId="0"/>
    <xf numFmtId="0" fontId="36" fillId="0" borderId="0"/>
    <xf numFmtId="0" fontId="35" fillId="0" borderId="0"/>
    <xf numFmtId="167" fontId="5" fillId="0" borderId="0"/>
    <xf numFmtId="0" fontId="35" fillId="0" borderId="0"/>
    <xf numFmtId="167" fontId="5" fillId="0" borderId="0"/>
    <xf numFmtId="0" fontId="35" fillId="0" borderId="0"/>
    <xf numFmtId="167" fontId="5" fillId="0" borderId="0"/>
    <xf numFmtId="0" fontId="5" fillId="0" borderId="0"/>
    <xf numFmtId="0" fontId="35" fillId="0" borderId="0"/>
    <xf numFmtId="0" fontId="5" fillId="0" borderId="0"/>
    <xf numFmtId="0" fontId="5" fillId="0" borderId="0"/>
    <xf numFmtId="0" fontId="36" fillId="0" borderId="0"/>
    <xf numFmtId="0" fontId="5" fillId="0" borderId="0"/>
    <xf numFmtId="0" fontId="36" fillId="0" borderId="0"/>
    <xf numFmtId="0" fontId="36" fillId="0" borderId="0"/>
    <xf numFmtId="0" fontId="36" fillId="0" borderId="0"/>
    <xf numFmtId="167" fontId="5" fillId="0" borderId="0"/>
    <xf numFmtId="0" fontId="5" fillId="0" borderId="0"/>
    <xf numFmtId="0" fontId="36" fillId="0" borderId="0"/>
    <xf numFmtId="0" fontId="5" fillId="0" borderId="0"/>
    <xf numFmtId="0" fontId="36" fillId="0" borderId="0"/>
    <xf numFmtId="167" fontId="29" fillId="0" borderId="0"/>
    <xf numFmtId="167" fontId="5" fillId="0" borderId="0"/>
    <xf numFmtId="0" fontId="35" fillId="0" borderId="0"/>
    <xf numFmtId="167" fontId="5" fillId="0" borderId="0"/>
    <xf numFmtId="0" fontId="35" fillId="0" borderId="0"/>
    <xf numFmtId="167" fontId="5" fillId="0" borderId="0"/>
    <xf numFmtId="0" fontId="5" fillId="0" borderId="0"/>
    <xf numFmtId="167" fontId="5" fillId="0" borderId="0"/>
    <xf numFmtId="167" fontId="30" fillId="0" borderId="0"/>
    <xf numFmtId="167" fontId="5" fillId="0" borderId="0"/>
    <xf numFmtId="167" fontId="5" fillId="0" borderId="0"/>
    <xf numFmtId="0" fontId="35" fillId="0" borderId="0"/>
    <xf numFmtId="0" fontId="5" fillId="0" borderId="0"/>
    <xf numFmtId="0" fontId="35" fillId="0" borderId="0"/>
    <xf numFmtId="0" fontId="36" fillId="0" borderId="0"/>
    <xf numFmtId="0" fontId="35" fillId="0" borderId="0"/>
    <xf numFmtId="0" fontId="36" fillId="0" borderId="0"/>
    <xf numFmtId="0" fontId="36" fillId="0" borderId="0"/>
    <xf numFmtId="0" fontId="5" fillId="0" borderId="0"/>
    <xf numFmtId="167" fontId="5" fillId="0" borderId="0"/>
    <xf numFmtId="0" fontId="5" fillId="0" borderId="0"/>
    <xf numFmtId="0" fontId="36" fillId="0" borderId="0"/>
    <xf numFmtId="0" fontId="5" fillId="0" borderId="0"/>
    <xf numFmtId="167" fontId="5" fillId="0" borderId="0"/>
    <xf numFmtId="0" fontId="36" fillId="0" borderId="0"/>
    <xf numFmtId="0" fontId="7"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7" fillId="23" borderId="7" applyNumberFormat="0" applyFont="0" applyAlignment="0" applyProtection="0"/>
    <xf numFmtId="167" fontId="7"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0" fontId="7"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7"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7"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7"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0" fontId="7"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7" fillId="23" borderId="7" applyNumberFormat="0" applyFont="0" applyAlignment="0" applyProtection="0"/>
    <xf numFmtId="0" fontId="4" fillId="23" borderId="7" applyNumberFormat="0" applyFont="0" applyAlignment="0" applyProtection="0"/>
    <xf numFmtId="167" fontId="7" fillId="23" borderId="7" applyNumberFormat="0" applyFont="0" applyAlignment="0" applyProtection="0"/>
    <xf numFmtId="167" fontId="4" fillId="23" borderId="7" applyNumberFormat="0" applyFont="0" applyAlignment="0" applyProtection="0"/>
    <xf numFmtId="0" fontId="4" fillId="23" borderId="7" applyNumberFormat="0" applyFont="0" applyAlignment="0" applyProtection="0"/>
    <xf numFmtId="167" fontId="4" fillId="23" borderId="7" applyNumberFormat="0" applyFon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0" fontId="20" fillId="20" borderId="8" applyNumberFormat="0" applyAlignment="0" applyProtection="0"/>
    <xf numFmtId="167" fontId="20" fillId="20" borderId="8" applyNumberFormat="0" applyAlignment="0" applyProtection="0"/>
    <xf numFmtId="9" fontId="5" fillId="0" borderId="0" applyFont="0" applyFill="0" applyBorder="0" applyAlignment="0" applyProtection="0"/>
    <xf numFmtId="9" fontId="5"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1" fillId="0" borderId="0" applyNumberFormat="0" applyFill="0" applyBorder="0" applyAlignment="0" applyProtection="0"/>
    <xf numFmtId="167" fontId="21"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2" fillId="0" borderId="9" applyNumberFormat="0" applyFill="0" applyAlignment="0" applyProtection="0"/>
    <xf numFmtId="167" fontId="22" fillId="0" borderId="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23" fillId="0" borderId="0" applyNumberFormat="0" applyFill="0" applyBorder="0" applyAlignment="0" applyProtection="0"/>
    <xf numFmtId="167" fontId="23" fillId="0" borderId="0" applyNumberFormat="0" applyFill="0" applyBorder="0" applyAlignment="0" applyProtection="0"/>
    <xf numFmtId="0" fontId="35" fillId="28"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7" fillId="4" borderId="0" applyNumberFormat="0" applyBorder="0" applyAlignment="0" applyProtection="0"/>
    <xf numFmtId="0" fontId="3" fillId="2" borderId="0" applyNumberFormat="0" applyBorder="0" applyAlignment="0" applyProtection="0"/>
    <xf numFmtId="0" fontId="37" fillId="4"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7" fillId="4"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167" fontId="3" fillId="2" borderId="0" applyNumberFormat="0" applyBorder="0" applyAlignment="0" applyProtection="0"/>
    <xf numFmtId="0" fontId="35" fillId="29"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7" fillId="6" borderId="0" applyNumberFormat="0" applyBorder="0" applyAlignment="0" applyProtection="0"/>
    <xf numFmtId="0" fontId="3" fillId="3" borderId="0" applyNumberFormat="0" applyBorder="0" applyAlignment="0" applyProtection="0"/>
    <xf numFmtId="0" fontId="37" fillId="6"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7" fillId="6"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167" fontId="3" fillId="3" borderId="0" applyNumberFormat="0" applyBorder="0" applyAlignment="0" applyProtection="0"/>
    <xf numFmtId="0" fontId="35" fillId="30"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7" fillId="23" borderId="0" applyNumberFormat="0" applyBorder="0" applyAlignment="0" applyProtection="0"/>
    <xf numFmtId="0" fontId="3" fillId="4" borderId="0" applyNumberFormat="0" applyBorder="0" applyAlignment="0" applyProtection="0"/>
    <xf numFmtId="0" fontId="37" fillId="23"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7" fillId="23"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167" fontId="3" fillId="4" borderId="0" applyNumberFormat="0" applyBorder="0" applyAlignment="0" applyProtection="0"/>
    <xf numFmtId="0" fontId="35" fillId="31"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7" fillId="3" borderId="0" applyNumberFormat="0" applyBorder="0" applyAlignment="0" applyProtection="0"/>
    <xf numFmtId="0" fontId="3" fillId="5" borderId="0" applyNumberFormat="0" applyBorder="0" applyAlignment="0" applyProtection="0"/>
    <xf numFmtId="0" fontId="37" fillId="3"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7" fillId="3"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5" fillId="32"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7" fillId="24" borderId="0" applyNumberFormat="0" applyBorder="0" applyAlignment="0" applyProtection="0"/>
    <xf numFmtId="0" fontId="3" fillId="6" borderId="0" applyNumberFormat="0" applyBorder="0" applyAlignment="0" applyProtection="0"/>
    <xf numFmtId="0" fontId="37" fillId="24"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7" fillId="24"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167" fontId="3" fillId="6" borderId="0" applyNumberFormat="0" applyBorder="0" applyAlignment="0" applyProtection="0"/>
    <xf numFmtId="0" fontId="35" fillId="33"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7" fillId="4" borderId="0" applyNumberFormat="0" applyBorder="0" applyAlignment="0" applyProtection="0"/>
    <xf numFmtId="0" fontId="3" fillId="7" borderId="0" applyNumberFormat="0" applyBorder="0" applyAlignment="0" applyProtection="0"/>
    <xf numFmtId="0" fontId="37" fillId="4"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7" fillId="4"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167" fontId="3" fillId="7" borderId="0" applyNumberFormat="0" applyBorder="0" applyAlignment="0" applyProtection="0"/>
    <xf numFmtId="0" fontId="35" fillId="34"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7" fillId="22" borderId="0" applyNumberFormat="0" applyBorder="0" applyAlignment="0" applyProtection="0"/>
    <xf numFmtId="0" fontId="3" fillId="8" borderId="0" applyNumberFormat="0" applyBorder="0" applyAlignment="0" applyProtection="0"/>
    <xf numFmtId="0" fontId="37" fillId="22"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7" fillId="22"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5" fillId="35"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7" fillId="6" borderId="0" applyNumberFormat="0" applyBorder="0" applyAlignment="0" applyProtection="0"/>
    <xf numFmtId="0" fontId="3" fillId="9" borderId="0" applyNumberFormat="0" applyBorder="0" applyAlignment="0" applyProtection="0"/>
    <xf numFmtId="0" fontId="37" fillId="6"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7" fillId="6"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167" fontId="3" fillId="9" borderId="0" applyNumberFormat="0" applyBorder="0" applyAlignment="0" applyProtection="0"/>
    <xf numFmtId="0" fontId="35" fillId="36"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7" fillId="7" borderId="0" applyNumberFormat="0" applyBorder="0" applyAlignment="0" applyProtection="0"/>
    <xf numFmtId="0" fontId="3" fillId="10" borderId="0" applyNumberFormat="0" applyBorder="0" applyAlignment="0" applyProtection="0"/>
    <xf numFmtId="0" fontId="37" fillId="7"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7" fillId="7"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167" fontId="3" fillId="10" borderId="0" applyNumberFormat="0" applyBorder="0" applyAlignment="0" applyProtection="0"/>
    <xf numFmtId="0" fontId="35" fillId="37"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7" fillId="3" borderId="0" applyNumberFormat="0" applyBorder="0" applyAlignment="0" applyProtection="0"/>
    <xf numFmtId="0" fontId="3" fillId="5" borderId="0" applyNumberFormat="0" applyBorder="0" applyAlignment="0" applyProtection="0"/>
    <xf numFmtId="0" fontId="37" fillId="3"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7" fillId="3"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167" fontId="3" fillId="5" borderId="0" applyNumberFormat="0" applyBorder="0" applyAlignment="0" applyProtection="0"/>
    <xf numFmtId="0" fontId="35" fillId="3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7" fillId="20" borderId="0" applyNumberFormat="0" applyBorder="0" applyAlignment="0" applyProtection="0"/>
    <xf numFmtId="0" fontId="3" fillId="8" borderId="0" applyNumberFormat="0" applyBorder="0" applyAlignment="0" applyProtection="0"/>
    <xf numFmtId="0" fontId="37" fillId="20"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7" fillId="20"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167" fontId="3" fillId="8" borderId="0" applyNumberFormat="0" applyBorder="0" applyAlignment="0" applyProtection="0"/>
    <xf numFmtId="0" fontId="35" fillId="39"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7" fillId="22" borderId="0" applyNumberFormat="0" applyBorder="0" applyAlignment="0" applyProtection="0"/>
    <xf numFmtId="0" fontId="3" fillId="11" borderId="0" applyNumberFormat="0" applyBorder="0" applyAlignment="0" applyProtection="0"/>
    <xf numFmtId="0" fontId="37" fillId="22"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7" fillId="22"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167" fontId="3" fillId="11" borderId="0" applyNumberFormat="0" applyBorder="0" applyAlignment="0" applyProtection="0"/>
    <xf numFmtId="0" fontId="41" fillId="40"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38" fillId="22" borderId="0" applyNumberFormat="0" applyBorder="0" applyAlignment="0" applyProtection="0"/>
    <xf numFmtId="0" fontId="8" fillId="12" borderId="0" applyNumberFormat="0" applyBorder="0" applyAlignment="0" applyProtection="0"/>
    <xf numFmtId="0" fontId="38" fillId="2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167" fontId="38" fillId="2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8" fillId="12" borderId="0" applyNumberFormat="0" applyBorder="0" applyAlignment="0" applyProtection="0"/>
    <xf numFmtId="167" fontId="8" fillId="12" borderId="0" applyNumberFormat="0" applyBorder="0" applyAlignment="0" applyProtection="0"/>
    <xf numFmtId="167" fontId="8" fillId="12" borderId="0" applyNumberFormat="0" applyBorder="0" applyAlignment="0" applyProtection="0"/>
    <xf numFmtId="0" fontId="41" fillId="41"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38" fillId="8" borderId="0" applyNumberFormat="0" applyBorder="0" applyAlignment="0" applyProtection="0"/>
    <xf numFmtId="0" fontId="8" fillId="9" borderId="0" applyNumberFormat="0" applyBorder="0" applyAlignment="0" applyProtection="0"/>
    <xf numFmtId="0" fontId="38" fillId="8"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167" fontId="38" fillId="8"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8" fillId="9" borderId="0" applyNumberFormat="0" applyBorder="0" applyAlignment="0" applyProtection="0"/>
    <xf numFmtId="167" fontId="8" fillId="9" borderId="0" applyNumberFormat="0" applyBorder="0" applyAlignment="0" applyProtection="0"/>
    <xf numFmtId="167" fontId="8" fillId="9" borderId="0" applyNumberFormat="0" applyBorder="0" applyAlignment="0" applyProtection="0"/>
    <xf numFmtId="0" fontId="41" fillId="42"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38" fillId="7" borderId="0" applyNumberFormat="0" applyBorder="0" applyAlignment="0" applyProtection="0"/>
    <xf numFmtId="0" fontId="8" fillId="10" borderId="0" applyNumberFormat="0" applyBorder="0" applyAlignment="0" applyProtection="0"/>
    <xf numFmtId="0" fontId="38" fillId="7"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167" fontId="38" fillId="7"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8" fillId="10" borderId="0" applyNumberFormat="0" applyBorder="0" applyAlignment="0" applyProtection="0"/>
    <xf numFmtId="167" fontId="8" fillId="10" borderId="0" applyNumberFormat="0" applyBorder="0" applyAlignment="0" applyProtection="0"/>
    <xf numFmtId="167" fontId="8" fillId="10" borderId="0" applyNumberFormat="0" applyBorder="0" applyAlignment="0" applyProtection="0"/>
    <xf numFmtId="0" fontId="41" fillId="4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38" fillId="25" borderId="0" applyNumberFormat="0" applyBorder="0" applyAlignment="0" applyProtection="0"/>
    <xf numFmtId="0" fontId="8" fillId="13" borderId="0" applyNumberFormat="0" applyBorder="0" applyAlignment="0" applyProtection="0"/>
    <xf numFmtId="0" fontId="38" fillId="25"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38" fillId="25"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41" fillId="4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38" fillId="20" borderId="0" applyNumberFormat="0" applyBorder="0" applyAlignment="0" applyProtection="0"/>
    <xf numFmtId="0" fontId="8" fillId="14" borderId="0" applyNumberFormat="0" applyBorder="0" applyAlignment="0" applyProtection="0"/>
    <xf numFmtId="0" fontId="38" fillId="20"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38" fillId="20"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41" fillId="4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38" fillId="22" borderId="0" applyNumberFormat="0" applyBorder="0" applyAlignment="0" applyProtection="0"/>
    <xf numFmtId="0" fontId="8" fillId="15" borderId="0" applyNumberFormat="0" applyBorder="0" applyAlignment="0" applyProtection="0"/>
    <xf numFmtId="0" fontId="38" fillId="22"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167" fontId="38" fillId="22"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8" fillId="15" borderId="0" applyNumberFormat="0" applyBorder="0" applyAlignment="0" applyProtection="0"/>
    <xf numFmtId="167" fontId="8" fillId="15" borderId="0" applyNumberFormat="0" applyBorder="0" applyAlignment="0" applyProtection="0"/>
    <xf numFmtId="167" fontId="8" fillId="15" borderId="0" applyNumberFormat="0" applyBorder="0" applyAlignment="0" applyProtection="0"/>
    <xf numFmtId="0" fontId="41" fillId="4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38" fillId="26" borderId="0" applyNumberFormat="0" applyBorder="0" applyAlignment="0" applyProtection="0"/>
    <xf numFmtId="0" fontId="8" fillId="16" borderId="0" applyNumberFormat="0" applyBorder="0" applyAlignment="0" applyProtection="0"/>
    <xf numFmtId="0" fontId="38" fillId="2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167" fontId="38" fillId="2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8" fillId="16" borderId="0" applyNumberFormat="0" applyBorder="0" applyAlignment="0" applyProtection="0"/>
    <xf numFmtId="167" fontId="8" fillId="16" borderId="0" applyNumberFormat="0" applyBorder="0" applyAlignment="0" applyProtection="0"/>
    <xf numFmtId="167" fontId="8" fillId="16" borderId="0" applyNumberFormat="0" applyBorder="0" applyAlignment="0" applyProtection="0"/>
    <xf numFmtId="0" fontId="41" fillId="4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38" fillId="14" borderId="0" applyNumberFormat="0" applyBorder="0" applyAlignment="0" applyProtection="0"/>
    <xf numFmtId="0" fontId="8" fillId="17" borderId="0" applyNumberFormat="0" applyBorder="0" applyAlignment="0" applyProtection="0"/>
    <xf numFmtId="0" fontId="38" fillId="14"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167" fontId="38" fillId="14"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8" fillId="17" borderId="0" applyNumberFormat="0" applyBorder="0" applyAlignment="0" applyProtection="0"/>
    <xf numFmtId="167" fontId="8" fillId="17" borderId="0" applyNumberFormat="0" applyBorder="0" applyAlignment="0" applyProtection="0"/>
    <xf numFmtId="167" fontId="8" fillId="17" borderId="0" applyNumberFormat="0" applyBorder="0" applyAlignment="0" applyProtection="0"/>
    <xf numFmtId="0" fontId="41" fillId="4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38" fillId="15" borderId="0" applyNumberFormat="0" applyBorder="0" applyAlignment="0" applyProtection="0"/>
    <xf numFmtId="0" fontId="8" fillId="18" borderId="0" applyNumberFormat="0" applyBorder="0" applyAlignment="0" applyProtection="0"/>
    <xf numFmtId="0" fontId="38" fillId="15"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167" fontId="38" fillId="15"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8" fillId="18" borderId="0" applyNumberFormat="0" applyBorder="0" applyAlignment="0" applyProtection="0"/>
    <xf numFmtId="167" fontId="8" fillId="18" borderId="0" applyNumberFormat="0" applyBorder="0" applyAlignment="0" applyProtection="0"/>
    <xf numFmtId="167" fontId="8" fillId="18" borderId="0" applyNumberFormat="0" applyBorder="0" applyAlignment="0" applyProtection="0"/>
    <xf numFmtId="0" fontId="41" fillId="49"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38" fillId="27" borderId="0" applyNumberFormat="0" applyBorder="0" applyAlignment="0" applyProtection="0"/>
    <xf numFmtId="0" fontId="8" fillId="13" borderId="0" applyNumberFormat="0" applyBorder="0" applyAlignment="0" applyProtection="0"/>
    <xf numFmtId="0" fontId="38" fillId="27"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167" fontId="38" fillId="27"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8" fillId="13" borderId="0" applyNumberFormat="0" applyBorder="0" applyAlignment="0" applyProtection="0"/>
    <xf numFmtId="167" fontId="8" fillId="13" borderId="0" applyNumberFormat="0" applyBorder="0" applyAlignment="0" applyProtection="0"/>
    <xf numFmtId="167" fontId="8" fillId="13" borderId="0" applyNumberFormat="0" applyBorder="0" applyAlignment="0" applyProtection="0"/>
    <xf numFmtId="0" fontId="41" fillId="50"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38" fillId="15" borderId="0" applyNumberFormat="0" applyBorder="0" applyAlignment="0" applyProtection="0"/>
    <xf numFmtId="0" fontId="8" fillId="14" borderId="0" applyNumberFormat="0" applyBorder="0" applyAlignment="0" applyProtection="0"/>
    <xf numFmtId="0" fontId="38" fillId="15"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167" fontId="38" fillId="15"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8" fillId="14" borderId="0" applyNumberFormat="0" applyBorder="0" applyAlignment="0" applyProtection="0"/>
    <xf numFmtId="167" fontId="8" fillId="14" borderId="0" applyNumberFormat="0" applyBorder="0" applyAlignment="0" applyProtection="0"/>
    <xf numFmtId="167" fontId="8" fillId="14" borderId="0" applyNumberFormat="0" applyBorder="0" applyAlignment="0" applyProtection="0"/>
    <xf numFmtId="0" fontId="41" fillId="51"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38" fillId="26" borderId="0" applyNumberFormat="0" applyBorder="0" applyAlignment="0" applyProtection="0"/>
    <xf numFmtId="0" fontId="8" fillId="19" borderId="0" applyNumberFormat="0" applyBorder="0" applyAlignment="0" applyProtection="0"/>
    <xf numFmtId="0" fontId="38" fillId="26"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167" fontId="38" fillId="26"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8" fillId="19" borderId="0" applyNumberFormat="0" applyBorder="0" applyAlignment="0" applyProtection="0"/>
    <xf numFmtId="167" fontId="8" fillId="19" borderId="0" applyNumberFormat="0" applyBorder="0" applyAlignment="0" applyProtection="0"/>
    <xf numFmtId="167" fontId="8" fillId="19" borderId="0" applyNumberFormat="0" applyBorder="0" applyAlignment="0" applyProtection="0"/>
    <xf numFmtId="0" fontId="42" fillId="52"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39" fillId="3" borderId="0" applyNumberFormat="0" applyBorder="0" applyAlignment="0" applyProtection="0"/>
    <xf numFmtId="0" fontId="9" fillId="3" borderId="0" applyNumberFormat="0" applyBorder="0" applyAlignment="0" applyProtection="0"/>
    <xf numFmtId="0" fontId="3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67" fontId="3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9" fillId="3" borderId="0" applyNumberFormat="0" applyBorder="0" applyAlignment="0" applyProtection="0"/>
    <xf numFmtId="167" fontId="9" fillId="3" borderId="0" applyNumberFormat="0" applyBorder="0" applyAlignment="0" applyProtection="0"/>
    <xf numFmtId="167" fontId="9" fillId="3" borderId="0" applyNumberFormat="0" applyBorder="0" applyAlignment="0" applyProtection="0"/>
    <xf numFmtId="0" fontId="43" fillId="53" borderId="24"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0"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167" fontId="40" fillId="20" borderId="1" applyNumberFormat="0" applyAlignment="0" applyProtection="0"/>
    <xf numFmtId="0" fontId="10" fillId="20" borderId="1" applyNumberFormat="0" applyAlignment="0" applyProtection="0"/>
    <xf numFmtId="0" fontId="40" fillId="20" borderId="1" applyNumberFormat="0" applyAlignment="0" applyProtection="0"/>
    <xf numFmtId="0"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xf numFmtId="167" fontId="1" fillId="0" borderId="0"/>
    <xf numFmtId="167" fontId="5" fillId="0" borderId="0"/>
    <xf numFmtId="167" fontId="10" fillId="20" borderId="1"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5" fillId="0" borderId="0"/>
    <xf numFmtId="167" fontId="36"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5" fillId="0" borderId="0"/>
    <xf numFmtId="167" fontId="5"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5" fillId="0" borderId="0"/>
    <xf numFmtId="167" fontId="5" fillId="0" borderId="0"/>
    <xf numFmtId="167" fontId="36" fillId="0" borderId="0"/>
    <xf numFmtId="167" fontId="36" fillId="0" borderId="0"/>
    <xf numFmtId="167" fontId="1" fillId="0" borderId="0"/>
    <xf numFmtId="167" fontId="36" fillId="0" borderId="0"/>
    <xf numFmtId="167" fontId="36" fillId="0" borderId="0"/>
    <xf numFmtId="167" fontId="1" fillId="0" borderId="0"/>
    <xf numFmtId="167" fontId="36" fillId="0" borderId="0"/>
    <xf numFmtId="167" fontId="36" fillId="0" borderId="0"/>
    <xf numFmtId="167" fontId="36" fillId="0" borderId="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xf numFmtId="167" fontId="5" fillId="0" borderId="0"/>
    <xf numFmtId="167"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1" fillId="0" borderId="0"/>
    <xf numFmtId="167" fontId="1" fillId="0" borderId="0"/>
    <xf numFmtId="167" fontId="23" fillId="0" borderId="0" applyNumberFormat="0" applyFill="0" applyBorder="0" applyAlignment="0" applyProtection="0"/>
    <xf numFmtId="167" fontId="22" fillId="0" borderId="9" applyNumberFormat="0" applyFill="0" applyAlignment="0" applyProtection="0"/>
    <xf numFmtId="167" fontId="21" fillId="0" borderId="0" applyNumberFormat="0" applyFill="0" applyBorder="0" applyAlignment="0" applyProtection="0"/>
    <xf numFmtId="167" fontId="3" fillId="23" borderId="7" applyNumberFormat="0" applyFont="0" applyAlignment="0" applyProtection="0"/>
    <xf numFmtId="167" fontId="19" fillId="22" borderId="0" applyNumberFormat="0" applyBorder="0" applyAlignment="0" applyProtection="0"/>
    <xf numFmtId="167" fontId="17" fillId="7" borderId="1" applyNumberFormat="0" applyAlignment="0" applyProtection="0"/>
    <xf numFmtId="167" fontId="16" fillId="0" borderId="5" applyNumberFormat="0" applyFill="0" applyAlignment="0" applyProtection="0"/>
    <xf numFmtId="167" fontId="15" fillId="0" borderId="4" applyNumberFormat="0" applyFill="0" applyAlignment="0" applyProtection="0"/>
    <xf numFmtId="167" fontId="14" fillId="0" borderId="3" applyNumberFormat="0" applyFill="0" applyAlignment="0" applyProtection="0"/>
    <xf numFmtId="167" fontId="13" fillId="4" borderId="0" applyNumberFormat="0" applyBorder="0" applyAlignment="0" applyProtection="0"/>
    <xf numFmtId="167" fontId="12" fillId="0" borderId="0" applyNumberFormat="0" applyFill="0" applyBorder="0" applyAlignment="0" applyProtection="0"/>
    <xf numFmtId="167" fontId="11" fillId="21" borderId="2" applyNumberFormat="0" applyAlignment="0" applyProtection="0"/>
    <xf numFmtId="167" fontId="5" fillId="0" borderId="0"/>
    <xf numFmtId="167" fontId="20" fillId="20" borderId="8" applyNumberFormat="0" applyAlignment="0" applyProtection="0"/>
    <xf numFmtId="167" fontId="16" fillId="0" borderId="0" applyNumberFormat="0" applyFill="0" applyBorder="0" applyAlignment="0" applyProtection="0"/>
    <xf numFmtId="167" fontId="18" fillId="0" borderId="6" applyNumberFormat="0" applyFill="0" applyAlignment="0" applyProtection="0"/>
    <xf numFmtId="167" fontId="27" fillId="0" borderId="0" applyNumberFormat="0" applyFill="0" applyBorder="0" applyAlignment="0" applyProtection="0">
      <alignment vertical="top"/>
      <protection locked="0"/>
    </xf>
    <xf numFmtId="167" fontId="1" fillId="0" borderId="0"/>
    <xf numFmtId="167" fontId="1" fillId="0" borderId="0"/>
    <xf numFmtId="167" fontId="5"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5"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5" fillId="0" borderId="0"/>
    <xf numFmtId="167" fontId="36"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36" fillId="0" borderId="0"/>
    <xf numFmtId="167" fontId="5"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5" fillId="0" borderId="0"/>
    <xf numFmtId="167" fontId="5" fillId="0" borderId="0"/>
    <xf numFmtId="167" fontId="5" fillId="0" borderId="0"/>
    <xf numFmtId="167" fontId="36" fillId="0" borderId="0"/>
    <xf numFmtId="167" fontId="36" fillId="0" borderId="0"/>
    <xf numFmtId="167" fontId="1" fillId="0" borderId="0"/>
    <xf numFmtId="167" fontId="36" fillId="0" borderId="0"/>
    <xf numFmtId="167" fontId="36" fillId="0" borderId="0"/>
    <xf numFmtId="167" fontId="1" fillId="0" borderId="0"/>
    <xf numFmtId="167" fontId="36" fillId="0" borderId="0"/>
    <xf numFmtId="167" fontId="36" fillId="0" borderId="0"/>
    <xf numFmtId="167" fontId="36" fillId="0" borderId="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1" fillId="0" borderId="0"/>
    <xf numFmtId="167" fontId="1" fillId="0" borderId="0"/>
    <xf numFmtId="167" fontId="27" fillId="0" borderId="0" applyNumberFormat="0" applyFill="0" applyBorder="0" applyAlignment="0" applyProtection="0">
      <alignment vertical="top"/>
      <protection locked="0"/>
    </xf>
    <xf numFmtId="167" fontId="1" fillId="0" borderId="0"/>
    <xf numFmtId="167"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5"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5"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5" fillId="0" borderId="0"/>
    <xf numFmtId="167" fontId="36"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36" fillId="0" borderId="0"/>
    <xf numFmtId="167" fontId="5" fillId="0" borderId="0"/>
    <xf numFmtId="167" fontId="5"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5" fillId="0" borderId="0"/>
    <xf numFmtId="167" fontId="5" fillId="0" borderId="0"/>
    <xf numFmtId="167" fontId="5" fillId="0" borderId="0"/>
    <xf numFmtId="167" fontId="36" fillId="0" borderId="0"/>
    <xf numFmtId="167" fontId="36" fillId="0" borderId="0"/>
    <xf numFmtId="167" fontId="1" fillId="0" borderId="0"/>
    <xf numFmtId="167" fontId="36" fillId="0" borderId="0"/>
    <xf numFmtId="167" fontId="36" fillId="0" borderId="0"/>
    <xf numFmtId="167" fontId="1" fillId="0" borderId="0"/>
    <xf numFmtId="167" fontId="36" fillId="0" borderId="0"/>
    <xf numFmtId="167" fontId="36" fillId="0" borderId="0"/>
    <xf numFmtId="167" fontId="36" fillId="0" borderId="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1" fillId="0" borderId="0"/>
    <xf numFmtId="167" fontId="27" fillId="0" borderId="0" applyNumberFormat="0" applyFill="0" applyBorder="0" applyAlignment="0" applyProtection="0">
      <alignment vertical="top"/>
      <protection locked="0"/>
    </xf>
    <xf numFmtId="167" fontId="1" fillId="0" borderId="0"/>
    <xf numFmtId="167" fontId="1" fillId="0" borderId="0"/>
    <xf numFmtId="167" fontId="1" fillId="0" borderId="0"/>
    <xf numFmtId="167" fontId="1" fillId="0" borderId="0"/>
    <xf numFmtId="167"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 fillId="0" borderId="0"/>
    <xf numFmtId="167" fontId="1" fillId="0" borderId="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1" fillId="0" borderId="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 fillId="0" borderId="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40" fillId="20" borderId="1" applyNumberFormat="0" applyAlignment="0" applyProtection="0"/>
    <xf numFmtId="167" fontId="49" fillId="21" borderId="2" applyNumberFormat="0" applyAlignment="0" applyProtection="0"/>
    <xf numFmtId="167" fontId="49" fillId="21" borderId="2" applyNumberFormat="0" applyAlignment="0" applyProtection="0"/>
    <xf numFmtId="167" fontId="50" fillId="0" borderId="0" applyNumberFormat="0" applyFill="0" applyBorder="0" applyAlignment="0" applyProtection="0"/>
    <xf numFmtId="167" fontId="50" fillId="0" borderId="0" applyNumberFormat="0" applyFill="0" applyBorder="0" applyAlignment="0" applyProtection="0"/>
    <xf numFmtId="167" fontId="47" fillId="4" borderId="0" applyNumberFormat="0" applyBorder="0" applyAlignment="0" applyProtection="0"/>
    <xf numFmtId="167" fontId="47" fillId="4" borderId="0" applyNumberFormat="0" applyBorder="0" applyAlignment="0" applyProtection="0"/>
    <xf numFmtId="167" fontId="51" fillId="0" borderId="37" applyNumberFormat="0" applyFill="0" applyAlignment="0" applyProtection="0"/>
    <xf numFmtId="167" fontId="51" fillId="0" borderId="37" applyNumberFormat="0" applyFill="0" applyAlignment="0" applyProtection="0"/>
    <xf numFmtId="167" fontId="52" fillId="0" borderId="38" applyNumberFormat="0" applyFill="0" applyAlignment="0" applyProtection="0"/>
    <xf numFmtId="167" fontId="52" fillId="0" borderId="38" applyNumberFormat="0" applyFill="0" applyAlignment="0" applyProtection="0"/>
    <xf numFmtId="167" fontId="40" fillId="0" borderId="39" applyNumberFormat="0" applyFill="0" applyAlignment="0" applyProtection="0"/>
    <xf numFmtId="167" fontId="40" fillId="0" borderId="39" applyNumberFormat="0" applyFill="0" applyAlignment="0" applyProtection="0"/>
    <xf numFmtId="167" fontId="40" fillId="0" borderId="0" applyNumberFormat="0" applyFill="0" applyBorder="0" applyAlignment="0" applyProtection="0"/>
    <xf numFmtId="167" fontId="40" fillId="0" borderId="0" applyNumberFormat="0" applyFill="0" applyBorder="0" applyAlignment="0" applyProtection="0"/>
    <xf numFmtId="167" fontId="53" fillId="7" borderId="1" applyNumberFormat="0" applyAlignment="0" applyProtection="0"/>
    <xf numFmtId="167" fontId="53" fillId="7" borderId="1" applyNumberFormat="0" applyAlignment="0" applyProtection="0"/>
    <xf numFmtId="167" fontId="54" fillId="0" borderId="6" applyNumberFormat="0" applyFill="0" applyAlignment="0" applyProtection="0"/>
    <xf numFmtId="167" fontId="54" fillId="0" borderId="6" applyNumberFormat="0" applyFill="0" applyAlignment="0" applyProtection="0"/>
    <xf numFmtId="167" fontId="55" fillId="22" borderId="0" applyNumberFormat="0" applyBorder="0" applyAlignment="0" applyProtection="0"/>
    <xf numFmtId="167" fontId="55" fillId="22" borderId="0" applyNumberFormat="0" applyBorder="0" applyAlignment="0" applyProtection="0"/>
    <xf numFmtId="167" fontId="1" fillId="0" borderId="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57" fillId="0" borderId="0" applyNumberFormat="0" applyFill="0" applyBorder="0" applyAlignment="0" applyProtection="0"/>
    <xf numFmtId="167" fontId="57" fillId="0" borderId="0" applyNumberFormat="0" applyFill="0" applyBorder="0" applyAlignment="0" applyProtection="0"/>
    <xf numFmtId="167" fontId="58" fillId="0" borderId="40" applyNumberFormat="0" applyFill="0" applyAlignment="0" applyProtection="0"/>
    <xf numFmtId="167" fontId="58" fillId="0" borderId="40" applyNumberFormat="0" applyFill="0" applyAlignment="0" applyProtection="0"/>
    <xf numFmtId="167" fontId="48" fillId="0" borderId="0" applyNumberFormat="0" applyFill="0" applyBorder="0" applyAlignment="0" applyProtection="0"/>
    <xf numFmtId="167" fontId="48" fillId="0" borderId="0" applyNumberFormat="0" applyFill="0" applyBorder="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5"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1" fillId="21" borderId="2" applyNumberFormat="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2" fillId="0" borderId="0" applyNumberFormat="0" applyFill="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3" fillId="4" borderId="0" applyNumberFormat="0" applyBorder="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4" fillId="0" borderId="3"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5" fillId="0" borderId="4"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5" applyNumberFormat="0" applyFill="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6" fillId="0" borderId="0" applyNumberFormat="0" applyFill="0" applyBorder="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8" fillId="0" borderId="6" applyNumberFormat="0" applyFill="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19" fillId="22" borderId="0" applyNumberFormat="0" applyBorder="0" applyAlignment="0" applyProtection="0"/>
    <xf numFmtId="167" fontId="5"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5" fillId="0" borderId="0"/>
    <xf numFmtId="167" fontId="36"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36"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5"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36" fillId="0" borderId="0"/>
    <xf numFmtId="167" fontId="5" fillId="0" borderId="0"/>
    <xf numFmtId="167" fontId="5"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36" fillId="0" borderId="0"/>
    <xf numFmtId="167" fontId="5" fillId="0" borderId="0"/>
    <xf numFmtId="167" fontId="5" fillId="0" borderId="0"/>
    <xf numFmtId="167" fontId="5" fillId="0" borderId="0"/>
    <xf numFmtId="167" fontId="36" fillId="0" borderId="0"/>
    <xf numFmtId="167" fontId="36" fillId="0" borderId="0"/>
    <xf numFmtId="167" fontId="1" fillId="0" borderId="0"/>
    <xf numFmtId="167" fontId="36" fillId="0" borderId="0"/>
    <xf numFmtId="167" fontId="36" fillId="0" borderId="0"/>
    <xf numFmtId="167" fontId="1" fillId="0" borderId="0"/>
    <xf numFmtId="167" fontId="36" fillId="0" borderId="0"/>
    <xf numFmtId="167" fontId="36" fillId="0" borderId="0"/>
    <xf numFmtId="167" fontId="36" fillId="0" borderId="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1" fillId="0" borderId="0" applyNumberFormat="0" applyFill="0" applyBorder="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23" fillId="0" borderId="0" applyNumberFormat="0" applyFill="0" applyBorder="0" applyAlignment="0" applyProtection="0"/>
    <xf numFmtId="167" fontId="1" fillId="0" borderId="0"/>
    <xf numFmtId="167" fontId="27" fillId="0" borderId="0" applyNumberFormat="0" applyFill="0" applyBorder="0" applyAlignment="0" applyProtection="0">
      <alignment vertical="top"/>
      <protection locked="0"/>
    </xf>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58" fillId="0" borderId="40" applyNumberFormat="0" applyFill="0" applyAlignment="0" applyProtection="0"/>
    <xf numFmtId="167" fontId="58" fillId="0" borderId="40"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1" fillId="0" borderId="0"/>
    <xf numFmtId="167" fontId="1" fillId="0" borderId="0"/>
    <xf numFmtId="167"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58" fillId="0" borderId="40" applyNumberFormat="0" applyFill="0" applyAlignment="0" applyProtection="0"/>
    <xf numFmtId="167" fontId="58" fillId="0" borderId="40"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 fillId="0" borderId="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58" fillId="0" borderId="40" applyNumberFormat="0" applyFill="0" applyAlignment="0" applyProtection="0"/>
    <xf numFmtId="167" fontId="58" fillId="0" borderId="40"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 fillId="0" borderId="0"/>
    <xf numFmtId="167" fontId="1" fillId="0" borderId="0"/>
    <xf numFmtId="167" fontId="1" fillId="0" borderId="0"/>
    <xf numFmtId="0" fontId="1" fillId="0" borderId="0"/>
    <xf numFmtId="167" fontId="1" fillId="0" borderId="0"/>
    <xf numFmtId="167" fontId="1" fillId="0" borderId="0"/>
    <xf numFmtId="0"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58" fillId="0" borderId="40" applyNumberFormat="0" applyFill="0" applyAlignment="0" applyProtection="0"/>
    <xf numFmtId="167" fontId="1" fillId="0" borderId="0"/>
    <xf numFmtId="167" fontId="1" fillId="0" borderId="0"/>
    <xf numFmtId="167" fontId="1" fillId="0" borderId="0"/>
    <xf numFmtId="167" fontId="58" fillId="0" borderId="40" applyNumberFormat="0" applyFill="0" applyAlignment="0" applyProtection="0"/>
    <xf numFmtId="167" fontId="58" fillId="0" borderId="40" applyNumberFormat="0" applyFill="0" applyAlignment="0" applyProtection="0"/>
    <xf numFmtId="167" fontId="1" fillId="0" borderId="0"/>
    <xf numFmtId="167" fontId="58" fillId="0" borderId="40" applyNumberFormat="0" applyFill="0" applyAlignment="0" applyProtection="0"/>
    <xf numFmtId="167" fontId="1" fillId="0" borderId="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58" fillId="0" borderId="40" applyNumberFormat="0" applyFill="0" applyAlignment="0" applyProtection="0"/>
    <xf numFmtId="167" fontId="58" fillId="0" borderId="40"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58" fillId="0" borderId="40" applyNumberFormat="0" applyFill="0" applyAlignment="0" applyProtection="0"/>
    <xf numFmtId="167" fontId="58" fillId="0" borderId="40"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40" fillId="20" borderId="1" applyNumberFormat="0" applyAlignment="0" applyProtection="0"/>
    <xf numFmtId="167" fontId="53" fillId="7" borderId="1" applyNumberFormat="0" applyAlignment="0" applyProtection="0"/>
    <xf numFmtId="167" fontId="53" fillId="7" borderId="1" applyNumberFormat="0" applyAlignment="0" applyProtection="0"/>
    <xf numFmtId="167" fontId="45" fillId="23" borderId="7" applyNumberFormat="0" applyFont="0" applyAlignment="0" applyProtection="0"/>
    <xf numFmtId="167" fontId="45" fillId="23" borderId="7" applyNumberFormat="0" applyFont="0" applyAlignment="0" applyProtection="0"/>
    <xf numFmtId="167" fontId="56" fillId="20" borderId="8" applyNumberFormat="0" applyAlignment="0" applyProtection="0"/>
    <xf numFmtId="167" fontId="56"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3" fillId="23" borderId="7" applyNumberFormat="0" applyFont="0" applyAlignment="0" applyProtection="0"/>
    <xf numFmtId="167" fontId="17" fillId="7" borderId="1" applyNumberFormat="0" applyAlignment="0" applyProtection="0"/>
    <xf numFmtId="167" fontId="20" fillId="20" borderId="8"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0" fillId="20"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17" fillId="7" borderId="1" applyNumberForma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3" fillId="23" borderId="7" applyNumberFormat="0" applyFon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0" fillId="20" borderId="8" applyNumberFormat="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167" fontId="22" fillId="0" borderId="9" applyNumberFormat="0" applyFill="0" applyAlignment="0" applyProtection="0"/>
    <xf numFmtId="0" fontId="59" fillId="0" borderId="0"/>
    <xf numFmtId="0" fontId="59" fillId="0" borderId="0"/>
    <xf numFmtId="0" fontId="5" fillId="0" borderId="0"/>
    <xf numFmtId="43" fontId="5" fillId="0" borderId="0" applyFont="0" applyFill="0" applyBorder="0" applyAlignment="0" applyProtection="0"/>
    <xf numFmtId="0" fontId="1" fillId="0" borderId="0"/>
    <xf numFmtId="167" fontId="5" fillId="0" borderId="0"/>
    <xf numFmtId="167" fontId="5" fillId="0" borderId="0"/>
    <xf numFmtId="0" fontId="11" fillId="21" borderId="2" applyNumberFormat="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27" fillId="0" borderId="0" applyNumberFormat="0" applyFill="0" applyBorder="0" applyAlignment="0" applyProtection="0">
      <alignment vertical="top"/>
      <protection locked="0"/>
    </xf>
    <xf numFmtId="0" fontId="17" fillId="7" borderId="1" applyNumberFormat="0" applyAlignment="0" applyProtection="0"/>
    <xf numFmtId="0" fontId="18" fillId="0" borderId="6" applyNumberFormat="0" applyFill="0" applyAlignment="0" applyProtection="0"/>
    <xf numFmtId="0" fontId="19" fillId="22" borderId="0" applyNumberFormat="0" applyBorder="0" applyAlignment="0" applyProtection="0"/>
    <xf numFmtId="0" fontId="3" fillId="23" borderId="7" applyNumberFormat="0" applyFont="0" applyAlignment="0" applyProtection="0"/>
    <xf numFmtId="0" fontId="20" fillId="20"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167" fontId="5" fillId="0" borderId="0"/>
    <xf numFmtId="0" fontId="5" fillId="0" borderId="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43" fontId="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3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 fillId="0" borderId="0"/>
    <xf numFmtId="0" fontId="5" fillId="0" borderId="0"/>
    <xf numFmtId="0" fontId="5" fillId="0" borderId="0"/>
    <xf numFmtId="0" fontId="36" fillId="0" borderId="0"/>
    <xf numFmtId="0" fontId="1" fillId="0" borderId="0"/>
    <xf numFmtId="0" fontId="36" fillId="0" borderId="0"/>
    <xf numFmtId="0" fontId="36" fillId="0" borderId="0"/>
    <xf numFmtId="167" fontId="5" fillId="0" borderId="0"/>
    <xf numFmtId="0" fontId="1" fillId="0" borderId="0"/>
    <xf numFmtId="167" fontId="5" fillId="0" borderId="0"/>
    <xf numFmtId="0" fontId="36" fillId="0" borderId="0"/>
    <xf numFmtId="167" fontId="5" fillId="0" borderId="0"/>
    <xf numFmtId="167" fontId="5" fillId="0" borderId="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46" fillId="0" borderId="0"/>
    <xf numFmtId="0" fontId="55" fillId="22" borderId="0" applyNumberFormat="0" applyBorder="0" applyAlignment="0" applyProtection="0"/>
    <xf numFmtId="0" fontId="49" fillId="21" borderId="2" applyNumberFormat="0" applyAlignment="0" applyProtection="0"/>
    <xf numFmtId="9" fontId="45" fillId="0" borderId="0" applyFont="0" applyFill="0" applyBorder="0" applyAlignment="0" applyProtection="0"/>
    <xf numFmtId="0" fontId="52" fillId="0" borderId="38" applyNumberFormat="0" applyFill="0" applyAlignment="0" applyProtection="0"/>
    <xf numFmtId="0" fontId="54" fillId="0" borderId="6" applyNumberFormat="0" applyFill="0" applyAlignment="0" applyProtection="0"/>
    <xf numFmtId="0" fontId="62" fillId="53" borderId="36" applyNumberFormat="0" applyAlignment="0" applyProtection="0"/>
    <xf numFmtId="0" fontId="51" fillId="0" borderId="37" applyNumberFormat="0" applyFill="0" applyAlignment="0" applyProtection="0"/>
    <xf numFmtId="0" fontId="61" fillId="59" borderId="24" applyNumberFormat="0" applyAlignment="0" applyProtection="0"/>
    <xf numFmtId="0" fontId="50" fillId="0" borderId="0" applyNumberFormat="0" applyFill="0" applyBorder="0" applyAlignment="0" applyProtection="0"/>
    <xf numFmtId="0" fontId="58" fillId="0" borderId="40" applyNumberFormat="0" applyFill="0" applyAlignment="0" applyProtection="0"/>
    <xf numFmtId="0" fontId="40" fillId="0" borderId="0" applyNumberFormat="0" applyFill="0" applyBorder="0" applyAlignment="0" applyProtection="0"/>
    <xf numFmtId="0" fontId="56" fillId="20" borderId="8" applyNumberFormat="0" applyAlignment="0" applyProtection="0"/>
    <xf numFmtId="0" fontId="60" fillId="58" borderId="0" applyNumberFormat="0" applyBorder="0" applyAlignment="0" applyProtection="0"/>
    <xf numFmtId="0" fontId="53" fillId="7" borderId="1" applyNumberFormat="0" applyAlignment="0" applyProtection="0"/>
    <xf numFmtId="43" fontId="45" fillId="0" borderId="0" applyFont="0" applyFill="0" applyBorder="0" applyAlignment="0" applyProtection="0"/>
    <xf numFmtId="0" fontId="57" fillId="0" borderId="0" applyNumberFormat="0" applyFill="0" applyBorder="0" applyAlignment="0" applyProtection="0"/>
    <xf numFmtId="0" fontId="40" fillId="0" borderId="39" applyNumberFormat="0" applyFill="0" applyAlignment="0" applyProtection="0"/>
    <xf numFmtId="0" fontId="45" fillId="23" borderId="7" applyNumberFormat="0" applyFont="0" applyAlignment="0" applyProtection="0"/>
    <xf numFmtId="0" fontId="47" fillId="4" borderId="0" applyNumberFormat="0" applyBorder="0" applyAlignment="0" applyProtection="0"/>
    <xf numFmtId="0" fontId="48" fillId="0" borderId="0" applyNumberFormat="0" applyFill="0" applyBorder="0" applyAlignment="0" applyProtection="0"/>
    <xf numFmtId="167" fontId="1" fillId="0" borderId="0"/>
    <xf numFmtId="0" fontId="59" fillId="0" borderId="0"/>
    <xf numFmtId="0" fontId="5" fillId="0" borderId="0"/>
    <xf numFmtId="43" fontId="5" fillId="0" borderId="0" applyFont="0" applyFill="0" applyBorder="0" applyAlignment="0" applyProtection="0"/>
    <xf numFmtId="167" fontId="5" fillId="0" borderId="0"/>
    <xf numFmtId="167" fontId="1" fillId="0" borderId="0"/>
    <xf numFmtId="167" fontId="1" fillId="0" borderId="0"/>
    <xf numFmtId="0" fontId="59" fillId="0" borderId="0"/>
    <xf numFmtId="0" fontId="5" fillId="0" borderId="0"/>
    <xf numFmtId="167" fontId="1" fillId="0" borderId="0"/>
    <xf numFmtId="167" fontId="1" fillId="0" borderId="0"/>
    <xf numFmtId="0" fontId="59" fillId="0" borderId="0"/>
    <xf numFmtId="0" fontId="5" fillId="0" borderId="0"/>
    <xf numFmtId="43" fontId="5" fillId="0" borderId="0" applyFont="0" applyFill="0" applyBorder="0" applyAlignment="0" applyProtection="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59" fillId="0" borderId="0"/>
    <xf numFmtId="0" fontId="5" fillId="0" borderId="0"/>
    <xf numFmtId="43" fontId="5" fillId="0" borderId="0" applyFont="0" applyFill="0" applyBorder="0" applyAlignment="0" applyProtection="0"/>
    <xf numFmtId="167" fontId="5" fillId="0" borderId="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1" fillId="21" borderId="2" applyNumberFormat="0" applyAlignment="0" applyProtection="0"/>
    <xf numFmtId="0" fontId="11" fillId="21" borderId="2" applyNumberFormat="0" applyAlignment="0" applyProtection="0"/>
    <xf numFmtId="43" fontId="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3"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5" fillId="0" borderId="0"/>
    <xf numFmtId="0" fontId="5" fillId="0" borderId="0"/>
    <xf numFmtId="0" fontId="5" fillId="0" borderId="0"/>
    <xf numFmtId="0" fontId="5" fillId="0" borderId="0"/>
    <xf numFmtId="0" fontId="36" fillId="0" borderId="0"/>
    <xf numFmtId="0" fontId="1" fillId="0" borderId="0"/>
    <xf numFmtId="0" fontId="1" fillId="0" borderId="0"/>
    <xf numFmtId="167" fontId="5" fillId="0" borderId="0"/>
    <xf numFmtId="0" fontId="1" fillId="0" borderId="0"/>
    <xf numFmtId="0" fontId="1" fillId="0" borderId="0"/>
    <xf numFmtId="167" fontId="5" fillId="0" borderId="0"/>
    <xf numFmtId="167" fontId="5" fillId="0" borderId="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9" fontId="5"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9" fontId="1" fillId="0" borderId="0" applyFont="0" applyFill="0" applyBorder="0" applyAlignment="0" applyProtection="0"/>
    <xf numFmtId="0" fontId="59" fillId="0" borderId="0"/>
    <xf numFmtId="0" fontId="5" fillId="0" borderId="0"/>
    <xf numFmtId="43" fontId="5" fillId="0" borderId="0" applyFont="0" applyFill="0" applyBorder="0" applyAlignment="0" applyProtection="0"/>
    <xf numFmtId="167" fontId="5" fillId="0" borderId="0"/>
    <xf numFmtId="9" fontId="25" fillId="0" borderId="0" applyFont="0" applyFill="0" applyBorder="0" applyAlignment="0" applyProtection="0"/>
    <xf numFmtId="0" fontId="1" fillId="0" borderId="0"/>
    <xf numFmtId="43" fontId="1" fillId="0" borderId="0" applyFont="0" applyFill="0" applyBorder="0" applyAlignment="0" applyProtection="0"/>
    <xf numFmtId="0" fontId="27" fillId="0" borderId="0" applyNumberFormat="0" applyFill="0" applyBorder="0" applyAlignment="0" applyProtection="0">
      <alignment vertical="top"/>
      <protection locked="0"/>
    </xf>
    <xf numFmtId="0" fontId="1" fillId="0" borderId="0"/>
    <xf numFmtId="43" fontId="1" fillId="0" borderId="0" applyFont="0" applyFill="0" applyBorder="0" applyAlignment="0" applyProtection="0"/>
    <xf numFmtId="43" fontId="25" fillId="0" borderId="0" applyFont="0" applyFill="0" applyBorder="0" applyAlignment="0" applyProtection="0"/>
    <xf numFmtId="9" fontId="25" fillId="0" borderId="0" applyFont="0" applyFill="0" applyBorder="0" applyAlignment="0" applyProtection="0"/>
    <xf numFmtId="0" fontId="1" fillId="0" borderId="0"/>
    <xf numFmtId="43" fontId="1" fillId="0" borderId="0" applyFont="0" applyFill="0" applyBorder="0" applyAlignment="0" applyProtection="0"/>
    <xf numFmtId="0" fontId="27" fillId="0" borderId="0" applyNumberFormat="0" applyFill="0" applyBorder="0" applyAlignment="0" applyProtection="0">
      <alignment vertical="top"/>
      <protection locked="0"/>
    </xf>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5" fillId="0" borderId="0"/>
    <xf numFmtId="0" fontId="36" fillId="0" borderId="0"/>
    <xf numFmtId="0" fontId="27" fillId="0" borderId="0" applyNumberFormat="0" applyFill="0" applyBorder="0" applyAlignment="0" applyProtection="0">
      <alignment vertical="top"/>
      <protection locked="0"/>
    </xf>
    <xf numFmtId="9" fontId="25"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66" fillId="0" borderId="0" applyNumberFormat="0" applyFill="0" applyBorder="0" applyAlignment="0" applyProtection="0">
      <alignment vertical="top"/>
      <protection locked="0"/>
    </xf>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167"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36" fillId="0" borderId="0"/>
    <xf numFmtId="167" fontId="36" fillId="0" borderId="0"/>
    <xf numFmtId="167" fontId="36" fillId="0" borderId="0"/>
    <xf numFmtId="167" fontId="36" fillId="0" borderId="0"/>
    <xf numFmtId="167" fontId="36" fillId="0" borderId="0"/>
    <xf numFmtId="167" fontId="5" fillId="0" borderId="0"/>
    <xf numFmtId="167" fontId="36" fillId="0" borderId="0"/>
    <xf numFmtId="167" fontId="36" fillId="0" borderId="0"/>
    <xf numFmtId="167" fontId="36" fillId="0" borderId="0"/>
    <xf numFmtId="167" fontId="36" fillId="0" borderId="0"/>
    <xf numFmtId="167" fontId="27" fillId="0" borderId="0" applyNumberFormat="0" applyFill="0" applyBorder="0" applyAlignment="0" applyProtection="0">
      <alignment vertical="top"/>
      <protection locked="0"/>
    </xf>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xf numFmtId="167" fontId="27" fillId="0" borderId="0" applyNumberFormat="0" applyFill="0" applyBorder="0" applyAlignment="0" applyProtection="0">
      <alignment vertical="top"/>
      <protection locked="0"/>
    </xf>
    <xf numFmtId="167" fontId="5" fillId="0" borderId="0"/>
    <xf numFmtId="167" fontId="5" fillId="0" borderId="0"/>
    <xf numFmtId="167" fontId="27" fillId="0" borderId="0" applyNumberFormat="0" applyFill="0" applyBorder="0" applyAlignment="0" applyProtection="0">
      <alignment vertical="top"/>
      <protection locked="0"/>
    </xf>
    <xf numFmtId="9" fontId="45" fillId="0" borderId="0" applyFont="0" applyFill="0" applyBorder="0" applyAlignment="0" applyProtection="0"/>
    <xf numFmtId="9" fontId="5" fillId="0" borderId="0" applyFont="0" applyFill="0" applyBorder="0" applyAlignment="0" applyProtection="0"/>
    <xf numFmtId="43" fontId="45" fillId="0" borderId="0" applyFont="0" applyFill="0" applyBorder="0" applyAlignment="0" applyProtection="0"/>
    <xf numFmtId="9" fontId="1" fillId="0" borderId="0" applyFont="0" applyFill="0" applyBorder="0" applyAlignment="0" applyProtection="0"/>
    <xf numFmtId="0" fontId="67" fillId="0" borderId="0" applyNumberFormat="0" applyFill="0" applyBorder="0" applyAlignment="0" applyProtection="0"/>
    <xf numFmtId="0" fontId="68" fillId="0" borderId="41" applyNumberFormat="0" applyFill="0" applyAlignment="0" applyProtection="0"/>
    <xf numFmtId="0" fontId="69" fillId="0" borderId="42" applyNumberFormat="0" applyFill="0" applyAlignment="0" applyProtection="0"/>
    <xf numFmtId="0" fontId="70" fillId="0" borderId="43" applyNumberFormat="0" applyFill="0" applyAlignment="0" applyProtection="0"/>
    <xf numFmtId="0" fontId="70" fillId="0" borderId="0" applyNumberFormat="0" applyFill="0" applyBorder="0" applyAlignment="0" applyProtection="0"/>
    <xf numFmtId="0" fontId="71" fillId="58" borderId="0" applyNumberFormat="0" applyBorder="0" applyAlignment="0" applyProtection="0"/>
    <xf numFmtId="0" fontId="72" fillId="60" borderId="0" applyNumberFormat="0" applyBorder="0" applyAlignment="0" applyProtection="0"/>
    <xf numFmtId="0" fontId="73" fillId="59" borderId="24" applyNumberFormat="0" applyAlignment="0" applyProtection="0"/>
    <xf numFmtId="0" fontId="74" fillId="53" borderId="36" applyNumberFormat="0" applyAlignment="0" applyProtection="0"/>
    <xf numFmtId="0" fontId="75" fillId="0" borderId="44" applyNumberFormat="0" applyFill="0" applyAlignment="0" applyProtection="0"/>
    <xf numFmtId="0" fontId="76" fillId="61" borderId="45" applyNumberFormat="0" applyAlignment="0" applyProtection="0"/>
    <xf numFmtId="0" fontId="63" fillId="0" borderId="0" applyNumberFormat="0" applyFill="0" applyBorder="0" applyAlignment="0" applyProtection="0"/>
    <xf numFmtId="0" fontId="77" fillId="0" borderId="0" applyNumberFormat="0" applyFill="0" applyBorder="0" applyAlignment="0" applyProtection="0"/>
    <xf numFmtId="0" fontId="65" fillId="0" borderId="47" applyNumberFormat="0" applyFill="0" applyAlignment="0" applyProtection="0"/>
    <xf numFmtId="0" fontId="1" fillId="28" borderId="0" applyNumberFormat="0" applyBorder="0" applyAlignment="0" applyProtection="0"/>
    <xf numFmtId="0" fontId="1" fillId="34" borderId="0" applyNumberFormat="0" applyBorder="0" applyAlignment="0" applyProtection="0"/>
    <xf numFmtId="0" fontId="1" fillId="29" borderId="0" applyNumberFormat="0" applyBorder="0" applyAlignment="0" applyProtection="0"/>
    <xf numFmtId="0" fontId="1" fillId="35" borderId="0" applyNumberFormat="0" applyBorder="0" applyAlignment="0" applyProtection="0"/>
    <xf numFmtId="0" fontId="1" fillId="30"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7" borderId="0" applyNumberFormat="0" applyBorder="0" applyAlignment="0" applyProtection="0"/>
    <xf numFmtId="0" fontId="1" fillId="32" borderId="0" applyNumberFormat="0" applyBorder="0" applyAlignment="0" applyProtection="0"/>
    <xf numFmtId="0" fontId="1" fillId="38" borderId="0" applyNumberFormat="0" applyBorder="0" applyAlignment="0" applyProtection="0"/>
    <xf numFmtId="0" fontId="1" fillId="33" borderId="0" applyNumberFormat="0" applyBorder="0" applyAlignment="0" applyProtection="0"/>
    <xf numFmtId="0" fontId="1" fillId="39" borderId="0" applyNumberFormat="0" applyBorder="0" applyAlignment="0" applyProtection="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1" fillId="0" borderId="0"/>
    <xf numFmtId="167" fontId="5" fillId="0" borderId="0"/>
    <xf numFmtId="167" fontId="36" fillId="0" borderId="0"/>
    <xf numFmtId="167" fontId="1" fillId="0" borderId="0"/>
    <xf numFmtId="167" fontId="1" fillId="0" borderId="0"/>
    <xf numFmtId="167" fontId="1" fillId="0" borderId="0"/>
    <xf numFmtId="167" fontId="5" fillId="0" borderId="0"/>
    <xf numFmtId="167" fontId="1" fillId="0" borderId="0"/>
    <xf numFmtId="167" fontId="1" fillId="0" borderId="0"/>
    <xf numFmtId="167" fontId="1" fillId="0" borderId="0"/>
    <xf numFmtId="167" fontId="1" fillId="0" borderId="0"/>
    <xf numFmtId="167" fontId="27" fillId="0" borderId="0" applyNumberFormat="0" applyFill="0" applyBorder="0" applyAlignment="0" applyProtection="0">
      <alignment vertical="top"/>
      <protection locked="0"/>
    </xf>
    <xf numFmtId="167" fontId="1" fillId="0" borderId="0"/>
    <xf numFmtId="167" fontId="36" fillId="0" borderId="0"/>
    <xf numFmtId="167" fontId="1" fillId="0" borderId="0"/>
    <xf numFmtId="167" fontId="1" fillId="0" borderId="0"/>
    <xf numFmtId="167" fontId="1" fillId="0" borderId="0"/>
    <xf numFmtId="0" fontId="64" fillId="0" borderId="0">
      <protection locked="0"/>
    </xf>
    <xf numFmtId="0" fontId="5" fillId="0" borderId="0"/>
    <xf numFmtId="167" fontId="1" fillId="0" borderId="0"/>
    <xf numFmtId="167" fontId="5" fillId="0" borderId="0"/>
    <xf numFmtId="167" fontId="1" fillId="0" borderId="0"/>
    <xf numFmtId="167" fontId="36" fillId="0" borderId="0"/>
    <xf numFmtId="167" fontId="1" fillId="0" borderId="0"/>
    <xf numFmtId="167" fontId="1" fillId="0" borderId="0"/>
    <xf numFmtId="167" fontId="1" fillId="0" borderId="0"/>
    <xf numFmtId="167" fontId="1" fillId="0" borderId="0"/>
    <xf numFmtId="0" fontId="79" fillId="0" borderId="0" applyNumberFormat="0" applyFill="0" applyBorder="0" applyAlignment="0" applyProtection="0">
      <alignment vertical="top"/>
      <protection locked="0"/>
    </xf>
    <xf numFmtId="167" fontId="3" fillId="23" borderId="7" applyNumberFormat="0" applyFont="0" applyAlignment="0" applyProtection="0"/>
    <xf numFmtId="167" fontId="5" fillId="0" borderId="0"/>
    <xf numFmtId="167" fontId="1" fillId="0" borderId="0"/>
    <xf numFmtId="167" fontId="1" fillId="0" borderId="0"/>
    <xf numFmtId="167" fontId="1" fillId="0" borderId="0"/>
    <xf numFmtId="0" fontId="5" fillId="63" borderId="25">
      <alignment horizontal="center" vertical="center"/>
      <protection locked="0"/>
    </xf>
    <xf numFmtId="167" fontId="36" fillId="0" borderId="0"/>
    <xf numFmtId="0" fontId="59" fillId="0" borderId="0"/>
    <xf numFmtId="167" fontId="1" fillId="0" borderId="0"/>
    <xf numFmtId="167" fontId="1" fillId="0" borderId="0"/>
    <xf numFmtId="167" fontId="1" fillId="0" borderId="0"/>
    <xf numFmtId="167" fontId="1" fillId="0" borderId="0"/>
    <xf numFmtId="0" fontId="44" fillId="0" borderId="0"/>
    <xf numFmtId="167" fontId="1" fillId="0" borderId="0"/>
    <xf numFmtId="167" fontId="36" fillId="0" borderId="0"/>
    <xf numFmtId="0" fontId="3" fillId="62" borderId="46" applyNumberFormat="0" applyFont="0" applyAlignment="0" applyProtection="0"/>
    <xf numFmtId="167" fontId="1" fillId="0" borderId="0"/>
    <xf numFmtId="0" fontId="78" fillId="0" borderId="0" applyNumberFormat="0" applyFill="0" applyBorder="0" applyAlignment="0" applyProtection="0">
      <alignment vertical="top"/>
      <protection locked="0"/>
    </xf>
    <xf numFmtId="167" fontId="1" fillId="0" borderId="0"/>
    <xf numFmtId="167" fontId="1" fillId="0" borderId="0"/>
    <xf numFmtId="167" fontId="5" fillId="0" borderId="0"/>
    <xf numFmtId="0" fontId="5" fillId="0" borderId="0"/>
    <xf numFmtId="167" fontId="1" fillId="0" borderId="0"/>
    <xf numFmtId="167" fontId="36" fillId="0" borderId="0"/>
    <xf numFmtId="0" fontId="80" fillId="0" borderId="0">
      <protection locked="0"/>
    </xf>
    <xf numFmtId="167" fontId="1" fillId="0" borderId="0"/>
    <xf numFmtId="167" fontId="36" fillId="0" borderId="0"/>
    <xf numFmtId="167" fontId="1" fillId="0" borderId="0"/>
    <xf numFmtId="0" fontId="59" fillId="0" borderId="0"/>
    <xf numFmtId="0" fontId="5" fillId="0" borderId="0"/>
    <xf numFmtId="43" fontId="5" fillId="0" borderId="0" applyFont="0" applyFill="0" applyBorder="0" applyAlignment="0" applyProtection="0"/>
    <xf numFmtId="167" fontId="1" fillId="0" borderId="0"/>
    <xf numFmtId="167" fontId="1" fillId="0" borderId="0"/>
    <xf numFmtId="167" fontId="1" fillId="0" borderId="0"/>
    <xf numFmtId="0" fontId="59" fillId="0" borderId="0"/>
    <xf numFmtId="0" fontId="5" fillId="0" borderId="0"/>
    <xf numFmtId="43" fontId="5" fillId="0" borderId="0" applyFont="0" applyFill="0" applyBorder="0" applyAlignment="0" applyProtection="0"/>
    <xf numFmtId="167" fontId="1" fillId="0" borderId="0"/>
    <xf numFmtId="0" fontId="81" fillId="0" borderId="0" applyNumberFormat="0" applyFill="0" applyBorder="0" applyAlignment="0" applyProtection="0"/>
    <xf numFmtId="167" fontId="1" fillId="0" borderId="0"/>
  </cellStyleXfs>
  <cellXfs count="221">
    <xf numFmtId="0" fontId="0" fillId="0" borderId="0" xfId="0"/>
    <xf numFmtId="0" fontId="82" fillId="54" borderId="0" xfId="0" applyFont="1" applyFill="1"/>
    <xf numFmtId="0" fontId="83" fillId="54" borderId="0" xfId="0" applyFont="1" applyFill="1"/>
    <xf numFmtId="0" fontId="84" fillId="54" borderId="0" xfId="0" applyFont="1" applyFill="1"/>
    <xf numFmtId="0" fontId="87" fillId="54" borderId="0" xfId="20098" applyFont="1" applyFill="1"/>
    <xf numFmtId="0" fontId="88" fillId="54" borderId="0" xfId="20098" applyFont="1" applyFill="1"/>
    <xf numFmtId="168" fontId="84" fillId="54" borderId="0" xfId="20098" applyNumberFormat="1" applyFont="1" applyFill="1"/>
    <xf numFmtId="0" fontId="84" fillId="54" borderId="0" xfId="20098" applyFont="1" applyFill="1" applyAlignment="1">
      <alignment horizontal="center"/>
    </xf>
    <xf numFmtId="168" fontId="84" fillId="54" borderId="0" xfId="20098" applyNumberFormat="1" applyFont="1" applyFill="1" applyAlignment="1">
      <alignment horizontal="left"/>
    </xf>
    <xf numFmtId="0" fontId="89" fillId="54" borderId="0" xfId="20098" applyFont="1" applyFill="1"/>
    <xf numFmtId="168" fontId="88" fillId="54" borderId="0" xfId="20098" applyNumberFormat="1" applyFont="1" applyFill="1"/>
    <xf numFmtId="0" fontId="88" fillId="54" borderId="0" xfId="20098" applyFont="1" applyFill="1" applyAlignment="1">
      <alignment horizontal="center"/>
    </xf>
    <xf numFmtId="168" fontId="88" fillId="54" borderId="0" xfId="20098" applyNumberFormat="1" applyFont="1" applyFill="1" applyAlignment="1">
      <alignment horizontal="left"/>
    </xf>
    <xf numFmtId="0" fontId="87" fillId="54" borderId="0" xfId="20098" applyFont="1" applyFill="1" applyAlignment="1">
      <alignment horizontal="right"/>
    </xf>
    <xf numFmtId="0" fontId="88" fillId="57" borderId="11" xfId="20098" applyFont="1" applyFill="1" applyBorder="1" applyAlignment="1">
      <alignment horizontal="center"/>
    </xf>
    <xf numFmtId="0" fontId="88" fillId="57" borderId="13" xfId="20098" applyFont="1" applyFill="1" applyBorder="1" applyAlignment="1">
      <alignment horizontal="center"/>
    </xf>
    <xf numFmtId="0" fontId="88" fillId="54" borderId="0" xfId="20098" applyFont="1" applyFill="1" applyAlignment="1">
      <alignment horizontal="right"/>
    </xf>
    <xf numFmtId="0" fontId="88" fillId="57" borderId="11" xfId="20098" applyFont="1" applyFill="1" applyBorder="1"/>
    <xf numFmtId="0" fontId="88" fillId="57" borderId="12" xfId="20098" applyFont="1" applyFill="1" applyBorder="1"/>
    <xf numFmtId="0" fontId="88" fillId="57" borderId="13" xfId="20098" applyFont="1" applyFill="1" applyBorder="1"/>
    <xf numFmtId="0" fontId="88" fillId="57" borderId="10" xfId="20098" applyFont="1" applyFill="1" applyBorder="1"/>
    <xf numFmtId="0" fontId="88" fillId="56" borderId="26" xfId="20098" applyFont="1" applyFill="1" applyBorder="1"/>
    <xf numFmtId="0" fontId="88" fillId="56" borderId="28" xfId="20098" applyFont="1" applyFill="1" applyBorder="1"/>
    <xf numFmtId="43" fontId="88" fillId="56" borderId="10" xfId="1474" applyFont="1" applyFill="1" applyBorder="1" applyAlignment="1" applyProtection="1">
      <alignment horizontal="center"/>
      <protection locked="0"/>
    </xf>
    <xf numFmtId="0" fontId="88" fillId="56" borderId="29" xfId="20098" applyFont="1" applyFill="1" applyBorder="1"/>
    <xf numFmtId="0" fontId="88" fillId="56" borderId="31" xfId="20098" applyFont="1" applyFill="1" applyBorder="1"/>
    <xf numFmtId="0" fontId="88" fillId="57" borderId="10" xfId="20098" applyFont="1" applyFill="1" applyBorder="1" applyAlignment="1">
      <alignment horizontal="center"/>
    </xf>
    <xf numFmtId="43" fontId="88" fillId="54" borderId="0" xfId="20098" applyNumberFormat="1" applyFont="1" applyFill="1"/>
    <xf numFmtId="169" fontId="84" fillId="56" borderId="33" xfId="20098" applyNumberFormat="1" applyFont="1" applyFill="1" applyBorder="1" applyAlignment="1">
      <alignment horizontal="center"/>
    </xf>
    <xf numFmtId="164" fontId="84" fillId="56" borderId="28" xfId="1474" applyNumberFormat="1" applyFont="1" applyFill="1" applyBorder="1"/>
    <xf numFmtId="169" fontId="88" fillId="66" borderId="25" xfId="20098" applyNumberFormat="1" applyFont="1" applyFill="1" applyBorder="1" applyAlignment="1">
      <alignment horizontal="center"/>
    </xf>
    <xf numFmtId="164" fontId="88" fillId="66" borderId="23" xfId="1474" applyNumberFormat="1" applyFont="1" applyFill="1" applyBorder="1"/>
    <xf numFmtId="0" fontId="88" fillId="56" borderId="27" xfId="20098" applyFont="1" applyFill="1" applyBorder="1"/>
    <xf numFmtId="168" fontId="88" fillId="55" borderId="29" xfId="20098" applyNumberFormat="1" applyFont="1" applyFill="1" applyBorder="1" applyAlignment="1" applyProtection="1">
      <alignment horizontal="left"/>
      <protection locked="0"/>
    </xf>
    <xf numFmtId="168" fontId="88" fillId="55" borderId="30" xfId="20098" applyNumberFormat="1" applyFont="1" applyFill="1" applyBorder="1" applyAlignment="1" applyProtection="1">
      <alignment horizontal="left"/>
      <protection locked="0"/>
    </xf>
    <xf numFmtId="168" fontId="88" fillId="55" borderId="31" xfId="20098" applyNumberFormat="1" applyFont="1" applyFill="1" applyBorder="1" applyAlignment="1" applyProtection="1">
      <alignment horizontal="left"/>
      <protection locked="0"/>
    </xf>
    <xf numFmtId="0" fontId="88" fillId="56" borderId="32" xfId="20098" applyFont="1" applyFill="1" applyBorder="1"/>
    <xf numFmtId="169" fontId="84" fillId="56" borderId="35" xfId="20098" applyNumberFormat="1" applyFont="1" applyFill="1" applyBorder="1" applyAlignment="1">
      <alignment horizontal="center"/>
    </xf>
    <xf numFmtId="166" fontId="84" fillId="56" borderId="48" xfId="1474" applyNumberFormat="1" applyFont="1" applyFill="1" applyBorder="1"/>
    <xf numFmtId="0" fontId="88" fillId="56" borderId="49" xfId="20098" applyFont="1" applyFill="1" applyBorder="1"/>
    <xf numFmtId="0" fontId="88" fillId="56" borderId="35" xfId="20098" applyFont="1" applyFill="1" applyBorder="1" applyAlignment="1">
      <alignment horizontal="center"/>
    </xf>
    <xf numFmtId="0" fontId="88" fillId="56" borderId="48" xfId="20098" applyFont="1" applyFill="1" applyBorder="1"/>
    <xf numFmtId="168" fontId="88" fillId="55" borderId="32" xfId="20098" applyNumberFormat="1" applyFont="1" applyFill="1" applyBorder="1" applyAlignment="1" applyProtection="1">
      <alignment horizontal="left"/>
      <protection locked="0"/>
    </xf>
    <xf numFmtId="168" fontId="88" fillId="55" borderId="49" xfId="20098" applyNumberFormat="1" applyFont="1" applyFill="1" applyBorder="1" applyAlignment="1" applyProtection="1">
      <alignment horizontal="left"/>
      <protection locked="0"/>
    </xf>
    <xf numFmtId="168" fontId="88" fillId="55" borderId="48" xfId="20098" applyNumberFormat="1" applyFont="1" applyFill="1" applyBorder="1" applyAlignment="1" applyProtection="1">
      <alignment horizontal="left"/>
      <protection locked="0"/>
    </xf>
    <xf numFmtId="0" fontId="88" fillId="57" borderId="15" xfId="20098" applyFont="1" applyFill="1" applyBorder="1" applyAlignment="1">
      <alignment horizontal="center" vertical="center"/>
    </xf>
    <xf numFmtId="0" fontId="88" fillId="56" borderId="33" xfId="20098" applyFont="1" applyFill="1" applyBorder="1" applyAlignment="1">
      <alignment horizontal="center" vertical="center"/>
    </xf>
    <xf numFmtId="165" fontId="88" fillId="55" borderId="33" xfId="1474" applyNumberFormat="1" applyFont="1" applyFill="1" applyBorder="1" applyProtection="1">
      <protection locked="0"/>
    </xf>
    <xf numFmtId="43" fontId="88" fillId="56" borderId="33" xfId="1474" applyFont="1" applyFill="1" applyBorder="1" applyAlignment="1">
      <alignment horizontal="right" vertical="center"/>
    </xf>
    <xf numFmtId="165" fontId="88" fillId="56" borderId="33" xfId="1474" applyNumberFormat="1" applyFont="1" applyFill="1" applyBorder="1"/>
    <xf numFmtId="43" fontId="88" fillId="56" borderId="33" xfId="1474" applyFont="1" applyFill="1" applyBorder="1"/>
    <xf numFmtId="43" fontId="88" fillId="56" borderId="34" xfId="1474" applyFont="1" applyFill="1" applyBorder="1" applyAlignment="1">
      <alignment horizontal="right"/>
    </xf>
    <xf numFmtId="0" fontId="88" fillId="56" borderId="34" xfId="20098" applyFont="1" applyFill="1" applyBorder="1" applyAlignment="1">
      <alignment horizontal="center" vertical="center"/>
    </xf>
    <xf numFmtId="165" fontId="88" fillId="55" borderId="34" xfId="1474" applyNumberFormat="1" applyFont="1" applyFill="1" applyBorder="1" applyProtection="1">
      <protection locked="0"/>
    </xf>
    <xf numFmtId="43" fontId="88" fillId="56" borderId="34" xfId="1474" applyFont="1" applyFill="1" applyBorder="1" applyAlignment="1">
      <alignment horizontal="right" vertical="center"/>
    </xf>
    <xf numFmtId="165" fontId="88" fillId="56" borderId="34" xfId="1474" applyNumberFormat="1" applyFont="1" applyFill="1" applyBorder="1"/>
    <xf numFmtId="43" fontId="88" fillId="56" borderId="34" xfId="1474" applyFont="1" applyFill="1" applyBorder="1"/>
    <xf numFmtId="0" fontId="88" fillId="56" borderId="35" xfId="20098" applyFont="1" applyFill="1" applyBorder="1" applyAlignment="1">
      <alignment horizontal="center" vertical="center"/>
    </xf>
    <xf numFmtId="165" fontId="88" fillId="55" borderId="35" xfId="1474" applyNumberFormat="1" applyFont="1" applyFill="1" applyBorder="1" applyProtection="1">
      <protection locked="0"/>
    </xf>
    <xf numFmtId="43" fontId="88" fillId="56" borderId="35" xfId="1474" applyFont="1" applyFill="1" applyBorder="1" applyAlignment="1">
      <alignment horizontal="right" vertical="center"/>
    </xf>
    <xf numFmtId="165" fontId="88" fillId="56" borderId="35" xfId="1474" applyNumberFormat="1" applyFont="1" applyFill="1" applyBorder="1"/>
    <xf numFmtId="43" fontId="88" fillId="56" borderId="35" xfId="1474" applyFont="1" applyFill="1" applyBorder="1"/>
    <xf numFmtId="43" fontId="88" fillId="56" borderId="35" xfId="1474" applyFont="1" applyFill="1" applyBorder="1" applyAlignment="1">
      <alignment horizontal="right"/>
    </xf>
    <xf numFmtId="165" fontId="88" fillId="56" borderId="10" xfId="20098" applyNumberFormat="1" applyFont="1" applyFill="1" applyBorder="1"/>
    <xf numFmtId="43" fontId="88" fillId="56" borderId="33" xfId="1474" applyFont="1" applyFill="1" applyBorder="1" applyAlignment="1">
      <alignment horizontal="right"/>
    </xf>
    <xf numFmtId="0" fontId="88" fillId="56" borderId="11" xfId="20098" applyFont="1" applyFill="1" applyBorder="1" applyAlignment="1">
      <alignment vertical="center"/>
    </xf>
    <xf numFmtId="0" fontId="88" fillId="56" borderId="12" xfId="20098" applyFont="1" applyFill="1" applyBorder="1"/>
    <xf numFmtId="0" fontId="88" fillId="57" borderId="11" xfId="20098" applyFont="1" applyFill="1" applyBorder="1" applyAlignment="1">
      <alignment vertical="center" wrapText="1"/>
    </xf>
    <xf numFmtId="165" fontId="88" fillId="56" borderId="10" xfId="20098" applyNumberFormat="1" applyFont="1" applyFill="1" applyBorder="1" applyAlignment="1">
      <alignment horizontal="center" vertical="center"/>
    </xf>
    <xf numFmtId="165" fontId="88" fillId="56" borderId="10" xfId="20098" applyNumberFormat="1" applyFont="1" applyFill="1" applyBorder="1" applyAlignment="1">
      <alignment vertical="center"/>
    </xf>
    <xf numFmtId="0" fontId="82" fillId="57" borderId="10" xfId="0" applyFont="1" applyFill="1" applyBorder="1" applyAlignment="1">
      <alignment horizontal="center" vertical="center" wrapText="1"/>
    </xf>
    <xf numFmtId="0" fontId="82" fillId="57" borderId="10" xfId="0" quotePrefix="1" applyFont="1" applyFill="1" applyBorder="1" applyAlignment="1">
      <alignment horizontal="center" vertical="center" wrapText="1"/>
    </xf>
    <xf numFmtId="0" fontId="82" fillId="56" borderId="33" xfId="0" applyFont="1" applyFill="1" applyBorder="1" applyAlignment="1">
      <alignment vertical="top"/>
    </xf>
    <xf numFmtId="168" fontId="82" fillId="56" borderId="33" xfId="0" applyNumberFormat="1" applyFont="1" applyFill="1" applyBorder="1" applyAlignment="1">
      <alignment vertical="top"/>
    </xf>
    <xf numFmtId="168" fontId="82" fillId="56" borderId="34" xfId="0" applyNumberFormat="1" applyFont="1" applyFill="1" applyBorder="1" applyAlignment="1">
      <alignment vertical="top"/>
    </xf>
    <xf numFmtId="0" fontId="82" fillId="54" borderId="0" xfId="0" applyFont="1" applyFill="1" applyAlignment="1">
      <alignment vertical="top"/>
    </xf>
    <xf numFmtId="0" fontId="82" fillId="56" borderId="34" xfId="0" applyFont="1" applyFill="1" applyBorder="1" applyAlignment="1">
      <alignment vertical="top"/>
    </xf>
    <xf numFmtId="168" fontId="82" fillId="56" borderId="34" xfId="2629" applyNumberFormat="1" applyFont="1" applyFill="1" applyBorder="1" applyAlignment="1">
      <alignment vertical="top"/>
    </xf>
    <xf numFmtId="168" fontId="82" fillId="56" borderId="34" xfId="2543" applyNumberFormat="1" applyFont="1" applyFill="1" applyBorder="1" applyAlignment="1">
      <alignment vertical="top"/>
    </xf>
    <xf numFmtId="0" fontId="82" fillId="56" borderId="34" xfId="0" applyFont="1" applyFill="1" applyBorder="1" applyAlignment="1">
      <alignment horizontal="right" vertical="top"/>
    </xf>
    <xf numFmtId="0" fontId="82" fillId="56" borderId="35" xfId="0" applyFont="1" applyFill="1" applyBorder="1" applyAlignment="1">
      <alignment vertical="top"/>
    </xf>
    <xf numFmtId="168" fontId="82" fillId="56" borderId="35" xfId="0" applyNumberFormat="1" applyFont="1" applyFill="1" applyBorder="1" applyAlignment="1">
      <alignment vertical="top"/>
    </xf>
    <xf numFmtId="0" fontId="88" fillId="64" borderId="0" xfId="20098" applyFont="1" applyFill="1" applyAlignment="1">
      <alignment vertical="top"/>
    </xf>
    <xf numFmtId="165" fontId="88" fillId="64" borderId="0" xfId="1474" applyNumberFormat="1" applyFont="1" applyFill="1" applyAlignment="1">
      <alignment horizontal="right"/>
    </xf>
    <xf numFmtId="0" fontId="88" fillId="64" borderId="0" xfId="20098" applyFont="1" applyFill="1" applyAlignment="1">
      <alignment textRotation="90"/>
    </xf>
    <xf numFmtId="0" fontId="84" fillId="64" borderId="0" xfId="0" applyFont="1" applyFill="1"/>
    <xf numFmtId="43" fontId="88" fillId="64" borderId="0" xfId="1474" applyFont="1" applyFill="1"/>
    <xf numFmtId="0" fontId="88" fillId="64" borderId="0" xfId="20098" applyFont="1" applyFill="1"/>
    <xf numFmtId="0" fontId="90" fillId="64" borderId="0" xfId="20098" applyFont="1" applyFill="1"/>
    <xf numFmtId="43" fontId="84" fillId="64" borderId="0" xfId="1474" applyFont="1" applyFill="1"/>
    <xf numFmtId="0" fontId="86" fillId="64" borderId="0" xfId="0" applyFont="1" applyFill="1"/>
    <xf numFmtId="0" fontId="84" fillId="65" borderId="10" xfId="20098" applyFont="1" applyFill="1" applyBorder="1" applyAlignment="1">
      <alignment horizontal="center" vertical="center" wrapText="1"/>
    </xf>
    <xf numFmtId="0" fontId="84" fillId="64" borderId="34" xfId="20098" applyFont="1" applyFill="1" applyBorder="1"/>
    <xf numFmtId="43" fontId="84" fillId="64" borderId="34" xfId="1474" applyFont="1" applyFill="1" applyBorder="1" applyAlignment="1">
      <alignment horizontal="right"/>
    </xf>
    <xf numFmtId="43" fontId="84" fillId="64" borderId="34" xfId="1474" applyFont="1" applyFill="1" applyBorder="1" applyAlignment="1">
      <alignment horizontal="left"/>
    </xf>
    <xf numFmtId="0" fontId="89" fillId="64" borderId="0" xfId="0" applyFont="1" applyFill="1"/>
    <xf numFmtId="43" fontId="84" fillId="64" borderId="0" xfId="1474" applyFont="1" applyFill="1" applyAlignment="1">
      <alignment horizontal="right"/>
    </xf>
    <xf numFmtId="165" fontId="84" fillId="64" borderId="0" xfId="1474" applyNumberFormat="1" applyFont="1" applyFill="1" applyAlignment="1">
      <alignment horizontal="right"/>
    </xf>
    <xf numFmtId="0" fontId="84" fillId="65" borderId="10" xfId="0" applyFont="1" applyFill="1" applyBorder="1"/>
    <xf numFmtId="0" fontId="84" fillId="64" borderId="33" xfId="0" applyFont="1" applyFill="1" applyBorder="1"/>
    <xf numFmtId="0" fontId="84" fillId="64" borderId="34" xfId="0" applyFont="1" applyFill="1" applyBorder="1"/>
    <xf numFmtId="0" fontId="84" fillId="64" borderId="35" xfId="0" applyFont="1" applyFill="1" applyBorder="1"/>
    <xf numFmtId="0" fontId="84" fillId="64" borderId="0" xfId="0" quotePrefix="1" applyFont="1" applyFill="1" applyAlignment="1">
      <alignment horizontal="left"/>
    </xf>
    <xf numFmtId="0" fontId="84" fillId="64" borderId="0" xfId="0" quotePrefix="1" applyFont="1" applyFill="1" applyAlignment="1">
      <alignment vertical="top"/>
    </xf>
    <xf numFmtId="0" fontId="85" fillId="64" borderId="0" xfId="0" applyFont="1" applyFill="1"/>
    <xf numFmtId="165" fontId="88" fillId="64" borderId="33" xfId="1474" applyNumberFormat="1" applyFont="1" applyFill="1" applyBorder="1"/>
    <xf numFmtId="165" fontId="88" fillId="64" borderId="34" xfId="1474" applyNumberFormat="1" applyFont="1" applyFill="1" applyBorder="1"/>
    <xf numFmtId="165" fontId="88" fillId="64" borderId="35" xfId="1474" applyNumberFormat="1" applyFont="1" applyFill="1" applyBorder="1"/>
    <xf numFmtId="0" fontId="84" fillId="64" borderId="0" xfId="0" quotePrefix="1" applyFont="1" applyFill="1" applyAlignment="1">
      <alignment horizontal="right"/>
    </xf>
    <xf numFmtId="0" fontId="84" fillId="64" borderId="0" xfId="0" applyFont="1" applyFill="1" applyProtection="1">
      <protection locked="0"/>
    </xf>
    <xf numFmtId="0" fontId="88" fillId="64" borderId="0" xfId="20083" applyFont="1" applyFill="1"/>
    <xf numFmtId="0" fontId="90" fillId="64" borderId="0" xfId="20083" applyFont="1" applyFill="1"/>
    <xf numFmtId="0" fontId="88" fillId="64" borderId="14" xfId="20083" applyFont="1" applyFill="1" applyBorder="1" applyAlignment="1">
      <alignment horizontal="center" vertical="center" wrapText="1"/>
    </xf>
    <xf numFmtId="0" fontId="88" fillId="64" borderId="18" xfId="20083" applyFont="1" applyFill="1" applyBorder="1" applyAlignment="1">
      <alignment horizontal="center" vertical="center" wrapText="1"/>
    </xf>
    <xf numFmtId="0" fontId="88" fillId="64" borderId="10" xfId="20083" applyFont="1" applyFill="1" applyBorder="1" applyAlignment="1">
      <alignment horizontal="center" vertical="center" wrapText="1"/>
    </xf>
    <xf numFmtId="0" fontId="88" fillId="64" borderId="26" xfId="20083" applyFont="1" applyFill="1" applyBorder="1"/>
    <xf numFmtId="0" fontId="88" fillId="64" borderId="33" xfId="20083" applyFont="1" applyFill="1" applyBorder="1" applyAlignment="1">
      <alignment horizontal="center"/>
    </xf>
    <xf numFmtId="0" fontId="88" fillId="64" borderId="33" xfId="20083" applyFont="1" applyFill="1" applyBorder="1"/>
    <xf numFmtId="164" fontId="88" fillId="64" borderId="33" xfId="1474" applyNumberFormat="1" applyFont="1" applyFill="1" applyBorder="1"/>
    <xf numFmtId="0" fontId="88" fillId="64" borderId="29" xfId="20083" applyFont="1" applyFill="1" applyBorder="1"/>
    <xf numFmtId="0" fontId="88" fillId="64" borderId="34" xfId="20083" applyFont="1" applyFill="1" applyBorder="1" applyAlignment="1">
      <alignment horizontal="center"/>
    </xf>
    <xf numFmtId="0" fontId="88" fillId="64" borderId="34" xfId="20083" applyFont="1" applyFill="1" applyBorder="1"/>
    <xf numFmtId="164" fontId="88" fillId="64" borderId="34" xfId="1474" applyNumberFormat="1" applyFont="1" applyFill="1" applyBorder="1"/>
    <xf numFmtId="0" fontId="88" fillId="64" borderId="32" xfId="20083" applyFont="1" applyFill="1" applyBorder="1"/>
    <xf numFmtId="0" fontId="88" fillId="64" borderId="35" xfId="20083" applyFont="1" applyFill="1" applyBorder="1" applyAlignment="1">
      <alignment horizontal="center"/>
    </xf>
    <xf numFmtId="0" fontId="88" fillId="64" borderId="35" xfId="20083" applyFont="1" applyFill="1" applyBorder="1"/>
    <xf numFmtId="164" fontId="88" fillId="64" borderId="35" xfId="1474" applyNumberFormat="1" applyFont="1" applyFill="1" applyBorder="1"/>
    <xf numFmtId="0" fontId="88" fillId="64" borderId="10" xfId="20083" applyFont="1" applyFill="1" applyBorder="1" applyAlignment="1">
      <alignment vertical="top" wrapText="1"/>
    </xf>
    <xf numFmtId="43" fontId="88" fillId="56" borderId="27" xfId="1474" applyFont="1" applyFill="1" applyBorder="1" applyAlignment="1">
      <alignment horizontal="right" vertical="center"/>
    </xf>
    <xf numFmtId="165" fontId="88" fillId="56" borderId="28" xfId="1474" applyNumberFormat="1" applyFont="1" applyFill="1" applyBorder="1"/>
    <xf numFmtId="43" fontId="88" fillId="56" borderId="30" xfId="1474" applyFont="1" applyFill="1" applyBorder="1" applyAlignment="1">
      <alignment horizontal="right" vertical="center"/>
    </xf>
    <xf numFmtId="165" fontId="88" fillId="56" borderId="31" xfId="1474" applyNumberFormat="1" applyFont="1" applyFill="1" applyBorder="1"/>
    <xf numFmtId="43" fontId="88" fillId="56" borderId="49" xfId="1474" applyFont="1" applyFill="1" applyBorder="1" applyAlignment="1">
      <alignment horizontal="right" vertical="center"/>
    </xf>
    <xf numFmtId="165" fontId="88" fillId="56" borderId="48" xfId="1474" applyNumberFormat="1" applyFont="1" applyFill="1" applyBorder="1"/>
    <xf numFmtId="43" fontId="88" fillId="56" borderId="27" xfId="1474" applyFont="1" applyFill="1" applyBorder="1"/>
    <xf numFmtId="43" fontId="88" fillId="56" borderId="30" xfId="1474" applyFont="1" applyFill="1" applyBorder="1"/>
    <xf numFmtId="43" fontId="88" fillId="56" borderId="49" xfId="1474" applyFont="1" applyFill="1" applyBorder="1"/>
    <xf numFmtId="0" fontId="84" fillId="64" borderId="10" xfId="0" applyFont="1" applyFill="1" applyBorder="1" applyAlignment="1">
      <alignment horizontal="center"/>
    </xf>
    <xf numFmtId="0" fontId="88" fillId="56" borderId="29" xfId="20098" applyFont="1" applyFill="1" applyBorder="1" applyAlignment="1">
      <alignment horizontal="center"/>
    </xf>
    <xf numFmtId="0" fontId="88" fillId="56" borderId="30" xfId="20098" applyFont="1" applyFill="1" applyBorder="1" applyAlignment="1">
      <alignment horizontal="center"/>
    </xf>
    <xf numFmtId="0" fontId="88" fillId="56" borderId="32" xfId="20098" applyFont="1" applyFill="1" applyBorder="1" applyAlignment="1">
      <alignment horizontal="center"/>
    </xf>
    <xf numFmtId="0" fontId="88" fillId="56" borderId="49" xfId="20098" applyFont="1" applyFill="1" applyBorder="1" applyAlignment="1">
      <alignment horizontal="center"/>
    </xf>
    <xf numFmtId="0" fontId="88" fillId="56" borderId="26" xfId="20098" applyFont="1" applyFill="1" applyBorder="1" applyAlignment="1">
      <alignment horizontal="center"/>
    </xf>
    <xf numFmtId="0" fontId="88" fillId="56" borderId="27" xfId="20098" applyFont="1" applyFill="1" applyBorder="1" applyAlignment="1">
      <alignment horizontal="center"/>
    </xf>
    <xf numFmtId="0" fontId="88" fillId="54" borderId="0" xfId="20098" applyFont="1" applyFill="1"/>
    <xf numFmtId="0" fontId="88" fillId="57" borderId="11" xfId="20098" applyFont="1" applyFill="1" applyBorder="1" applyAlignment="1">
      <alignment horizontal="center" vertical="center" wrapText="1"/>
    </xf>
    <xf numFmtId="0" fontId="88" fillId="57" borderId="12" xfId="20098" applyFont="1" applyFill="1" applyBorder="1" applyAlignment="1">
      <alignment horizontal="center" vertical="center" wrapText="1"/>
    </xf>
    <xf numFmtId="0" fontId="88" fillId="57" borderId="13" xfId="20098" applyFont="1" applyFill="1" applyBorder="1" applyAlignment="1">
      <alignment horizontal="center" vertical="center" wrapText="1"/>
    </xf>
    <xf numFmtId="0" fontId="88" fillId="55" borderId="26" xfId="20098" applyFont="1" applyFill="1" applyBorder="1" applyAlignment="1" applyProtection="1">
      <alignment horizontal="left" vertical="center"/>
      <protection locked="0"/>
    </xf>
    <xf numFmtId="0" fontId="88" fillId="55" borderId="27" xfId="20098" applyFont="1" applyFill="1" applyBorder="1" applyAlignment="1" applyProtection="1">
      <alignment horizontal="left" vertical="center"/>
      <protection locked="0"/>
    </xf>
    <xf numFmtId="0" fontId="88" fillId="55" borderId="28" xfId="20098" applyFont="1" applyFill="1" applyBorder="1" applyAlignment="1" applyProtection="1">
      <alignment horizontal="left" vertical="center"/>
      <protection locked="0"/>
    </xf>
    <xf numFmtId="0" fontId="88" fillId="55" borderId="29" xfId="20098" applyFont="1" applyFill="1" applyBorder="1" applyAlignment="1" applyProtection="1">
      <alignment horizontal="left" vertical="center"/>
      <protection locked="0"/>
    </xf>
    <xf numFmtId="0" fontId="88" fillId="55" borderId="30" xfId="20098" applyFont="1" applyFill="1" applyBorder="1" applyAlignment="1" applyProtection="1">
      <alignment horizontal="left" vertical="center"/>
      <protection locked="0"/>
    </xf>
    <xf numFmtId="0" fontId="88" fillId="55" borderId="31" xfId="20098" applyFont="1" applyFill="1" applyBorder="1" applyAlignment="1" applyProtection="1">
      <alignment horizontal="left" vertical="center"/>
      <protection locked="0"/>
    </xf>
    <xf numFmtId="0" fontId="88" fillId="57" borderId="14" xfId="20098" applyFont="1" applyFill="1" applyBorder="1" applyAlignment="1">
      <alignment horizontal="center" vertical="center"/>
    </xf>
    <xf numFmtId="0" fontId="88" fillId="57" borderId="25" xfId="20098" applyFont="1" applyFill="1" applyBorder="1" applyAlignment="1">
      <alignment horizontal="center" vertical="center"/>
    </xf>
    <xf numFmtId="0" fontId="88" fillId="57" borderId="18" xfId="20098" applyFont="1" applyFill="1" applyBorder="1" applyAlignment="1">
      <alignment horizontal="center" vertical="center"/>
    </xf>
    <xf numFmtId="0" fontId="88" fillId="57" borderId="11" xfId="20098" applyFont="1" applyFill="1" applyBorder="1" applyAlignment="1">
      <alignment horizontal="center" vertical="center"/>
    </xf>
    <xf numFmtId="0" fontId="88" fillId="57" borderId="12" xfId="20098" applyFont="1" applyFill="1" applyBorder="1" applyAlignment="1">
      <alignment horizontal="center" vertical="center"/>
    </xf>
    <xf numFmtId="0" fontId="88" fillId="57" borderId="13" xfId="20098" applyFont="1" applyFill="1" applyBorder="1" applyAlignment="1">
      <alignment horizontal="center" vertical="center"/>
    </xf>
    <xf numFmtId="0" fontId="88" fillId="57" borderId="14" xfId="20098" applyFont="1" applyFill="1" applyBorder="1" applyAlignment="1">
      <alignment horizontal="center" vertical="center" wrapText="1"/>
    </xf>
    <xf numFmtId="0" fontId="88" fillId="57" borderId="18" xfId="20098" applyFont="1" applyFill="1" applyBorder="1" applyAlignment="1">
      <alignment horizontal="center" vertical="center" wrapText="1"/>
    </xf>
    <xf numFmtId="0" fontId="88" fillId="57" borderId="15" xfId="20098" applyFont="1" applyFill="1" applyBorder="1" applyAlignment="1">
      <alignment horizontal="center" vertical="center" wrapText="1"/>
    </xf>
    <xf numFmtId="0" fontId="88" fillId="57" borderId="16" xfId="20098" applyFont="1" applyFill="1" applyBorder="1" applyAlignment="1">
      <alignment horizontal="center" vertical="center" wrapText="1"/>
    </xf>
    <xf numFmtId="0" fontId="88" fillId="57" borderId="17" xfId="20098" applyFont="1" applyFill="1" applyBorder="1" applyAlignment="1">
      <alignment horizontal="center" vertical="center" wrapText="1"/>
    </xf>
    <xf numFmtId="0" fontId="88" fillId="57" borderId="20" xfId="20098" applyFont="1" applyFill="1" applyBorder="1" applyAlignment="1">
      <alignment horizontal="center" vertical="center" wrapText="1"/>
    </xf>
    <xf numFmtId="0" fontId="88" fillId="57" borderId="21" xfId="20098" applyFont="1" applyFill="1" applyBorder="1" applyAlignment="1">
      <alignment horizontal="center" vertical="center" wrapText="1"/>
    </xf>
    <xf numFmtId="0" fontId="88" fillId="57" borderId="19" xfId="20098" applyFont="1" applyFill="1" applyBorder="1" applyAlignment="1">
      <alignment horizontal="center" vertical="center" wrapText="1"/>
    </xf>
    <xf numFmtId="0" fontId="88" fillId="55" borderId="29" xfId="20098" applyFont="1" applyFill="1" applyBorder="1" applyAlignment="1" applyProtection="1">
      <alignment horizontal="left"/>
      <protection locked="0"/>
    </xf>
    <xf numFmtId="0" fontId="88" fillId="55" borderId="30" xfId="20098" applyFont="1" applyFill="1" applyBorder="1" applyAlignment="1" applyProtection="1">
      <alignment horizontal="left"/>
      <protection locked="0"/>
    </xf>
    <xf numFmtId="0" fontId="88" fillId="55" borderId="31" xfId="20098" applyFont="1" applyFill="1" applyBorder="1" applyAlignment="1" applyProtection="1">
      <alignment horizontal="left"/>
      <protection locked="0"/>
    </xf>
    <xf numFmtId="43" fontId="88" fillId="55" borderId="29" xfId="20098" applyNumberFormat="1" applyFont="1" applyFill="1" applyBorder="1" applyAlignment="1" applyProtection="1">
      <alignment horizontal="left"/>
      <protection locked="0"/>
    </xf>
    <xf numFmtId="43" fontId="88" fillId="55" borderId="30" xfId="20098" applyNumberFormat="1" applyFont="1" applyFill="1" applyBorder="1" applyAlignment="1" applyProtection="1">
      <alignment horizontal="left"/>
      <protection locked="0"/>
    </xf>
    <xf numFmtId="43" fontId="88" fillId="55" borderId="31" xfId="20098" applyNumberFormat="1" applyFont="1" applyFill="1" applyBorder="1" applyAlignment="1" applyProtection="1">
      <alignment horizontal="left"/>
      <protection locked="0"/>
    </xf>
    <xf numFmtId="0" fontId="88" fillId="55" borderId="11" xfId="20098" applyFont="1" applyFill="1" applyBorder="1" applyAlignment="1" applyProtection="1">
      <alignment horizontal="left"/>
      <protection locked="0"/>
    </xf>
    <xf numFmtId="0" fontId="88" fillId="55" borderId="12" xfId="20098" applyFont="1" applyFill="1" applyBorder="1" applyAlignment="1" applyProtection="1">
      <alignment horizontal="left"/>
      <protection locked="0"/>
    </xf>
    <xf numFmtId="0" fontId="88" fillId="55" borderId="13" xfId="20098" applyFont="1" applyFill="1" applyBorder="1" applyAlignment="1" applyProtection="1">
      <alignment horizontal="left"/>
      <protection locked="0"/>
    </xf>
    <xf numFmtId="0" fontId="88" fillId="55" borderId="32" xfId="20098" applyFont="1" applyFill="1" applyBorder="1" applyAlignment="1" applyProtection="1">
      <alignment horizontal="left" vertical="center"/>
      <protection locked="0"/>
    </xf>
    <xf numFmtId="0" fontId="88" fillId="55" borderId="49" xfId="20098" applyFont="1" applyFill="1" applyBorder="1" applyAlignment="1" applyProtection="1">
      <alignment horizontal="left" vertical="center"/>
      <protection locked="0"/>
    </xf>
    <xf numFmtId="0" fontId="88" fillId="55" borderId="48" xfId="20098" applyFont="1" applyFill="1" applyBorder="1" applyAlignment="1" applyProtection="1">
      <alignment horizontal="left" vertical="center"/>
      <protection locked="0"/>
    </xf>
    <xf numFmtId="0" fontId="88" fillId="57" borderId="15" xfId="20098" applyFont="1" applyFill="1" applyBorder="1" applyAlignment="1">
      <alignment horizontal="center" vertical="center"/>
    </xf>
    <xf numFmtId="0" fontId="88" fillId="57" borderId="16" xfId="20098" applyFont="1" applyFill="1" applyBorder="1" applyAlignment="1">
      <alignment horizontal="center" vertical="center"/>
    </xf>
    <xf numFmtId="0" fontId="88" fillId="57" borderId="17" xfId="20098" applyFont="1" applyFill="1" applyBorder="1" applyAlignment="1">
      <alignment horizontal="center" vertical="center"/>
    </xf>
    <xf numFmtId="0" fontId="88" fillId="57" borderId="22" xfId="20098" applyFont="1" applyFill="1" applyBorder="1" applyAlignment="1">
      <alignment horizontal="center" vertical="center"/>
    </xf>
    <xf numFmtId="0" fontId="88" fillId="57" borderId="0" xfId="20098" applyFont="1" applyFill="1" applyAlignment="1">
      <alignment horizontal="center" vertical="center"/>
    </xf>
    <xf numFmtId="0" fontId="88" fillId="57" borderId="23" xfId="20098" applyFont="1" applyFill="1" applyBorder="1" applyAlignment="1">
      <alignment horizontal="center" vertical="center"/>
    </xf>
    <xf numFmtId="0" fontId="88" fillId="57" borderId="20" xfId="20098" applyFont="1" applyFill="1" applyBorder="1" applyAlignment="1">
      <alignment horizontal="center" vertical="center"/>
    </xf>
    <xf numFmtId="0" fontId="88" fillId="57" borderId="21" xfId="20098" applyFont="1" applyFill="1" applyBorder="1" applyAlignment="1">
      <alignment horizontal="center" vertical="center"/>
    </xf>
    <xf numFmtId="0" fontId="88" fillId="57" borderId="19" xfId="20098" applyFont="1" applyFill="1" applyBorder="1" applyAlignment="1">
      <alignment horizontal="center" vertical="center"/>
    </xf>
    <xf numFmtId="0" fontId="88" fillId="57" borderId="11" xfId="20098" applyFont="1" applyFill="1" applyBorder="1" applyAlignment="1">
      <alignment horizontal="center"/>
    </xf>
    <xf numFmtId="0" fontId="88" fillId="57" borderId="12" xfId="20098" applyFont="1" applyFill="1" applyBorder="1" applyAlignment="1">
      <alignment horizontal="center"/>
    </xf>
    <xf numFmtId="0" fontId="88" fillId="57" borderId="13" xfId="20098" applyFont="1" applyFill="1" applyBorder="1" applyAlignment="1">
      <alignment horizontal="center"/>
    </xf>
    <xf numFmtId="0" fontId="88" fillId="55" borderId="26" xfId="20098" applyFont="1" applyFill="1" applyBorder="1" applyAlignment="1" applyProtection="1">
      <alignment horizontal="left"/>
      <protection locked="0"/>
    </xf>
    <xf numFmtId="0" fontId="88" fillId="55" borderId="27" xfId="20098" applyFont="1" applyFill="1" applyBorder="1" applyAlignment="1" applyProtection="1">
      <alignment horizontal="left"/>
      <protection locked="0"/>
    </xf>
    <xf numFmtId="0" fontId="88" fillId="55" borderId="28" xfId="20098" applyFont="1" applyFill="1" applyBorder="1" applyAlignment="1" applyProtection="1">
      <alignment horizontal="left"/>
      <protection locked="0"/>
    </xf>
    <xf numFmtId="0" fontId="84" fillId="64" borderId="11" xfId="20083" applyFont="1" applyFill="1" applyBorder="1" applyAlignment="1">
      <alignment horizontal="center" vertical="center" wrapText="1"/>
    </xf>
    <xf numFmtId="0" fontId="84" fillId="64" borderId="12" xfId="20083" applyFont="1" applyFill="1" applyBorder="1" applyAlignment="1">
      <alignment horizontal="center" vertical="center" wrapText="1"/>
    </xf>
    <xf numFmtId="0" fontId="84" fillId="64" borderId="13" xfId="20083" applyFont="1" applyFill="1" applyBorder="1" applyAlignment="1">
      <alignment horizontal="center" vertical="center" wrapText="1"/>
    </xf>
    <xf numFmtId="0" fontId="88" fillId="64" borderId="15" xfId="20083" applyFont="1" applyFill="1" applyBorder="1" applyAlignment="1">
      <alignment horizontal="center" vertical="center" wrapText="1"/>
    </xf>
    <xf numFmtId="0" fontId="88" fillId="64" borderId="17" xfId="20083" applyFont="1" applyFill="1" applyBorder="1" applyAlignment="1">
      <alignment horizontal="center" vertical="center" wrapText="1"/>
    </xf>
    <xf numFmtId="0" fontId="88" fillId="64" borderId="20" xfId="20083" applyFont="1" applyFill="1" applyBorder="1" applyAlignment="1">
      <alignment horizontal="center" vertical="center" wrapText="1"/>
    </xf>
    <xf numFmtId="0" fontId="88" fillId="64" borderId="19" xfId="20083" applyFont="1" applyFill="1" applyBorder="1" applyAlignment="1">
      <alignment horizontal="center" vertical="center" wrapText="1"/>
    </xf>
    <xf numFmtId="0" fontId="84" fillId="64" borderId="11" xfId="20083" applyFont="1" applyFill="1" applyBorder="1" applyAlignment="1">
      <alignment horizontal="left" vertical="top" wrapText="1"/>
    </xf>
    <xf numFmtId="0" fontId="84" fillId="64" borderId="12" xfId="20083" applyFont="1" applyFill="1" applyBorder="1" applyAlignment="1">
      <alignment horizontal="left" vertical="top" wrapText="1"/>
    </xf>
    <xf numFmtId="0" fontId="88" fillId="64" borderId="12" xfId="20083" applyFont="1" applyFill="1" applyBorder="1" applyAlignment="1">
      <alignment horizontal="left" vertical="top" wrapText="1"/>
    </xf>
    <xf numFmtId="0" fontId="88" fillId="64" borderId="13" xfId="20083" applyFont="1" applyFill="1" applyBorder="1" applyAlignment="1">
      <alignment horizontal="left" vertical="top" wrapText="1"/>
    </xf>
    <xf numFmtId="0" fontId="88" fillId="64" borderId="11" xfId="20083" applyFont="1" applyFill="1" applyBorder="1" applyAlignment="1">
      <alignment horizontal="left" vertical="top" wrapText="1"/>
    </xf>
    <xf numFmtId="0" fontId="88" fillId="64" borderId="14" xfId="20083" applyFont="1" applyFill="1" applyBorder="1" applyAlignment="1">
      <alignment horizontal="center" vertical="center" wrapText="1"/>
    </xf>
    <xf numFmtId="0" fontId="88" fillId="64" borderId="25" xfId="20083" applyFont="1" applyFill="1" applyBorder="1" applyAlignment="1">
      <alignment horizontal="center" vertical="center" wrapText="1"/>
    </xf>
    <xf numFmtId="0" fontId="88" fillId="64" borderId="18" xfId="20083" applyFont="1" applyFill="1" applyBorder="1" applyAlignment="1">
      <alignment horizontal="center" vertical="center" wrapText="1"/>
    </xf>
    <xf numFmtId="0" fontId="82" fillId="56" borderId="35" xfId="0" applyFont="1" applyFill="1" applyBorder="1" applyAlignment="1">
      <alignment horizontal="left" vertical="top" wrapText="1"/>
    </xf>
    <xf numFmtId="0" fontId="82" fillId="56" borderId="35" xfId="0" applyFont="1" applyFill="1" applyBorder="1" applyAlignment="1">
      <alignment vertical="top" wrapText="1"/>
    </xf>
    <xf numFmtId="0" fontId="82" fillId="56" borderId="34" xfId="0" applyFont="1" applyFill="1" applyBorder="1" applyAlignment="1">
      <alignment horizontal="left" vertical="top" wrapText="1"/>
    </xf>
    <xf numFmtId="0" fontId="82" fillId="56" borderId="34" xfId="0" applyFont="1" applyFill="1" applyBorder="1" applyAlignment="1">
      <alignment vertical="top" wrapText="1"/>
    </xf>
    <xf numFmtId="0" fontId="82" fillId="57" borderId="11" xfId="0" applyFont="1" applyFill="1" applyBorder="1" applyAlignment="1">
      <alignment horizontal="center" vertical="center" wrapText="1"/>
    </xf>
    <xf numFmtId="0" fontId="82" fillId="57" borderId="12" xfId="0" applyFont="1" applyFill="1" applyBorder="1" applyAlignment="1">
      <alignment horizontal="center" vertical="center" wrapText="1"/>
    </xf>
    <xf numFmtId="0" fontId="82" fillId="57" borderId="13" xfId="0" applyFont="1" applyFill="1" applyBorder="1" applyAlignment="1">
      <alignment horizontal="center" vertical="center" wrapText="1"/>
    </xf>
    <xf numFmtId="167" fontId="82" fillId="56" borderId="34" xfId="2095" quotePrefix="1" applyFont="1" applyFill="1" applyBorder="1" applyAlignment="1">
      <alignment horizontal="left" vertical="top" wrapText="1"/>
    </xf>
    <xf numFmtId="167" fontId="82" fillId="56" borderId="34" xfId="2095" applyFont="1" applyFill="1" applyBorder="1" applyAlignment="1">
      <alignment vertical="top" wrapText="1"/>
    </xf>
    <xf numFmtId="0" fontId="82" fillId="56" borderId="33" xfId="0" applyFont="1" applyFill="1" applyBorder="1" applyAlignment="1">
      <alignment horizontal="left" vertical="top" wrapText="1"/>
    </xf>
    <xf numFmtId="0" fontId="82" fillId="56" borderId="33" xfId="0" applyFont="1" applyFill="1" applyBorder="1" applyAlignment="1">
      <alignment vertical="top" wrapText="1"/>
    </xf>
  </cellXfs>
  <cellStyles count="42802">
    <cellStyle name="20% - Accent1" xfId="1" builtinId="30" customBuiltin="1"/>
    <cellStyle name="20% - Accent1 10" xfId="2" xr:uid="{00000000-0005-0000-0000-000001000000}"/>
    <cellStyle name="20% - Accent1 10 2" xfId="2948" xr:uid="{00000000-0005-0000-0000-000002000000}"/>
    <cellStyle name="20% - Accent1 10 3" xfId="2947" xr:uid="{00000000-0005-0000-0000-000003000000}"/>
    <cellStyle name="20% - Accent1 11" xfId="3" xr:uid="{00000000-0005-0000-0000-000004000000}"/>
    <cellStyle name="20% - Accent1 11 2" xfId="2950" xr:uid="{00000000-0005-0000-0000-000005000000}"/>
    <cellStyle name="20% - Accent1 11 2 2" xfId="2951" xr:uid="{00000000-0005-0000-0000-000006000000}"/>
    <cellStyle name="20% - Accent1 11 2 3" xfId="2952" xr:uid="{00000000-0005-0000-0000-000007000000}"/>
    <cellStyle name="20% - Accent1 11 3" xfId="2953" xr:uid="{00000000-0005-0000-0000-000008000000}"/>
    <cellStyle name="20% - Accent1 11 4" xfId="2954" xr:uid="{00000000-0005-0000-0000-000009000000}"/>
    <cellStyle name="20% - Accent1 11 5" xfId="2949" xr:uid="{00000000-0005-0000-0000-00000A000000}"/>
    <cellStyle name="20% - Accent1 12" xfId="4" xr:uid="{00000000-0005-0000-0000-00000B000000}"/>
    <cellStyle name="20% - Accent1 12 2" xfId="2956" xr:uid="{00000000-0005-0000-0000-00000C000000}"/>
    <cellStyle name="20% - Accent1 12 2 2" xfId="2957" xr:uid="{00000000-0005-0000-0000-00000D000000}"/>
    <cellStyle name="20% - Accent1 12 2 3" xfId="2958" xr:uid="{00000000-0005-0000-0000-00000E000000}"/>
    <cellStyle name="20% - Accent1 12 3" xfId="2959" xr:uid="{00000000-0005-0000-0000-00000F000000}"/>
    <cellStyle name="20% - Accent1 12 4" xfId="2960" xr:uid="{00000000-0005-0000-0000-000010000000}"/>
    <cellStyle name="20% - Accent1 12 5" xfId="2955" xr:uid="{00000000-0005-0000-0000-000011000000}"/>
    <cellStyle name="20% - Accent1 13" xfId="5" xr:uid="{00000000-0005-0000-0000-000012000000}"/>
    <cellStyle name="20% - Accent1 13 2" xfId="2962" xr:uid="{00000000-0005-0000-0000-000013000000}"/>
    <cellStyle name="20% - Accent1 13 2 2" xfId="2963" xr:uid="{00000000-0005-0000-0000-000014000000}"/>
    <cellStyle name="20% - Accent1 13 2 3" xfId="2964" xr:uid="{00000000-0005-0000-0000-000015000000}"/>
    <cellStyle name="20% - Accent1 13 3" xfId="2965" xr:uid="{00000000-0005-0000-0000-000016000000}"/>
    <cellStyle name="20% - Accent1 13 4" xfId="2966" xr:uid="{00000000-0005-0000-0000-000017000000}"/>
    <cellStyle name="20% - Accent1 13 5" xfId="2961" xr:uid="{00000000-0005-0000-0000-000018000000}"/>
    <cellStyle name="20% - Accent1 14" xfId="6" xr:uid="{00000000-0005-0000-0000-000019000000}"/>
    <cellStyle name="20% - Accent1 14 2" xfId="2968" xr:uid="{00000000-0005-0000-0000-00001A000000}"/>
    <cellStyle name="20% - Accent1 14 3" xfId="2967" xr:uid="{00000000-0005-0000-0000-00001B000000}"/>
    <cellStyle name="20% - Accent1 15" xfId="7" xr:uid="{00000000-0005-0000-0000-00001C000000}"/>
    <cellStyle name="20% - Accent1 15 2" xfId="2970" xr:uid="{00000000-0005-0000-0000-00001D000000}"/>
    <cellStyle name="20% - Accent1 15 3" xfId="2971" xr:uid="{00000000-0005-0000-0000-00001E000000}"/>
    <cellStyle name="20% - Accent1 15 4" xfId="2972" xr:uid="{00000000-0005-0000-0000-00001F000000}"/>
    <cellStyle name="20% - Accent1 15 5" xfId="2969" xr:uid="{00000000-0005-0000-0000-000020000000}"/>
    <cellStyle name="20% - Accent1 16" xfId="2973" xr:uid="{00000000-0005-0000-0000-000021000000}"/>
    <cellStyle name="20% - Accent1 17" xfId="2974" xr:uid="{00000000-0005-0000-0000-000022000000}"/>
    <cellStyle name="20% - Accent1 18" xfId="2975" xr:uid="{00000000-0005-0000-0000-000023000000}"/>
    <cellStyle name="20% - Accent1 19" xfId="2946" xr:uid="{00000000-0005-0000-0000-000024000000}"/>
    <cellStyle name="20% - Accent1 2" xfId="8" xr:uid="{00000000-0005-0000-0000-000025000000}"/>
    <cellStyle name="20% - Accent1 2 2" xfId="9" xr:uid="{00000000-0005-0000-0000-000026000000}"/>
    <cellStyle name="20% - Accent1 2 2 2" xfId="10" xr:uid="{00000000-0005-0000-0000-000027000000}"/>
    <cellStyle name="20% - Accent1 2 2 2 2" xfId="2979" xr:uid="{00000000-0005-0000-0000-000028000000}"/>
    <cellStyle name="20% - Accent1 2 2 2 3" xfId="2978" xr:uid="{00000000-0005-0000-0000-000029000000}"/>
    <cellStyle name="20% - Accent1 2 2 3" xfId="2980" xr:uid="{00000000-0005-0000-0000-00002A000000}"/>
    <cellStyle name="20% - Accent1 2 2 4" xfId="2977" xr:uid="{00000000-0005-0000-0000-00002B000000}"/>
    <cellStyle name="20% - Accent1 2 3" xfId="11" xr:uid="{00000000-0005-0000-0000-00002C000000}"/>
    <cellStyle name="20% - Accent1 2 3 2" xfId="12" xr:uid="{00000000-0005-0000-0000-00002D000000}"/>
    <cellStyle name="20% - Accent1 2 3 2 2" xfId="13" xr:uid="{00000000-0005-0000-0000-00002E000000}"/>
    <cellStyle name="20% - Accent1 2 3 2 2 2" xfId="2983" xr:uid="{00000000-0005-0000-0000-00002F000000}"/>
    <cellStyle name="20% - Accent1 2 3 2 3" xfId="2984" xr:uid="{00000000-0005-0000-0000-000030000000}"/>
    <cellStyle name="20% - Accent1 2 3 2 4" xfId="2982" xr:uid="{00000000-0005-0000-0000-000031000000}"/>
    <cellStyle name="20% - Accent1 2 3 3" xfId="14" xr:uid="{00000000-0005-0000-0000-000032000000}"/>
    <cellStyle name="20% - Accent1 2 3 3 2" xfId="2985" xr:uid="{00000000-0005-0000-0000-000033000000}"/>
    <cellStyle name="20% - Accent1 2 3 4" xfId="15" xr:uid="{00000000-0005-0000-0000-000034000000}"/>
    <cellStyle name="20% - Accent1 2 3 4 2" xfId="2986" xr:uid="{00000000-0005-0000-0000-000035000000}"/>
    <cellStyle name="20% - Accent1 2 3 5" xfId="16" xr:uid="{00000000-0005-0000-0000-000036000000}"/>
    <cellStyle name="20% - Accent1 2 3 5 2" xfId="2987" xr:uid="{00000000-0005-0000-0000-000037000000}"/>
    <cellStyle name="20% - Accent1 2 3 6" xfId="17" xr:uid="{00000000-0005-0000-0000-000038000000}"/>
    <cellStyle name="20% - Accent1 2 3 6 2" xfId="2988" xr:uid="{00000000-0005-0000-0000-000039000000}"/>
    <cellStyle name="20% - Accent1 2 3 7" xfId="2989" xr:uid="{00000000-0005-0000-0000-00003A000000}"/>
    <cellStyle name="20% - Accent1 2 3 8" xfId="2981" xr:uid="{00000000-0005-0000-0000-00003B000000}"/>
    <cellStyle name="20% - Accent1 2 4" xfId="18" xr:uid="{00000000-0005-0000-0000-00003C000000}"/>
    <cellStyle name="20% - Accent1 2 4 2" xfId="19" xr:uid="{00000000-0005-0000-0000-00003D000000}"/>
    <cellStyle name="20% - Accent1 2 4 2 2" xfId="2992" xr:uid="{00000000-0005-0000-0000-00003E000000}"/>
    <cellStyle name="20% - Accent1 2 4 2 3" xfId="2993" xr:uid="{00000000-0005-0000-0000-00003F000000}"/>
    <cellStyle name="20% - Accent1 2 4 2 4" xfId="2994" xr:uid="{00000000-0005-0000-0000-000040000000}"/>
    <cellStyle name="20% - Accent1 2 4 2 5" xfId="2991" xr:uid="{00000000-0005-0000-0000-000041000000}"/>
    <cellStyle name="20% - Accent1 2 4 3" xfId="20" xr:uid="{00000000-0005-0000-0000-000042000000}"/>
    <cellStyle name="20% - Accent1 2 4 3 2" xfId="2996" xr:uid="{00000000-0005-0000-0000-000043000000}"/>
    <cellStyle name="20% - Accent1 2 4 3 3" xfId="2995" xr:uid="{00000000-0005-0000-0000-000044000000}"/>
    <cellStyle name="20% - Accent1 2 4 4" xfId="21" xr:uid="{00000000-0005-0000-0000-000045000000}"/>
    <cellStyle name="20% - Accent1 2 4 4 2" xfId="2997" xr:uid="{00000000-0005-0000-0000-000046000000}"/>
    <cellStyle name="20% - Accent1 2 4 5" xfId="22" xr:uid="{00000000-0005-0000-0000-000047000000}"/>
    <cellStyle name="20% - Accent1 2 4 5 2" xfId="2998" xr:uid="{00000000-0005-0000-0000-000048000000}"/>
    <cellStyle name="20% - Accent1 2 4 6" xfId="2999" xr:uid="{00000000-0005-0000-0000-000049000000}"/>
    <cellStyle name="20% - Accent1 2 4 7" xfId="2990" xr:uid="{00000000-0005-0000-0000-00004A000000}"/>
    <cellStyle name="20% - Accent1 2 5" xfId="23" xr:uid="{00000000-0005-0000-0000-00004B000000}"/>
    <cellStyle name="20% - Accent1 2 5 2" xfId="24" xr:uid="{00000000-0005-0000-0000-00004C000000}"/>
    <cellStyle name="20% - Accent1 2 5 2 2" xfId="3002" xr:uid="{00000000-0005-0000-0000-00004D000000}"/>
    <cellStyle name="20% - Accent1 2 5 2 3" xfId="3003" xr:uid="{00000000-0005-0000-0000-00004E000000}"/>
    <cellStyle name="20% - Accent1 2 5 2 4" xfId="3001" xr:uid="{00000000-0005-0000-0000-00004F000000}"/>
    <cellStyle name="20% - Accent1 2 5 3" xfId="25" xr:uid="{00000000-0005-0000-0000-000050000000}"/>
    <cellStyle name="20% - Accent1 2 5 3 2" xfId="3005" xr:uid="{00000000-0005-0000-0000-000051000000}"/>
    <cellStyle name="20% - Accent1 2 5 3 3" xfId="3004" xr:uid="{00000000-0005-0000-0000-000052000000}"/>
    <cellStyle name="20% - Accent1 2 5 4" xfId="3006" xr:uid="{00000000-0005-0000-0000-000053000000}"/>
    <cellStyle name="20% - Accent1 2 5 5" xfId="3007" xr:uid="{00000000-0005-0000-0000-000054000000}"/>
    <cellStyle name="20% - Accent1 2 5 6" xfId="3000" xr:uid="{00000000-0005-0000-0000-000055000000}"/>
    <cellStyle name="20% - Accent1 2 6" xfId="26" xr:uid="{00000000-0005-0000-0000-000056000000}"/>
    <cellStyle name="20% - Accent1 2 6 2" xfId="3009" xr:uid="{00000000-0005-0000-0000-000057000000}"/>
    <cellStyle name="20% - Accent1 2 6 3" xfId="3010" xr:uid="{00000000-0005-0000-0000-000058000000}"/>
    <cellStyle name="20% - Accent1 2 6 4" xfId="3008" xr:uid="{00000000-0005-0000-0000-000059000000}"/>
    <cellStyle name="20% - Accent1 2 7" xfId="3011" xr:uid="{00000000-0005-0000-0000-00005A000000}"/>
    <cellStyle name="20% - Accent1 2 7 2" xfId="3012" xr:uid="{00000000-0005-0000-0000-00005B000000}"/>
    <cellStyle name="20% - Accent1 2 8" xfId="3013" xr:uid="{00000000-0005-0000-0000-00005C000000}"/>
    <cellStyle name="20% - Accent1 2 9" xfId="2976" xr:uid="{00000000-0005-0000-0000-00005D000000}"/>
    <cellStyle name="20% - Accent1 20" xfId="20084" xr:uid="{00000000-0005-0000-0000-00005E000000}"/>
    <cellStyle name="20% - Accent1 21" xfId="42709" xr:uid="{00000000-0005-0000-0000-00005F000000}"/>
    <cellStyle name="20% - Accent1 3" xfId="27" xr:uid="{00000000-0005-0000-0000-000060000000}"/>
    <cellStyle name="20% - Accent1 3 2" xfId="28" xr:uid="{00000000-0005-0000-0000-000061000000}"/>
    <cellStyle name="20% - Accent1 3 2 2" xfId="3016" xr:uid="{00000000-0005-0000-0000-000062000000}"/>
    <cellStyle name="20% - Accent1 3 2 3" xfId="3015" xr:uid="{00000000-0005-0000-0000-000063000000}"/>
    <cellStyle name="20% - Accent1 3 3" xfId="29" xr:uid="{00000000-0005-0000-0000-000064000000}"/>
    <cellStyle name="20% - Accent1 3 3 2" xfId="3018" xr:uid="{00000000-0005-0000-0000-000065000000}"/>
    <cellStyle name="20% - Accent1 3 3 2 2" xfId="3019" xr:uid="{00000000-0005-0000-0000-000066000000}"/>
    <cellStyle name="20% - Accent1 3 3 2 3" xfId="3020" xr:uid="{00000000-0005-0000-0000-000067000000}"/>
    <cellStyle name="20% - Accent1 3 3 3" xfId="3021" xr:uid="{00000000-0005-0000-0000-000068000000}"/>
    <cellStyle name="20% - Accent1 3 3 4" xfId="3022" xr:uid="{00000000-0005-0000-0000-000069000000}"/>
    <cellStyle name="20% - Accent1 3 3 5" xfId="3017" xr:uid="{00000000-0005-0000-0000-00006A000000}"/>
    <cellStyle name="20% - Accent1 3 4" xfId="30" xr:uid="{00000000-0005-0000-0000-00006B000000}"/>
    <cellStyle name="20% - Accent1 3 4 2" xfId="3024" xr:uid="{00000000-0005-0000-0000-00006C000000}"/>
    <cellStyle name="20% - Accent1 3 4 3" xfId="3025" xr:uid="{00000000-0005-0000-0000-00006D000000}"/>
    <cellStyle name="20% - Accent1 3 4 4" xfId="3026" xr:uid="{00000000-0005-0000-0000-00006E000000}"/>
    <cellStyle name="20% - Accent1 3 4 5" xfId="3023" xr:uid="{00000000-0005-0000-0000-00006F000000}"/>
    <cellStyle name="20% - Accent1 3 5" xfId="31" xr:uid="{00000000-0005-0000-0000-000070000000}"/>
    <cellStyle name="20% - Accent1 3 5 2" xfId="3028" xr:uid="{00000000-0005-0000-0000-000071000000}"/>
    <cellStyle name="20% - Accent1 3 5 3" xfId="3027" xr:uid="{00000000-0005-0000-0000-000072000000}"/>
    <cellStyle name="20% - Accent1 3 6" xfId="3029" xr:uid="{00000000-0005-0000-0000-000073000000}"/>
    <cellStyle name="20% - Accent1 3 7" xfId="3030" xr:uid="{00000000-0005-0000-0000-000074000000}"/>
    <cellStyle name="20% - Accent1 3 8" xfId="3014" xr:uid="{00000000-0005-0000-0000-000075000000}"/>
    <cellStyle name="20% - Accent1 4" xfId="32" xr:uid="{00000000-0005-0000-0000-000076000000}"/>
    <cellStyle name="20% - Accent1 4 2" xfId="33" xr:uid="{00000000-0005-0000-0000-000077000000}"/>
    <cellStyle name="20% - Accent1 4 2 2" xfId="34" xr:uid="{00000000-0005-0000-0000-000078000000}"/>
    <cellStyle name="20% - Accent1 4 2 2 2" xfId="3034" xr:uid="{00000000-0005-0000-0000-000079000000}"/>
    <cellStyle name="20% - Accent1 4 2 2 3" xfId="3035" xr:uid="{00000000-0005-0000-0000-00007A000000}"/>
    <cellStyle name="20% - Accent1 4 2 2 4" xfId="3036" xr:uid="{00000000-0005-0000-0000-00007B000000}"/>
    <cellStyle name="20% - Accent1 4 2 2 5" xfId="3033" xr:uid="{00000000-0005-0000-0000-00007C000000}"/>
    <cellStyle name="20% - Accent1 4 2 3" xfId="35" xr:uid="{00000000-0005-0000-0000-00007D000000}"/>
    <cellStyle name="20% - Accent1 4 2 3 2" xfId="3038" xr:uid="{00000000-0005-0000-0000-00007E000000}"/>
    <cellStyle name="20% - Accent1 4 2 3 3" xfId="3037" xr:uid="{00000000-0005-0000-0000-00007F000000}"/>
    <cellStyle name="20% - Accent1 4 2 4" xfId="36" xr:uid="{00000000-0005-0000-0000-000080000000}"/>
    <cellStyle name="20% - Accent1 4 2 4 2" xfId="3039" xr:uid="{00000000-0005-0000-0000-000081000000}"/>
    <cellStyle name="20% - Accent1 4 2 5" xfId="3040" xr:uid="{00000000-0005-0000-0000-000082000000}"/>
    <cellStyle name="20% - Accent1 4 2 6" xfId="3032" xr:uid="{00000000-0005-0000-0000-000083000000}"/>
    <cellStyle name="20% - Accent1 4 3" xfId="37" xr:uid="{00000000-0005-0000-0000-000084000000}"/>
    <cellStyle name="20% - Accent1 4 3 2" xfId="38" xr:uid="{00000000-0005-0000-0000-000085000000}"/>
    <cellStyle name="20% - Accent1 4 3 2 2" xfId="3043" xr:uid="{00000000-0005-0000-0000-000086000000}"/>
    <cellStyle name="20% - Accent1 4 3 2 3" xfId="3042" xr:uid="{00000000-0005-0000-0000-000087000000}"/>
    <cellStyle name="20% - Accent1 4 3 3" xfId="39" xr:uid="{00000000-0005-0000-0000-000088000000}"/>
    <cellStyle name="20% - Accent1 4 3 3 2" xfId="3045" xr:uid="{00000000-0005-0000-0000-000089000000}"/>
    <cellStyle name="20% - Accent1 4 3 3 3" xfId="3044" xr:uid="{00000000-0005-0000-0000-00008A000000}"/>
    <cellStyle name="20% - Accent1 4 3 4" xfId="40" xr:uid="{00000000-0005-0000-0000-00008B000000}"/>
    <cellStyle name="20% - Accent1 4 3 4 2" xfId="3046" xr:uid="{00000000-0005-0000-0000-00008C000000}"/>
    <cellStyle name="20% - Accent1 4 3 5" xfId="3047" xr:uid="{00000000-0005-0000-0000-00008D000000}"/>
    <cellStyle name="20% - Accent1 4 3 6" xfId="3041" xr:uid="{00000000-0005-0000-0000-00008E000000}"/>
    <cellStyle name="20% - Accent1 4 4" xfId="41" xr:uid="{00000000-0005-0000-0000-00008F000000}"/>
    <cellStyle name="20% - Accent1 4 4 2" xfId="3049" xr:uid="{00000000-0005-0000-0000-000090000000}"/>
    <cellStyle name="20% - Accent1 4 4 3" xfId="3048" xr:uid="{00000000-0005-0000-0000-000091000000}"/>
    <cellStyle name="20% - Accent1 4 5" xfId="3050" xr:uid="{00000000-0005-0000-0000-000092000000}"/>
    <cellStyle name="20% - Accent1 4 6" xfId="3051" xr:uid="{00000000-0005-0000-0000-000093000000}"/>
    <cellStyle name="20% - Accent1 4 7" xfId="3031" xr:uid="{00000000-0005-0000-0000-000094000000}"/>
    <cellStyle name="20% - Accent1 5" xfId="42" xr:uid="{00000000-0005-0000-0000-000095000000}"/>
    <cellStyle name="20% - Accent1 5 2" xfId="43" xr:uid="{00000000-0005-0000-0000-000096000000}"/>
    <cellStyle name="20% - Accent1 5 2 2" xfId="44" xr:uid="{00000000-0005-0000-0000-000097000000}"/>
    <cellStyle name="20% - Accent1 5 2 2 2" xfId="3055" xr:uid="{00000000-0005-0000-0000-000098000000}"/>
    <cellStyle name="20% - Accent1 5 2 2 3" xfId="3056" xr:uid="{00000000-0005-0000-0000-000099000000}"/>
    <cellStyle name="20% - Accent1 5 2 2 4" xfId="3057" xr:uid="{00000000-0005-0000-0000-00009A000000}"/>
    <cellStyle name="20% - Accent1 5 2 2 5" xfId="3054" xr:uid="{00000000-0005-0000-0000-00009B000000}"/>
    <cellStyle name="20% - Accent1 5 2 3" xfId="45" xr:uid="{00000000-0005-0000-0000-00009C000000}"/>
    <cellStyle name="20% - Accent1 5 2 3 2" xfId="3059" xr:uid="{00000000-0005-0000-0000-00009D000000}"/>
    <cellStyle name="20% - Accent1 5 2 3 3" xfId="3058" xr:uid="{00000000-0005-0000-0000-00009E000000}"/>
    <cellStyle name="20% - Accent1 5 2 4" xfId="3060" xr:uid="{00000000-0005-0000-0000-00009F000000}"/>
    <cellStyle name="20% - Accent1 5 2 5" xfId="3061" xr:uid="{00000000-0005-0000-0000-0000A0000000}"/>
    <cellStyle name="20% - Accent1 5 2 6" xfId="3053" xr:uid="{00000000-0005-0000-0000-0000A1000000}"/>
    <cellStyle name="20% - Accent1 5 3" xfId="46" xr:uid="{00000000-0005-0000-0000-0000A2000000}"/>
    <cellStyle name="20% - Accent1 5 3 2" xfId="47" xr:uid="{00000000-0005-0000-0000-0000A3000000}"/>
    <cellStyle name="20% - Accent1 5 3 2 2" xfId="3064" xr:uid="{00000000-0005-0000-0000-0000A4000000}"/>
    <cellStyle name="20% - Accent1 5 3 2 3" xfId="3063" xr:uid="{00000000-0005-0000-0000-0000A5000000}"/>
    <cellStyle name="20% - Accent1 5 3 3" xfId="48" xr:uid="{00000000-0005-0000-0000-0000A6000000}"/>
    <cellStyle name="20% - Accent1 5 3 3 2" xfId="3066" xr:uid="{00000000-0005-0000-0000-0000A7000000}"/>
    <cellStyle name="20% - Accent1 5 3 3 3" xfId="3065" xr:uid="{00000000-0005-0000-0000-0000A8000000}"/>
    <cellStyle name="20% - Accent1 5 3 4" xfId="3067" xr:uid="{00000000-0005-0000-0000-0000A9000000}"/>
    <cellStyle name="20% - Accent1 5 3 4 2" xfId="3068" xr:uid="{00000000-0005-0000-0000-0000AA000000}"/>
    <cellStyle name="20% - Accent1 5 3 5" xfId="3069" xr:uid="{00000000-0005-0000-0000-0000AB000000}"/>
    <cellStyle name="20% - Accent1 5 3 6" xfId="3062" xr:uid="{00000000-0005-0000-0000-0000AC000000}"/>
    <cellStyle name="20% - Accent1 5 4" xfId="49" xr:uid="{00000000-0005-0000-0000-0000AD000000}"/>
    <cellStyle name="20% - Accent1 5 4 2" xfId="50" xr:uid="{00000000-0005-0000-0000-0000AE000000}"/>
    <cellStyle name="20% - Accent1 5 4 2 2" xfId="3071" xr:uid="{00000000-0005-0000-0000-0000AF000000}"/>
    <cellStyle name="20% - Accent1 5 4 3" xfId="51" xr:uid="{00000000-0005-0000-0000-0000B0000000}"/>
    <cellStyle name="20% - Accent1 5 4 3 2" xfId="3072" xr:uid="{00000000-0005-0000-0000-0000B1000000}"/>
    <cellStyle name="20% - Accent1 5 4 4" xfId="3073" xr:uid="{00000000-0005-0000-0000-0000B2000000}"/>
    <cellStyle name="20% - Accent1 5 4 5" xfId="3074" xr:uid="{00000000-0005-0000-0000-0000B3000000}"/>
    <cellStyle name="20% - Accent1 5 4 6" xfId="3070" xr:uid="{00000000-0005-0000-0000-0000B4000000}"/>
    <cellStyle name="20% - Accent1 5 5" xfId="3075" xr:uid="{00000000-0005-0000-0000-0000B5000000}"/>
    <cellStyle name="20% - Accent1 5 6" xfId="3052" xr:uid="{00000000-0005-0000-0000-0000B6000000}"/>
    <cellStyle name="20% - Accent1 6" xfId="52" xr:uid="{00000000-0005-0000-0000-0000B7000000}"/>
    <cellStyle name="20% - Accent1 6 2" xfId="53" xr:uid="{00000000-0005-0000-0000-0000B8000000}"/>
    <cellStyle name="20% - Accent1 6 2 2" xfId="3078" xr:uid="{00000000-0005-0000-0000-0000B9000000}"/>
    <cellStyle name="20% - Accent1 6 2 2 2" xfId="3079" xr:uid="{00000000-0005-0000-0000-0000BA000000}"/>
    <cellStyle name="20% - Accent1 6 2 2 3" xfId="3080" xr:uid="{00000000-0005-0000-0000-0000BB000000}"/>
    <cellStyle name="20% - Accent1 6 2 3" xfId="3081" xr:uid="{00000000-0005-0000-0000-0000BC000000}"/>
    <cellStyle name="20% - Accent1 6 2 4" xfId="3082" xr:uid="{00000000-0005-0000-0000-0000BD000000}"/>
    <cellStyle name="20% - Accent1 6 2 5" xfId="3077" xr:uid="{00000000-0005-0000-0000-0000BE000000}"/>
    <cellStyle name="20% - Accent1 6 3" xfId="54" xr:uid="{00000000-0005-0000-0000-0000BF000000}"/>
    <cellStyle name="20% - Accent1 6 3 2" xfId="3084" xr:uid="{00000000-0005-0000-0000-0000C0000000}"/>
    <cellStyle name="20% - Accent1 6 3 3" xfId="3085" xr:uid="{00000000-0005-0000-0000-0000C1000000}"/>
    <cellStyle name="20% - Accent1 6 3 4" xfId="3086" xr:uid="{00000000-0005-0000-0000-0000C2000000}"/>
    <cellStyle name="20% - Accent1 6 3 5" xfId="3083" xr:uid="{00000000-0005-0000-0000-0000C3000000}"/>
    <cellStyle name="20% - Accent1 6 4" xfId="55" xr:uid="{00000000-0005-0000-0000-0000C4000000}"/>
    <cellStyle name="20% - Accent1 6 4 2" xfId="3088" xr:uid="{00000000-0005-0000-0000-0000C5000000}"/>
    <cellStyle name="20% - Accent1 6 4 3" xfId="3087" xr:uid="{00000000-0005-0000-0000-0000C6000000}"/>
    <cellStyle name="20% - Accent1 6 5" xfId="3089" xr:uid="{00000000-0005-0000-0000-0000C7000000}"/>
    <cellStyle name="20% - Accent1 6 6" xfId="3090" xr:uid="{00000000-0005-0000-0000-0000C8000000}"/>
    <cellStyle name="20% - Accent1 6 7" xfId="3076" xr:uid="{00000000-0005-0000-0000-0000C9000000}"/>
    <cellStyle name="20% - Accent1 7" xfId="56" xr:uid="{00000000-0005-0000-0000-0000CA000000}"/>
    <cellStyle name="20% - Accent1 7 2" xfId="57" xr:uid="{00000000-0005-0000-0000-0000CB000000}"/>
    <cellStyle name="20% - Accent1 7 2 2" xfId="3093" xr:uid="{00000000-0005-0000-0000-0000CC000000}"/>
    <cellStyle name="20% - Accent1 7 2 2 2" xfId="3094" xr:uid="{00000000-0005-0000-0000-0000CD000000}"/>
    <cellStyle name="20% - Accent1 7 2 2 3" xfId="3095" xr:uid="{00000000-0005-0000-0000-0000CE000000}"/>
    <cellStyle name="20% - Accent1 7 2 3" xfId="3096" xr:uid="{00000000-0005-0000-0000-0000CF000000}"/>
    <cellStyle name="20% - Accent1 7 2 4" xfId="3097" xr:uid="{00000000-0005-0000-0000-0000D0000000}"/>
    <cellStyle name="20% - Accent1 7 2 5" xfId="3092" xr:uid="{00000000-0005-0000-0000-0000D1000000}"/>
    <cellStyle name="20% - Accent1 7 3" xfId="58" xr:uid="{00000000-0005-0000-0000-0000D2000000}"/>
    <cellStyle name="20% - Accent1 7 3 2" xfId="3099" xr:uid="{00000000-0005-0000-0000-0000D3000000}"/>
    <cellStyle name="20% - Accent1 7 3 3" xfId="3100" xr:uid="{00000000-0005-0000-0000-0000D4000000}"/>
    <cellStyle name="20% - Accent1 7 3 4" xfId="3101" xr:uid="{00000000-0005-0000-0000-0000D5000000}"/>
    <cellStyle name="20% - Accent1 7 3 5" xfId="3098" xr:uid="{00000000-0005-0000-0000-0000D6000000}"/>
    <cellStyle name="20% - Accent1 7 4" xfId="3102" xr:uid="{00000000-0005-0000-0000-0000D7000000}"/>
    <cellStyle name="20% - Accent1 7 5" xfId="3103" xr:uid="{00000000-0005-0000-0000-0000D8000000}"/>
    <cellStyle name="20% - Accent1 7 6" xfId="3091" xr:uid="{00000000-0005-0000-0000-0000D9000000}"/>
    <cellStyle name="20% - Accent1 8" xfId="59" xr:uid="{00000000-0005-0000-0000-0000DA000000}"/>
    <cellStyle name="20% - Accent1 8 2" xfId="60" xr:uid="{00000000-0005-0000-0000-0000DB000000}"/>
    <cellStyle name="20% - Accent1 8 2 2" xfId="3106" xr:uid="{00000000-0005-0000-0000-0000DC000000}"/>
    <cellStyle name="20% - Accent1 8 2 2 2" xfId="3107" xr:uid="{00000000-0005-0000-0000-0000DD000000}"/>
    <cellStyle name="20% - Accent1 8 2 2 3" xfId="3108" xr:uid="{00000000-0005-0000-0000-0000DE000000}"/>
    <cellStyle name="20% - Accent1 8 2 3" xfId="3109" xr:uid="{00000000-0005-0000-0000-0000DF000000}"/>
    <cellStyle name="20% - Accent1 8 2 4" xfId="3110" xr:uid="{00000000-0005-0000-0000-0000E0000000}"/>
    <cellStyle name="20% - Accent1 8 2 5" xfId="3105" xr:uid="{00000000-0005-0000-0000-0000E1000000}"/>
    <cellStyle name="20% - Accent1 8 3" xfId="3111" xr:uid="{00000000-0005-0000-0000-0000E2000000}"/>
    <cellStyle name="20% - Accent1 8 3 2" xfId="3112" xr:uid="{00000000-0005-0000-0000-0000E3000000}"/>
    <cellStyle name="20% - Accent1 8 3 3" xfId="3113" xr:uid="{00000000-0005-0000-0000-0000E4000000}"/>
    <cellStyle name="20% - Accent1 8 4" xfId="3114" xr:uid="{00000000-0005-0000-0000-0000E5000000}"/>
    <cellStyle name="20% - Accent1 8 5" xfId="3115" xr:uid="{00000000-0005-0000-0000-0000E6000000}"/>
    <cellStyle name="20% - Accent1 8 6" xfId="3104" xr:uid="{00000000-0005-0000-0000-0000E7000000}"/>
    <cellStyle name="20% - Accent1 9" xfId="61" xr:uid="{00000000-0005-0000-0000-0000E8000000}"/>
    <cellStyle name="20% - Accent1 9 2" xfId="62" xr:uid="{00000000-0005-0000-0000-0000E9000000}"/>
    <cellStyle name="20% - Accent1 9 2 2" xfId="3118" xr:uid="{00000000-0005-0000-0000-0000EA000000}"/>
    <cellStyle name="20% - Accent1 9 2 3" xfId="3117" xr:uid="{00000000-0005-0000-0000-0000EB000000}"/>
    <cellStyle name="20% - Accent1 9 3" xfId="63" xr:uid="{00000000-0005-0000-0000-0000EC000000}"/>
    <cellStyle name="20% - Accent1 9 3 2" xfId="3120" xr:uid="{00000000-0005-0000-0000-0000ED000000}"/>
    <cellStyle name="20% - Accent1 9 3 3" xfId="3119" xr:uid="{00000000-0005-0000-0000-0000EE000000}"/>
    <cellStyle name="20% - Accent1 9 4" xfId="64" xr:uid="{00000000-0005-0000-0000-0000EF000000}"/>
    <cellStyle name="20% - Accent1 9 4 2" xfId="3121" xr:uid="{00000000-0005-0000-0000-0000F0000000}"/>
    <cellStyle name="20% - Accent1 9 5" xfId="3122" xr:uid="{00000000-0005-0000-0000-0000F1000000}"/>
    <cellStyle name="20% - Accent1 9 6" xfId="3123" xr:uid="{00000000-0005-0000-0000-0000F2000000}"/>
    <cellStyle name="20% - Accent1 9 7" xfId="3116" xr:uid="{00000000-0005-0000-0000-0000F3000000}"/>
    <cellStyle name="20% - Accent2" xfId="65" builtinId="34" customBuiltin="1"/>
    <cellStyle name="20% - Accent2 10" xfId="66" xr:uid="{00000000-0005-0000-0000-0000F5000000}"/>
    <cellStyle name="20% - Accent2 10 2" xfId="3126" xr:uid="{00000000-0005-0000-0000-0000F6000000}"/>
    <cellStyle name="20% - Accent2 10 3" xfId="3125" xr:uid="{00000000-0005-0000-0000-0000F7000000}"/>
    <cellStyle name="20% - Accent2 11" xfId="67" xr:uid="{00000000-0005-0000-0000-0000F8000000}"/>
    <cellStyle name="20% - Accent2 11 2" xfId="3128" xr:uid="{00000000-0005-0000-0000-0000F9000000}"/>
    <cellStyle name="20% - Accent2 11 2 2" xfId="3129" xr:uid="{00000000-0005-0000-0000-0000FA000000}"/>
    <cellStyle name="20% - Accent2 11 2 3" xfId="3130" xr:uid="{00000000-0005-0000-0000-0000FB000000}"/>
    <cellStyle name="20% - Accent2 11 3" xfId="3131" xr:uid="{00000000-0005-0000-0000-0000FC000000}"/>
    <cellStyle name="20% - Accent2 11 4" xfId="3132" xr:uid="{00000000-0005-0000-0000-0000FD000000}"/>
    <cellStyle name="20% - Accent2 11 5" xfId="3127" xr:uid="{00000000-0005-0000-0000-0000FE000000}"/>
    <cellStyle name="20% - Accent2 12" xfId="68" xr:uid="{00000000-0005-0000-0000-0000FF000000}"/>
    <cellStyle name="20% - Accent2 12 2" xfId="3134" xr:uid="{00000000-0005-0000-0000-000000010000}"/>
    <cellStyle name="20% - Accent2 12 2 2" xfId="3135" xr:uid="{00000000-0005-0000-0000-000001010000}"/>
    <cellStyle name="20% - Accent2 12 2 3" xfId="3136" xr:uid="{00000000-0005-0000-0000-000002010000}"/>
    <cellStyle name="20% - Accent2 12 3" xfId="3137" xr:uid="{00000000-0005-0000-0000-000003010000}"/>
    <cellStyle name="20% - Accent2 12 4" xfId="3138" xr:uid="{00000000-0005-0000-0000-000004010000}"/>
    <cellStyle name="20% - Accent2 12 5" xfId="3133" xr:uid="{00000000-0005-0000-0000-000005010000}"/>
    <cellStyle name="20% - Accent2 13" xfId="69" xr:uid="{00000000-0005-0000-0000-000006010000}"/>
    <cellStyle name="20% - Accent2 13 2" xfId="3140" xr:uid="{00000000-0005-0000-0000-000007010000}"/>
    <cellStyle name="20% - Accent2 13 2 2" xfId="3141" xr:uid="{00000000-0005-0000-0000-000008010000}"/>
    <cellStyle name="20% - Accent2 13 2 3" xfId="3142" xr:uid="{00000000-0005-0000-0000-000009010000}"/>
    <cellStyle name="20% - Accent2 13 3" xfId="3143" xr:uid="{00000000-0005-0000-0000-00000A010000}"/>
    <cellStyle name="20% - Accent2 13 4" xfId="3144" xr:uid="{00000000-0005-0000-0000-00000B010000}"/>
    <cellStyle name="20% - Accent2 13 5" xfId="3139" xr:uid="{00000000-0005-0000-0000-00000C010000}"/>
    <cellStyle name="20% - Accent2 14" xfId="70" xr:uid="{00000000-0005-0000-0000-00000D010000}"/>
    <cellStyle name="20% - Accent2 14 2" xfId="3146" xr:uid="{00000000-0005-0000-0000-00000E010000}"/>
    <cellStyle name="20% - Accent2 14 3" xfId="3145" xr:uid="{00000000-0005-0000-0000-00000F010000}"/>
    <cellStyle name="20% - Accent2 15" xfId="71" xr:uid="{00000000-0005-0000-0000-000010010000}"/>
    <cellStyle name="20% - Accent2 15 2" xfId="3148" xr:uid="{00000000-0005-0000-0000-000011010000}"/>
    <cellStyle name="20% - Accent2 15 3" xfId="3149" xr:uid="{00000000-0005-0000-0000-000012010000}"/>
    <cellStyle name="20% - Accent2 15 4" xfId="3150" xr:uid="{00000000-0005-0000-0000-000013010000}"/>
    <cellStyle name="20% - Accent2 15 5" xfId="3147" xr:uid="{00000000-0005-0000-0000-000014010000}"/>
    <cellStyle name="20% - Accent2 16" xfId="3151" xr:uid="{00000000-0005-0000-0000-000015010000}"/>
    <cellStyle name="20% - Accent2 17" xfId="3152" xr:uid="{00000000-0005-0000-0000-000016010000}"/>
    <cellStyle name="20% - Accent2 18" xfId="3153" xr:uid="{00000000-0005-0000-0000-000017010000}"/>
    <cellStyle name="20% - Accent2 19" xfId="3124" xr:uid="{00000000-0005-0000-0000-000018010000}"/>
    <cellStyle name="20% - Accent2 2" xfId="72" xr:uid="{00000000-0005-0000-0000-000019010000}"/>
    <cellStyle name="20% - Accent2 2 2" xfId="73" xr:uid="{00000000-0005-0000-0000-00001A010000}"/>
    <cellStyle name="20% - Accent2 2 2 2" xfId="74" xr:uid="{00000000-0005-0000-0000-00001B010000}"/>
    <cellStyle name="20% - Accent2 2 2 2 2" xfId="3157" xr:uid="{00000000-0005-0000-0000-00001C010000}"/>
    <cellStyle name="20% - Accent2 2 2 2 3" xfId="3156" xr:uid="{00000000-0005-0000-0000-00001D010000}"/>
    <cellStyle name="20% - Accent2 2 2 3" xfId="3158" xr:uid="{00000000-0005-0000-0000-00001E010000}"/>
    <cellStyle name="20% - Accent2 2 2 4" xfId="3155" xr:uid="{00000000-0005-0000-0000-00001F010000}"/>
    <cellStyle name="20% - Accent2 2 3" xfId="75" xr:uid="{00000000-0005-0000-0000-000020010000}"/>
    <cellStyle name="20% - Accent2 2 3 2" xfId="76" xr:uid="{00000000-0005-0000-0000-000021010000}"/>
    <cellStyle name="20% - Accent2 2 3 2 2" xfId="77" xr:uid="{00000000-0005-0000-0000-000022010000}"/>
    <cellStyle name="20% - Accent2 2 3 2 2 2" xfId="3161" xr:uid="{00000000-0005-0000-0000-000023010000}"/>
    <cellStyle name="20% - Accent2 2 3 2 3" xfId="3162" xr:uid="{00000000-0005-0000-0000-000024010000}"/>
    <cellStyle name="20% - Accent2 2 3 2 4" xfId="3160" xr:uid="{00000000-0005-0000-0000-000025010000}"/>
    <cellStyle name="20% - Accent2 2 3 3" xfId="78" xr:uid="{00000000-0005-0000-0000-000026010000}"/>
    <cellStyle name="20% - Accent2 2 3 3 2" xfId="3163" xr:uid="{00000000-0005-0000-0000-000027010000}"/>
    <cellStyle name="20% - Accent2 2 3 4" xfId="79" xr:uid="{00000000-0005-0000-0000-000028010000}"/>
    <cellStyle name="20% - Accent2 2 3 4 2" xfId="3164" xr:uid="{00000000-0005-0000-0000-000029010000}"/>
    <cellStyle name="20% - Accent2 2 3 5" xfId="80" xr:uid="{00000000-0005-0000-0000-00002A010000}"/>
    <cellStyle name="20% - Accent2 2 3 5 2" xfId="3165" xr:uid="{00000000-0005-0000-0000-00002B010000}"/>
    <cellStyle name="20% - Accent2 2 3 6" xfId="81" xr:uid="{00000000-0005-0000-0000-00002C010000}"/>
    <cellStyle name="20% - Accent2 2 3 6 2" xfId="3166" xr:uid="{00000000-0005-0000-0000-00002D010000}"/>
    <cellStyle name="20% - Accent2 2 3 7" xfId="3167" xr:uid="{00000000-0005-0000-0000-00002E010000}"/>
    <cellStyle name="20% - Accent2 2 3 8" xfId="3159" xr:uid="{00000000-0005-0000-0000-00002F010000}"/>
    <cellStyle name="20% - Accent2 2 4" xfId="82" xr:uid="{00000000-0005-0000-0000-000030010000}"/>
    <cellStyle name="20% - Accent2 2 4 2" xfId="83" xr:uid="{00000000-0005-0000-0000-000031010000}"/>
    <cellStyle name="20% - Accent2 2 4 2 2" xfId="3170" xr:uid="{00000000-0005-0000-0000-000032010000}"/>
    <cellStyle name="20% - Accent2 2 4 2 3" xfId="3171" xr:uid="{00000000-0005-0000-0000-000033010000}"/>
    <cellStyle name="20% - Accent2 2 4 2 4" xfId="3172" xr:uid="{00000000-0005-0000-0000-000034010000}"/>
    <cellStyle name="20% - Accent2 2 4 2 5" xfId="3169" xr:uid="{00000000-0005-0000-0000-000035010000}"/>
    <cellStyle name="20% - Accent2 2 4 3" xfId="84" xr:uid="{00000000-0005-0000-0000-000036010000}"/>
    <cellStyle name="20% - Accent2 2 4 3 2" xfId="3174" xr:uid="{00000000-0005-0000-0000-000037010000}"/>
    <cellStyle name="20% - Accent2 2 4 3 3" xfId="3173" xr:uid="{00000000-0005-0000-0000-000038010000}"/>
    <cellStyle name="20% - Accent2 2 4 4" xfId="85" xr:uid="{00000000-0005-0000-0000-000039010000}"/>
    <cellStyle name="20% - Accent2 2 4 4 2" xfId="3175" xr:uid="{00000000-0005-0000-0000-00003A010000}"/>
    <cellStyle name="20% - Accent2 2 4 5" xfId="86" xr:uid="{00000000-0005-0000-0000-00003B010000}"/>
    <cellStyle name="20% - Accent2 2 4 5 2" xfId="3176" xr:uid="{00000000-0005-0000-0000-00003C010000}"/>
    <cellStyle name="20% - Accent2 2 4 6" xfId="3177" xr:uid="{00000000-0005-0000-0000-00003D010000}"/>
    <cellStyle name="20% - Accent2 2 4 7" xfId="3168" xr:uid="{00000000-0005-0000-0000-00003E010000}"/>
    <cellStyle name="20% - Accent2 2 5" xfId="87" xr:uid="{00000000-0005-0000-0000-00003F010000}"/>
    <cellStyle name="20% - Accent2 2 5 2" xfId="88" xr:uid="{00000000-0005-0000-0000-000040010000}"/>
    <cellStyle name="20% - Accent2 2 5 2 2" xfId="3180" xr:uid="{00000000-0005-0000-0000-000041010000}"/>
    <cellStyle name="20% - Accent2 2 5 2 3" xfId="3181" xr:uid="{00000000-0005-0000-0000-000042010000}"/>
    <cellStyle name="20% - Accent2 2 5 2 4" xfId="3179" xr:uid="{00000000-0005-0000-0000-000043010000}"/>
    <cellStyle name="20% - Accent2 2 5 3" xfId="89" xr:uid="{00000000-0005-0000-0000-000044010000}"/>
    <cellStyle name="20% - Accent2 2 5 3 2" xfId="3183" xr:uid="{00000000-0005-0000-0000-000045010000}"/>
    <cellStyle name="20% - Accent2 2 5 3 3" xfId="3182" xr:uid="{00000000-0005-0000-0000-000046010000}"/>
    <cellStyle name="20% - Accent2 2 5 4" xfId="3184" xr:uid="{00000000-0005-0000-0000-000047010000}"/>
    <cellStyle name="20% - Accent2 2 5 5" xfId="3185" xr:uid="{00000000-0005-0000-0000-000048010000}"/>
    <cellStyle name="20% - Accent2 2 5 6" xfId="3178" xr:uid="{00000000-0005-0000-0000-000049010000}"/>
    <cellStyle name="20% - Accent2 2 6" xfId="90" xr:uid="{00000000-0005-0000-0000-00004A010000}"/>
    <cellStyle name="20% - Accent2 2 6 2" xfId="3187" xr:uid="{00000000-0005-0000-0000-00004B010000}"/>
    <cellStyle name="20% - Accent2 2 6 3" xfId="3188" xr:uid="{00000000-0005-0000-0000-00004C010000}"/>
    <cellStyle name="20% - Accent2 2 6 4" xfId="3186" xr:uid="{00000000-0005-0000-0000-00004D010000}"/>
    <cellStyle name="20% - Accent2 2 7" xfId="3189" xr:uid="{00000000-0005-0000-0000-00004E010000}"/>
    <cellStyle name="20% - Accent2 2 7 2" xfId="3190" xr:uid="{00000000-0005-0000-0000-00004F010000}"/>
    <cellStyle name="20% - Accent2 2 8" xfId="3191" xr:uid="{00000000-0005-0000-0000-000050010000}"/>
    <cellStyle name="20% - Accent2 2 9" xfId="3154" xr:uid="{00000000-0005-0000-0000-000051010000}"/>
    <cellStyle name="20% - Accent2 20" xfId="20085" xr:uid="{00000000-0005-0000-0000-000052010000}"/>
    <cellStyle name="20% - Accent2 21" xfId="42711" xr:uid="{00000000-0005-0000-0000-000053010000}"/>
    <cellStyle name="20% - Accent2 3" xfId="91" xr:uid="{00000000-0005-0000-0000-000054010000}"/>
    <cellStyle name="20% - Accent2 3 2" xfId="92" xr:uid="{00000000-0005-0000-0000-000055010000}"/>
    <cellStyle name="20% - Accent2 3 2 2" xfId="3194" xr:uid="{00000000-0005-0000-0000-000056010000}"/>
    <cellStyle name="20% - Accent2 3 2 3" xfId="3193" xr:uid="{00000000-0005-0000-0000-000057010000}"/>
    <cellStyle name="20% - Accent2 3 3" xfId="93" xr:uid="{00000000-0005-0000-0000-000058010000}"/>
    <cellStyle name="20% - Accent2 3 3 2" xfId="3196" xr:uid="{00000000-0005-0000-0000-000059010000}"/>
    <cellStyle name="20% - Accent2 3 3 2 2" xfId="3197" xr:uid="{00000000-0005-0000-0000-00005A010000}"/>
    <cellStyle name="20% - Accent2 3 3 2 3" xfId="3198" xr:uid="{00000000-0005-0000-0000-00005B010000}"/>
    <cellStyle name="20% - Accent2 3 3 3" xfId="3199" xr:uid="{00000000-0005-0000-0000-00005C010000}"/>
    <cellStyle name="20% - Accent2 3 3 4" xfId="3200" xr:uid="{00000000-0005-0000-0000-00005D010000}"/>
    <cellStyle name="20% - Accent2 3 3 5" xfId="3195" xr:uid="{00000000-0005-0000-0000-00005E010000}"/>
    <cellStyle name="20% - Accent2 3 4" xfId="94" xr:uid="{00000000-0005-0000-0000-00005F010000}"/>
    <cellStyle name="20% - Accent2 3 4 2" xfId="3202" xr:uid="{00000000-0005-0000-0000-000060010000}"/>
    <cellStyle name="20% - Accent2 3 4 3" xfId="3203" xr:uid="{00000000-0005-0000-0000-000061010000}"/>
    <cellStyle name="20% - Accent2 3 4 4" xfId="3204" xr:uid="{00000000-0005-0000-0000-000062010000}"/>
    <cellStyle name="20% - Accent2 3 4 5" xfId="3201" xr:uid="{00000000-0005-0000-0000-000063010000}"/>
    <cellStyle name="20% - Accent2 3 5" xfId="95" xr:uid="{00000000-0005-0000-0000-000064010000}"/>
    <cellStyle name="20% - Accent2 3 5 2" xfId="3206" xr:uid="{00000000-0005-0000-0000-000065010000}"/>
    <cellStyle name="20% - Accent2 3 5 3" xfId="3205" xr:uid="{00000000-0005-0000-0000-000066010000}"/>
    <cellStyle name="20% - Accent2 3 6" xfId="3207" xr:uid="{00000000-0005-0000-0000-000067010000}"/>
    <cellStyle name="20% - Accent2 3 7" xfId="3208" xr:uid="{00000000-0005-0000-0000-000068010000}"/>
    <cellStyle name="20% - Accent2 3 8" xfId="3192" xr:uid="{00000000-0005-0000-0000-000069010000}"/>
    <cellStyle name="20% - Accent2 4" xfId="96" xr:uid="{00000000-0005-0000-0000-00006A010000}"/>
    <cellStyle name="20% - Accent2 4 2" xfId="97" xr:uid="{00000000-0005-0000-0000-00006B010000}"/>
    <cellStyle name="20% - Accent2 4 2 2" xfId="98" xr:uid="{00000000-0005-0000-0000-00006C010000}"/>
    <cellStyle name="20% - Accent2 4 2 2 2" xfId="3212" xr:uid="{00000000-0005-0000-0000-00006D010000}"/>
    <cellStyle name="20% - Accent2 4 2 2 3" xfId="3213" xr:uid="{00000000-0005-0000-0000-00006E010000}"/>
    <cellStyle name="20% - Accent2 4 2 2 4" xfId="3214" xr:uid="{00000000-0005-0000-0000-00006F010000}"/>
    <cellStyle name="20% - Accent2 4 2 2 5" xfId="3211" xr:uid="{00000000-0005-0000-0000-000070010000}"/>
    <cellStyle name="20% - Accent2 4 2 3" xfId="99" xr:uid="{00000000-0005-0000-0000-000071010000}"/>
    <cellStyle name="20% - Accent2 4 2 3 2" xfId="3216" xr:uid="{00000000-0005-0000-0000-000072010000}"/>
    <cellStyle name="20% - Accent2 4 2 3 3" xfId="3215" xr:uid="{00000000-0005-0000-0000-000073010000}"/>
    <cellStyle name="20% - Accent2 4 2 4" xfId="100" xr:uid="{00000000-0005-0000-0000-000074010000}"/>
    <cellStyle name="20% - Accent2 4 2 4 2" xfId="3217" xr:uid="{00000000-0005-0000-0000-000075010000}"/>
    <cellStyle name="20% - Accent2 4 2 5" xfId="3218" xr:uid="{00000000-0005-0000-0000-000076010000}"/>
    <cellStyle name="20% - Accent2 4 2 6" xfId="3210" xr:uid="{00000000-0005-0000-0000-000077010000}"/>
    <cellStyle name="20% - Accent2 4 3" xfId="101" xr:uid="{00000000-0005-0000-0000-000078010000}"/>
    <cellStyle name="20% - Accent2 4 3 2" xfId="102" xr:uid="{00000000-0005-0000-0000-000079010000}"/>
    <cellStyle name="20% - Accent2 4 3 2 2" xfId="3221" xr:uid="{00000000-0005-0000-0000-00007A010000}"/>
    <cellStyle name="20% - Accent2 4 3 2 3" xfId="3220" xr:uid="{00000000-0005-0000-0000-00007B010000}"/>
    <cellStyle name="20% - Accent2 4 3 3" xfId="103" xr:uid="{00000000-0005-0000-0000-00007C010000}"/>
    <cellStyle name="20% - Accent2 4 3 3 2" xfId="3223" xr:uid="{00000000-0005-0000-0000-00007D010000}"/>
    <cellStyle name="20% - Accent2 4 3 3 3" xfId="3222" xr:uid="{00000000-0005-0000-0000-00007E010000}"/>
    <cellStyle name="20% - Accent2 4 3 4" xfId="104" xr:uid="{00000000-0005-0000-0000-00007F010000}"/>
    <cellStyle name="20% - Accent2 4 3 4 2" xfId="3224" xr:uid="{00000000-0005-0000-0000-000080010000}"/>
    <cellStyle name="20% - Accent2 4 3 5" xfId="3225" xr:uid="{00000000-0005-0000-0000-000081010000}"/>
    <cellStyle name="20% - Accent2 4 3 6" xfId="3219" xr:uid="{00000000-0005-0000-0000-000082010000}"/>
    <cellStyle name="20% - Accent2 4 4" xfId="105" xr:uid="{00000000-0005-0000-0000-000083010000}"/>
    <cellStyle name="20% - Accent2 4 4 2" xfId="3227" xr:uid="{00000000-0005-0000-0000-000084010000}"/>
    <cellStyle name="20% - Accent2 4 4 3" xfId="3226" xr:uid="{00000000-0005-0000-0000-000085010000}"/>
    <cellStyle name="20% - Accent2 4 5" xfId="3228" xr:uid="{00000000-0005-0000-0000-000086010000}"/>
    <cellStyle name="20% - Accent2 4 6" xfId="3229" xr:uid="{00000000-0005-0000-0000-000087010000}"/>
    <cellStyle name="20% - Accent2 4 7" xfId="3209" xr:uid="{00000000-0005-0000-0000-000088010000}"/>
    <cellStyle name="20% - Accent2 5" xfId="106" xr:uid="{00000000-0005-0000-0000-000089010000}"/>
    <cellStyle name="20% - Accent2 5 2" xfId="107" xr:uid="{00000000-0005-0000-0000-00008A010000}"/>
    <cellStyle name="20% - Accent2 5 2 2" xfId="108" xr:uid="{00000000-0005-0000-0000-00008B010000}"/>
    <cellStyle name="20% - Accent2 5 2 2 2" xfId="3233" xr:uid="{00000000-0005-0000-0000-00008C010000}"/>
    <cellStyle name="20% - Accent2 5 2 2 3" xfId="3234" xr:uid="{00000000-0005-0000-0000-00008D010000}"/>
    <cellStyle name="20% - Accent2 5 2 2 4" xfId="3235" xr:uid="{00000000-0005-0000-0000-00008E010000}"/>
    <cellStyle name="20% - Accent2 5 2 2 5" xfId="3232" xr:uid="{00000000-0005-0000-0000-00008F010000}"/>
    <cellStyle name="20% - Accent2 5 2 3" xfId="109" xr:uid="{00000000-0005-0000-0000-000090010000}"/>
    <cellStyle name="20% - Accent2 5 2 3 2" xfId="3237" xr:uid="{00000000-0005-0000-0000-000091010000}"/>
    <cellStyle name="20% - Accent2 5 2 3 3" xfId="3236" xr:uid="{00000000-0005-0000-0000-000092010000}"/>
    <cellStyle name="20% - Accent2 5 2 4" xfId="3238" xr:uid="{00000000-0005-0000-0000-000093010000}"/>
    <cellStyle name="20% - Accent2 5 2 5" xfId="3239" xr:uid="{00000000-0005-0000-0000-000094010000}"/>
    <cellStyle name="20% - Accent2 5 2 6" xfId="3231" xr:uid="{00000000-0005-0000-0000-000095010000}"/>
    <cellStyle name="20% - Accent2 5 3" xfId="110" xr:uid="{00000000-0005-0000-0000-000096010000}"/>
    <cellStyle name="20% - Accent2 5 3 2" xfId="111" xr:uid="{00000000-0005-0000-0000-000097010000}"/>
    <cellStyle name="20% - Accent2 5 3 2 2" xfId="3242" xr:uid="{00000000-0005-0000-0000-000098010000}"/>
    <cellStyle name="20% - Accent2 5 3 2 3" xfId="3241" xr:uid="{00000000-0005-0000-0000-000099010000}"/>
    <cellStyle name="20% - Accent2 5 3 3" xfId="112" xr:uid="{00000000-0005-0000-0000-00009A010000}"/>
    <cellStyle name="20% - Accent2 5 3 3 2" xfId="3244" xr:uid="{00000000-0005-0000-0000-00009B010000}"/>
    <cellStyle name="20% - Accent2 5 3 3 3" xfId="3243" xr:uid="{00000000-0005-0000-0000-00009C010000}"/>
    <cellStyle name="20% - Accent2 5 3 4" xfId="3245" xr:uid="{00000000-0005-0000-0000-00009D010000}"/>
    <cellStyle name="20% - Accent2 5 3 4 2" xfId="3246" xr:uid="{00000000-0005-0000-0000-00009E010000}"/>
    <cellStyle name="20% - Accent2 5 3 5" xfId="3247" xr:uid="{00000000-0005-0000-0000-00009F010000}"/>
    <cellStyle name="20% - Accent2 5 3 6" xfId="3240" xr:uid="{00000000-0005-0000-0000-0000A0010000}"/>
    <cellStyle name="20% - Accent2 5 4" xfId="113" xr:uid="{00000000-0005-0000-0000-0000A1010000}"/>
    <cellStyle name="20% - Accent2 5 4 2" xfId="114" xr:uid="{00000000-0005-0000-0000-0000A2010000}"/>
    <cellStyle name="20% - Accent2 5 4 2 2" xfId="3249" xr:uid="{00000000-0005-0000-0000-0000A3010000}"/>
    <cellStyle name="20% - Accent2 5 4 3" xfId="115" xr:uid="{00000000-0005-0000-0000-0000A4010000}"/>
    <cellStyle name="20% - Accent2 5 4 3 2" xfId="3250" xr:uid="{00000000-0005-0000-0000-0000A5010000}"/>
    <cellStyle name="20% - Accent2 5 4 4" xfId="3251" xr:uid="{00000000-0005-0000-0000-0000A6010000}"/>
    <cellStyle name="20% - Accent2 5 4 5" xfId="3252" xr:uid="{00000000-0005-0000-0000-0000A7010000}"/>
    <cellStyle name="20% - Accent2 5 4 6" xfId="3248" xr:uid="{00000000-0005-0000-0000-0000A8010000}"/>
    <cellStyle name="20% - Accent2 5 5" xfId="3253" xr:uid="{00000000-0005-0000-0000-0000A9010000}"/>
    <cellStyle name="20% - Accent2 5 6" xfId="3230" xr:uid="{00000000-0005-0000-0000-0000AA010000}"/>
    <cellStyle name="20% - Accent2 6" xfId="116" xr:uid="{00000000-0005-0000-0000-0000AB010000}"/>
    <cellStyle name="20% - Accent2 6 2" xfId="117" xr:uid="{00000000-0005-0000-0000-0000AC010000}"/>
    <cellStyle name="20% - Accent2 6 2 2" xfId="3256" xr:uid="{00000000-0005-0000-0000-0000AD010000}"/>
    <cellStyle name="20% - Accent2 6 2 2 2" xfId="3257" xr:uid="{00000000-0005-0000-0000-0000AE010000}"/>
    <cellStyle name="20% - Accent2 6 2 2 3" xfId="3258" xr:uid="{00000000-0005-0000-0000-0000AF010000}"/>
    <cellStyle name="20% - Accent2 6 2 3" xfId="3259" xr:uid="{00000000-0005-0000-0000-0000B0010000}"/>
    <cellStyle name="20% - Accent2 6 2 4" xfId="3260" xr:uid="{00000000-0005-0000-0000-0000B1010000}"/>
    <cellStyle name="20% - Accent2 6 2 5" xfId="3255" xr:uid="{00000000-0005-0000-0000-0000B2010000}"/>
    <cellStyle name="20% - Accent2 6 3" xfId="118" xr:uid="{00000000-0005-0000-0000-0000B3010000}"/>
    <cellStyle name="20% - Accent2 6 3 2" xfId="3262" xr:uid="{00000000-0005-0000-0000-0000B4010000}"/>
    <cellStyle name="20% - Accent2 6 3 3" xfId="3263" xr:uid="{00000000-0005-0000-0000-0000B5010000}"/>
    <cellStyle name="20% - Accent2 6 3 4" xfId="3264" xr:uid="{00000000-0005-0000-0000-0000B6010000}"/>
    <cellStyle name="20% - Accent2 6 3 5" xfId="3261" xr:uid="{00000000-0005-0000-0000-0000B7010000}"/>
    <cellStyle name="20% - Accent2 6 4" xfId="119" xr:uid="{00000000-0005-0000-0000-0000B8010000}"/>
    <cellStyle name="20% - Accent2 6 4 2" xfId="3266" xr:uid="{00000000-0005-0000-0000-0000B9010000}"/>
    <cellStyle name="20% - Accent2 6 4 3" xfId="3265" xr:uid="{00000000-0005-0000-0000-0000BA010000}"/>
    <cellStyle name="20% - Accent2 6 5" xfId="3267" xr:uid="{00000000-0005-0000-0000-0000BB010000}"/>
    <cellStyle name="20% - Accent2 6 6" xfId="3268" xr:uid="{00000000-0005-0000-0000-0000BC010000}"/>
    <cellStyle name="20% - Accent2 6 7" xfId="3254" xr:uid="{00000000-0005-0000-0000-0000BD010000}"/>
    <cellStyle name="20% - Accent2 7" xfId="120" xr:uid="{00000000-0005-0000-0000-0000BE010000}"/>
    <cellStyle name="20% - Accent2 7 2" xfId="121" xr:uid="{00000000-0005-0000-0000-0000BF010000}"/>
    <cellStyle name="20% - Accent2 7 2 2" xfId="3271" xr:uid="{00000000-0005-0000-0000-0000C0010000}"/>
    <cellStyle name="20% - Accent2 7 2 2 2" xfId="3272" xr:uid="{00000000-0005-0000-0000-0000C1010000}"/>
    <cellStyle name="20% - Accent2 7 2 2 3" xfId="3273" xr:uid="{00000000-0005-0000-0000-0000C2010000}"/>
    <cellStyle name="20% - Accent2 7 2 3" xfId="3274" xr:uid="{00000000-0005-0000-0000-0000C3010000}"/>
    <cellStyle name="20% - Accent2 7 2 4" xfId="3275" xr:uid="{00000000-0005-0000-0000-0000C4010000}"/>
    <cellStyle name="20% - Accent2 7 2 5" xfId="3270" xr:uid="{00000000-0005-0000-0000-0000C5010000}"/>
    <cellStyle name="20% - Accent2 7 3" xfId="122" xr:uid="{00000000-0005-0000-0000-0000C6010000}"/>
    <cellStyle name="20% - Accent2 7 3 2" xfId="3277" xr:uid="{00000000-0005-0000-0000-0000C7010000}"/>
    <cellStyle name="20% - Accent2 7 3 3" xfId="3278" xr:uid="{00000000-0005-0000-0000-0000C8010000}"/>
    <cellStyle name="20% - Accent2 7 3 4" xfId="3279" xr:uid="{00000000-0005-0000-0000-0000C9010000}"/>
    <cellStyle name="20% - Accent2 7 3 5" xfId="3276" xr:uid="{00000000-0005-0000-0000-0000CA010000}"/>
    <cellStyle name="20% - Accent2 7 4" xfId="3280" xr:uid="{00000000-0005-0000-0000-0000CB010000}"/>
    <cellStyle name="20% - Accent2 7 5" xfId="3281" xr:uid="{00000000-0005-0000-0000-0000CC010000}"/>
    <cellStyle name="20% - Accent2 7 6" xfId="3269" xr:uid="{00000000-0005-0000-0000-0000CD010000}"/>
    <cellStyle name="20% - Accent2 8" xfId="123" xr:uid="{00000000-0005-0000-0000-0000CE010000}"/>
    <cellStyle name="20% - Accent2 8 2" xfId="124" xr:uid="{00000000-0005-0000-0000-0000CF010000}"/>
    <cellStyle name="20% - Accent2 8 2 2" xfId="3284" xr:uid="{00000000-0005-0000-0000-0000D0010000}"/>
    <cellStyle name="20% - Accent2 8 2 2 2" xfId="3285" xr:uid="{00000000-0005-0000-0000-0000D1010000}"/>
    <cellStyle name="20% - Accent2 8 2 2 3" xfId="3286" xr:uid="{00000000-0005-0000-0000-0000D2010000}"/>
    <cellStyle name="20% - Accent2 8 2 3" xfId="3287" xr:uid="{00000000-0005-0000-0000-0000D3010000}"/>
    <cellStyle name="20% - Accent2 8 2 4" xfId="3288" xr:uid="{00000000-0005-0000-0000-0000D4010000}"/>
    <cellStyle name="20% - Accent2 8 2 5" xfId="3283" xr:uid="{00000000-0005-0000-0000-0000D5010000}"/>
    <cellStyle name="20% - Accent2 8 3" xfId="3289" xr:uid="{00000000-0005-0000-0000-0000D6010000}"/>
    <cellStyle name="20% - Accent2 8 3 2" xfId="3290" xr:uid="{00000000-0005-0000-0000-0000D7010000}"/>
    <cellStyle name="20% - Accent2 8 3 3" xfId="3291" xr:uid="{00000000-0005-0000-0000-0000D8010000}"/>
    <cellStyle name="20% - Accent2 8 4" xfId="3292" xr:uid="{00000000-0005-0000-0000-0000D9010000}"/>
    <cellStyle name="20% - Accent2 8 5" xfId="3293" xr:uid="{00000000-0005-0000-0000-0000DA010000}"/>
    <cellStyle name="20% - Accent2 8 6" xfId="3282" xr:uid="{00000000-0005-0000-0000-0000DB010000}"/>
    <cellStyle name="20% - Accent2 9" xfId="125" xr:uid="{00000000-0005-0000-0000-0000DC010000}"/>
    <cellStyle name="20% - Accent2 9 2" xfId="126" xr:uid="{00000000-0005-0000-0000-0000DD010000}"/>
    <cellStyle name="20% - Accent2 9 2 2" xfId="3296" xr:uid="{00000000-0005-0000-0000-0000DE010000}"/>
    <cellStyle name="20% - Accent2 9 2 3" xfId="3295" xr:uid="{00000000-0005-0000-0000-0000DF010000}"/>
    <cellStyle name="20% - Accent2 9 3" xfId="127" xr:uid="{00000000-0005-0000-0000-0000E0010000}"/>
    <cellStyle name="20% - Accent2 9 3 2" xfId="3298" xr:uid="{00000000-0005-0000-0000-0000E1010000}"/>
    <cellStyle name="20% - Accent2 9 3 3" xfId="3297" xr:uid="{00000000-0005-0000-0000-0000E2010000}"/>
    <cellStyle name="20% - Accent2 9 4" xfId="128" xr:uid="{00000000-0005-0000-0000-0000E3010000}"/>
    <cellStyle name="20% - Accent2 9 4 2" xfId="3299" xr:uid="{00000000-0005-0000-0000-0000E4010000}"/>
    <cellStyle name="20% - Accent2 9 5" xfId="3300" xr:uid="{00000000-0005-0000-0000-0000E5010000}"/>
    <cellStyle name="20% - Accent2 9 6" xfId="3301" xr:uid="{00000000-0005-0000-0000-0000E6010000}"/>
    <cellStyle name="20% - Accent2 9 7" xfId="3294" xr:uid="{00000000-0005-0000-0000-0000E7010000}"/>
    <cellStyle name="20% - Accent3" xfId="129" builtinId="38" customBuiltin="1"/>
    <cellStyle name="20% - Accent3 10" xfId="130" xr:uid="{00000000-0005-0000-0000-0000E9010000}"/>
    <cellStyle name="20% - Accent3 10 2" xfId="3304" xr:uid="{00000000-0005-0000-0000-0000EA010000}"/>
    <cellStyle name="20% - Accent3 10 3" xfId="3303" xr:uid="{00000000-0005-0000-0000-0000EB010000}"/>
    <cellStyle name="20% - Accent3 11" xfId="131" xr:uid="{00000000-0005-0000-0000-0000EC010000}"/>
    <cellStyle name="20% - Accent3 11 2" xfId="3306" xr:uid="{00000000-0005-0000-0000-0000ED010000}"/>
    <cellStyle name="20% - Accent3 11 2 2" xfId="3307" xr:uid="{00000000-0005-0000-0000-0000EE010000}"/>
    <cellStyle name="20% - Accent3 11 2 3" xfId="3308" xr:uid="{00000000-0005-0000-0000-0000EF010000}"/>
    <cellStyle name="20% - Accent3 11 3" xfId="3309" xr:uid="{00000000-0005-0000-0000-0000F0010000}"/>
    <cellStyle name="20% - Accent3 11 4" xfId="3310" xr:uid="{00000000-0005-0000-0000-0000F1010000}"/>
    <cellStyle name="20% - Accent3 11 5" xfId="3305" xr:uid="{00000000-0005-0000-0000-0000F2010000}"/>
    <cellStyle name="20% - Accent3 12" xfId="132" xr:uid="{00000000-0005-0000-0000-0000F3010000}"/>
    <cellStyle name="20% - Accent3 12 2" xfId="3312" xr:uid="{00000000-0005-0000-0000-0000F4010000}"/>
    <cellStyle name="20% - Accent3 12 2 2" xfId="3313" xr:uid="{00000000-0005-0000-0000-0000F5010000}"/>
    <cellStyle name="20% - Accent3 12 2 3" xfId="3314" xr:uid="{00000000-0005-0000-0000-0000F6010000}"/>
    <cellStyle name="20% - Accent3 12 3" xfId="3315" xr:uid="{00000000-0005-0000-0000-0000F7010000}"/>
    <cellStyle name="20% - Accent3 12 4" xfId="3316" xr:uid="{00000000-0005-0000-0000-0000F8010000}"/>
    <cellStyle name="20% - Accent3 12 5" xfId="3311" xr:uid="{00000000-0005-0000-0000-0000F9010000}"/>
    <cellStyle name="20% - Accent3 13" xfId="133" xr:uid="{00000000-0005-0000-0000-0000FA010000}"/>
    <cellStyle name="20% - Accent3 13 2" xfId="3318" xr:uid="{00000000-0005-0000-0000-0000FB010000}"/>
    <cellStyle name="20% - Accent3 13 2 2" xfId="3319" xr:uid="{00000000-0005-0000-0000-0000FC010000}"/>
    <cellStyle name="20% - Accent3 13 2 3" xfId="3320" xr:uid="{00000000-0005-0000-0000-0000FD010000}"/>
    <cellStyle name="20% - Accent3 13 3" xfId="3321" xr:uid="{00000000-0005-0000-0000-0000FE010000}"/>
    <cellStyle name="20% - Accent3 13 4" xfId="3322" xr:uid="{00000000-0005-0000-0000-0000FF010000}"/>
    <cellStyle name="20% - Accent3 13 5" xfId="3317" xr:uid="{00000000-0005-0000-0000-000000020000}"/>
    <cellStyle name="20% - Accent3 14" xfId="134" xr:uid="{00000000-0005-0000-0000-000001020000}"/>
    <cellStyle name="20% - Accent3 14 2" xfId="3324" xr:uid="{00000000-0005-0000-0000-000002020000}"/>
    <cellStyle name="20% - Accent3 14 3" xfId="3323" xr:uid="{00000000-0005-0000-0000-000003020000}"/>
    <cellStyle name="20% - Accent3 15" xfId="135" xr:uid="{00000000-0005-0000-0000-000004020000}"/>
    <cellStyle name="20% - Accent3 15 2" xfId="3326" xr:uid="{00000000-0005-0000-0000-000005020000}"/>
    <cellStyle name="20% - Accent3 15 3" xfId="3327" xr:uid="{00000000-0005-0000-0000-000006020000}"/>
    <cellStyle name="20% - Accent3 15 4" xfId="3328" xr:uid="{00000000-0005-0000-0000-000007020000}"/>
    <cellStyle name="20% - Accent3 15 5" xfId="3325" xr:uid="{00000000-0005-0000-0000-000008020000}"/>
    <cellStyle name="20% - Accent3 16" xfId="3329" xr:uid="{00000000-0005-0000-0000-000009020000}"/>
    <cellStyle name="20% - Accent3 17" xfId="3330" xr:uid="{00000000-0005-0000-0000-00000A020000}"/>
    <cellStyle name="20% - Accent3 18" xfId="3331" xr:uid="{00000000-0005-0000-0000-00000B020000}"/>
    <cellStyle name="20% - Accent3 19" xfId="3302" xr:uid="{00000000-0005-0000-0000-00000C020000}"/>
    <cellStyle name="20% - Accent3 2" xfId="136" xr:uid="{00000000-0005-0000-0000-00000D020000}"/>
    <cellStyle name="20% - Accent3 2 2" xfId="137" xr:uid="{00000000-0005-0000-0000-00000E020000}"/>
    <cellStyle name="20% - Accent3 2 2 2" xfId="138" xr:uid="{00000000-0005-0000-0000-00000F020000}"/>
    <cellStyle name="20% - Accent3 2 2 2 2" xfId="3335" xr:uid="{00000000-0005-0000-0000-000010020000}"/>
    <cellStyle name="20% - Accent3 2 2 2 3" xfId="3334" xr:uid="{00000000-0005-0000-0000-000011020000}"/>
    <cellStyle name="20% - Accent3 2 2 3" xfId="3336" xr:uid="{00000000-0005-0000-0000-000012020000}"/>
    <cellStyle name="20% - Accent3 2 2 4" xfId="3333" xr:uid="{00000000-0005-0000-0000-000013020000}"/>
    <cellStyle name="20% - Accent3 2 3" xfId="139" xr:uid="{00000000-0005-0000-0000-000014020000}"/>
    <cellStyle name="20% - Accent3 2 3 2" xfId="140" xr:uid="{00000000-0005-0000-0000-000015020000}"/>
    <cellStyle name="20% - Accent3 2 3 2 2" xfId="141" xr:uid="{00000000-0005-0000-0000-000016020000}"/>
    <cellStyle name="20% - Accent3 2 3 2 2 2" xfId="3339" xr:uid="{00000000-0005-0000-0000-000017020000}"/>
    <cellStyle name="20% - Accent3 2 3 2 3" xfId="3340" xr:uid="{00000000-0005-0000-0000-000018020000}"/>
    <cellStyle name="20% - Accent3 2 3 2 4" xfId="3338" xr:uid="{00000000-0005-0000-0000-000019020000}"/>
    <cellStyle name="20% - Accent3 2 3 3" xfId="142" xr:uid="{00000000-0005-0000-0000-00001A020000}"/>
    <cellStyle name="20% - Accent3 2 3 3 2" xfId="3341" xr:uid="{00000000-0005-0000-0000-00001B020000}"/>
    <cellStyle name="20% - Accent3 2 3 4" xfId="143" xr:uid="{00000000-0005-0000-0000-00001C020000}"/>
    <cellStyle name="20% - Accent3 2 3 4 2" xfId="3342" xr:uid="{00000000-0005-0000-0000-00001D020000}"/>
    <cellStyle name="20% - Accent3 2 3 5" xfId="144" xr:uid="{00000000-0005-0000-0000-00001E020000}"/>
    <cellStyle name="20% - Accent3 2 3 5 2" xfId="3343" xr:uid="{00000000-0005-0000-0000-00001F020000}"/>
    <cellStyle name="20% - Accent3 2 3 6" xfId="145" xr:uid="{00000000-0005-0000-0000-000020020000}"/>
    <cellStyle name="20% - Accent3 2 3 6 2" xfId="3344" xr:uid="{00000000-0005-0000-0000-000021020000}"/>
    <cellStyle name="20% - Accent3 2 3 7" xfId="3345" xr:uid="{00000000-0005-0000-0000-000022020000}"/>
    <cellStyle name="20% - Accent3 2 3 8" xfId="3337" xr:uid="{00000000-0005-0000-0000-000023020000}"/>
    <cellStyle name="20% - Accent3 2 4" xfId="146" xr:uid="{00000000-0005-0000-0000-000024020000}"/>
    <cellStyle name="20% - Accent3 2 4 2" xfId="147" xr:uid="{00000000-0005-0000-0000-000025020000}"/>
    <cellStyle name="20% - Accent3 2 4 2 2" xfId="3348" xr:uid="{00000000-0005-0000-0000-000026020000}"/>
    <cellStyle name="20% - Accent3 2 4 2 3" xfId="3349" xr:uid="{00000000-0005-0000-0000-000027020000}"/>
    <cellStyle name="20% - Accent3 2 4 2 4" xfId="3350" xr:uid="{00000000-0005-0000-0000-000028020000}"/>
    <cellStyle name="20% - Accent3 2 4 2 5" xfId="3347" xr:uid="{00000000-0005-0000-0000-000029020000}"/>
    <cellStyle name="20% - Accent3 2 4 3" xfId="148" xr:uid="{00000000-0005-0000-0000-00002A020000}"/>
    <cellStyle name="20% - Accent3 2 4 3 2" xfId="3352" xr:uid="{00000000-0005-0000-0000-00002B020000}"/>
    <cellStyle name="20% - Accent3 2 4 3 3" xfId="3351" xr:uid="{00000000-0005-0000-0000-00002C020000}"/>
    <cellStyle name="20% - Accent3 2 4 4" xfId="149" xr:uid="{00000000-0005-0000-0000-00002D020000}"/>
    <cellStyle name="20% - Accent3 2 4 4 2" xfId="3353" xr:uid="{00000000-0005-0000-0000-00002E020000}"/>
    <cellStyle name="20% - Accent3 2 4 5" xfId="150" xr:uid="{00000000-0005-0000-0000-00002F020000}"/>
    <cellStyle name="20% - Accent3 2 4 5 2" xfId="3354" xr:uid="{00000000-0005-0000-0000-000030020000}"/>
    <cellStyle name="20% - Accent3 2 4 6" xfId="3355" xr:uid="{00000000-0005-0000-0000-000031020000}"/>
    <cellStyle name="20% - Accent3 2 4 7" xfId="3346" xr:uid="{00000000-0005-0000-0000-000032020000}"/>
    <cellStyle name="20% - Accent3 2 5" xfId="151" xr:uid="{00000000-0005-0000-0000-000033020000}"/>
    <cellStyle name="20% - Accent3 2 5 2" xfId="152" xr:uid="{00000000-0005-0000-0000-000034020000}"/>
    <cellStyle name="20% - Accent3 2 5 2 2" xfId="3358" xr:uid="{00000000-0005-0000-0000-000035020000}"/>
    <cellStyle name="20% - Accent3 2 5 2 3" xfId="3359" xr:uid="{00000000-0005-0000-0000-000036020000}"/>
    <cellStyle name="20% - Accent3 2 5 2 4" xfId="3357" xr:uid="{00000000-0005-0000-0000-000037020000}"/>
    <cellStyle name="20% - Accent3 2 5 3" xfId="153" xr:uid="{00000000-0005-0000-0000-000038020000}"/>
    <cellStyle name="20% - Accent3 2 5 3 2" xfId="3361" xr:uid="{00000000-0005-0000-0000-000039020000}"/>
    <cellStyle name="20% - Accent3 2 5 3 3" xfId="3360" xr:uid="{00000000-0005-0000-0000-00003A020000}"/>
    <cellStyle name="20% - Accent3 2 5 4" xfId="3362" xr:uid="{00000000-0005-0000-0000-00003B020000}"/>
    <cellStyle name="20% - Accent3 2 5 5" xfId="3363" xr:uid="{00000000-0005-0000-0000-00003C020000}"/>
    <cellStyle name="20% - Accent3 2 5 6" xfId="3356" xr:uid="{00000000-0005-0000-0000-00003D020000}"/>
    <cellStyle name="20% - Accent3 2 6" xfId="154" xr:uid="{00000000-0005-0000-0000-00003E020000}"/>
    <cellStyle name="20% - Accent3 2 6 2" xfId="3365" xr:uid="{00000000-0005-0000-0000-00003F020000}"/>
    <cellStyle name="20% - Accent3 2 6 3" xfId="3366" xr:uid="{00000000-0005-0000-0000-000040020000}"/>
    <cellStyle name="20% - Accent3 2 6 4" xfId="3364" xr:uid="{00000000-0005-0000-0000-000041020000}"/>
    <cellStyle name="20% - Accent3 2 7" xfId="3367" xr:uid="{00000000-0005-0000-0000-000042020000}"/>
    <cellStyle name="20% - Accent3 2 7 2" xfId="3368" xr:uid="{00000000-0005-0000-0000-000043020000}"/>
    <cellStyle name="20% - Accent3 2 8" xfId="3369" xr:uid="{00000000-0005-0000-0000-000044020000}"/>
    <cellStyle name="20% - Accent3 2 9" xfId="3332" xr:uid="{00000000-0005-0000-0000-000045020000}"/>
    <cellStyle name="20% - Accent3 20" xfId="20086" xr:uid="{00000000-0005-0000-0000-000046020000}"/>
    <cellStyle name="20% - Accent3 21" xfId="42713" xr:uid="{00000000-0005-0000-0000-000047020000}"/>
    <cellStyle name="20% - Accent3 3" xfId="155" xr:uid="{00000000-0005-0000-0000-000048020000}"/>
    <cellStyle name="20% - Accent3 3 2" xfId="156" xr:uid="{00000000-0005-0000-0000-000049020000}"/>
    <cellStyle name="20% - Accent3 3 2 2" xfId="3372" xr:uid="{00000000-0005-0000-0000-00004A020000}"/>
    <cellStyle name="20% - Accent3 3 2 3" xfId="3371" xr:uid="{00000000-0005-0000-0000-00004B020000}"/>
    <cellStyle name="20% - Accent3 3 3" xfId="157" xr:uid="{00000000-0005-0000-0000-00004C020000}"/>
    <cellStyle name="20% - Accent3 3 3 2" xfId="3374" xr:uid="{00000000-0005-0000-0000-00004D020000}"/>
    <cellStyle name="20% - Accent3 3 3 2 2" xfId="3375" xr:uid="{00000000-0005-0000-0000-00004E020000}"/>
    <cellStyle name="20% - Accent3 3 3 2 3" xfId="3376" xr:uid="{00000000-0005-0000-0000-00004F020000}"/>
    <cellStyle name="20% - Accent3 3 3 3" xfId="3377" xr:uid="{00000000-0005-0000-0000-000050020000}"/>
    <cellStyle name="20% - Accent3 3 3 4" xfId="3378" xr:uid="{00000000-0005-0000-0000-000051020000}"/>
    <cellStyle name="20% - Accent3 3 3 5" xfId="3373" xr:uid="{00000000-0005-0000-0000-000052020000}"/>
    <cellStyle name="20% - Accent3 3 4" xfId="158" xr:uid="{00000000-0005-0000-0000-000053020000}"/>
    <cellStyle name="20% - Accent3 3 4 2" xfId="3380" xr:uid="{00000000-0005-0000-0000-000054020000}"/>
    <cellStyle name="20% - Accent3 3 4 3" xfId="3381" xr:uid="{00000000-0005-0000-0000-000055020000}"/>
    <cellStyle name="20% - Accent3 3 4 4" xfId="3382" xr:uid="{00000000-0005-0000-0000-000056020000}"/>
    <cellStyle name="20% - Accent3 3 4 5" xfId="3379" xr:uid="{00000000-0005-0000-0000-000057020000}"/>
    <cellStyle name="20% - Accent3 3 5" xfId="159" xr:uid="{00000000-0005-0000-0000-000058020000}"/>
    <cellStyle name="20% - Accent3 3 5 2" xfId="3384" xr:uid="{00000000-0005-0000-0000-000059020000}"/>
    <cellStyle name="20% - Accent3 3 5 3" xfId="3383" xr:uid="{00000000-0005-0000-0000-00005A020000}"/>
    <cellStyle name="20% - Accent3 3 6" xfId="3385" xr:uid="{00000000-0005-0000-0000-00005B020000}"/>
    <cellStyle name="20% - Accent3 3 7" xfId="3386" xr:uid="{00000000-0005-0000-0000-00005C020000}"/>
    <cellStyle name="20% - Accent3 3 8" xfId="3370" xr:uid="{00000000-0005-0000-0000-00005D020000}"/>
    <cellStyle name="20% - Accent3 4" xfId="160" xr:uid="{00000000-0005-0000-0000-00005E020000}"/>
    <cellStyle name="20% - Accent3 4 2" xfId="161" xr:uid="{00000000-0005-0000-0000-00005F020000}"/>
    <cellStyle name="20% - Accent3 4 2 2" xfId="162" xr:uid="{00000000-0005-0000-0000-000060020000}"/>
    <cellStyle name="20% - Accent3 4 2 2 2" xfId="3390" xr:uid="{00000000-0005-0000-0000-000061020000}"/>
    <cellStyle name="20% - Accent3 4 2 2 3" xfId="3391" xr:uid="{00000000-0005-0000-0000-000062020000}"/>
    <cellStyle name="20% - Accent3 4 2 2 4" xfId="3392" xr:uid="{00000000-0005-0000-0000-000063020000}"/>
    <cellStyle name="20% - Accent3 4 2 2 5" xfId="3389" xr:uid="{00000000-0005-0000-0000-000064020000}"/>
    <cellStyle name="20% - Accent3 4 2 3" xfId="163" xr:uid="{00000000-0005-0000-0000-000065020000}"/>
    <cellStyle name="20% - Accent3 4 2 3 2" xfId="3394" xr:uid="{00000000-0005-0000-0000-000066020000}"/>
    <cellStyle name="20% - Accent3 4 2 3 3" xfId="3393" xr:uid="{00000000-0005-0000-0000-000067020000}"/>
    <cellStyle name="20% - Accent3 4 2 4" xfId="164" xr:uid="{00000000-0005-0000-0000-000068020000}"/>
    <cellStyle name="20% - Accent3 4 2 4 2" xfId="3395" xr:uid="{00000000-0005-0000-0000-000069020000}"/>
    <cellStyle name="20% - Accent3 4 2 5" xfId="3396" xr:uid="{00000000-0005-0000-0000-00006A020000}"/>
    <cellStyle name="20% - Accent3 4 2 6" xfId="3388" xr:uid="{00000000-0005-0000-0000-00006B020000}"/>
    <cellStyle name="20% - Accent3 4 3" xfId="165" xr:uid="{00000000-0005-0000-0000-00006C020000}"/>
    <cellStyle name="20% - Accent3 4 3 2" xfId="166" xr:uid="{00000000-0005-0000-0000-00006D020000}"/>
    <cellStyle name="20% - Accent3 4 3 2 2" xfId="3399" xr:uid="{00000000-0005-0000-0000-00006E020000}"/>
    <cellStyle name="20% - Accent3 4 3 2 3" xfId="3398" xr:uid="{00000000-0005-0000-0000-00006F020000}"/>
    <cellStyle name="20% - Accent3 4 3 3" xfId="167" xr:uid="{00000000-0005-0000-0000-000070020000}"/>
    <cellStyle name="20% - Accent3 4 3 3 2" xfId="3401" xr:uid="{00000000-0005-0000-0000-000071020000}"/>
    <cellStyle name="20% - Accent3 4 3 3 3" xfId="3400" xr:uid="{00000000-0005-0000-0000-000072020000}"/>
    <cellStyle name="20% - Accent3 4 3 4" xfId="168" xr:uid="{00000000-0005-0000-0000-000073020000}"/>
    <cellStyle name="20% - Accent3 4 3 4 2" xfId="3402" xr:uid="{00000000-0005-0000-0000-000074020000}"/>
    <cellStyle name="20% - Accent3 4 3 5" xfId="3403" xr:uid="{00000000-0005-0000-0000-000075020000}"/>
    <cellStyle name="20% - Accent3 4 3 6" xfId="3397" xr:uid="{00000000-0005-0000-0000-000076020000}"/>
    <cellStyle name="20% - Accent3 4 4" xfId="169" xr:uid="{00000000-0005-0000-0000-000077020000}"/>
    <cellStyle name="20% - Accent3 4 4 2" xfId="3405" xr:uid="{00000000-0005-0000-0000-000078020000}"/>
    <cellStyle name="20% - Accent3 4 4 3" xfId="3404" xr:uid="{00000000-0005-0000-0000-000079020000}"/>
    <cellStyle name="20% - Accent3 4 5" xfId="3406" xr:uid="{00000000-0005-0000-0000-00007A020000}"/>
    <cellStyle name="20% - Accent3 4 6" xfId="3407" xr:uid="{00000000-0005-0000-0000-00007B020000}"/>
    <cellStyle name="20% - Accent3 4 7" xfId="3387" xr:uid="{00000000-0005-0000-0000-00007C020000}"/>
    <cellStyle name="20% - Accent3 5" xfId="170" xr:uid="{00000000-0005-0000-0000-00007D020000}"/>
    <cellStyle name="20% - Accent3 5 2" xfId="171" xr:uid="{00000000-0005-0000-0000-00007E020000}"/>
    <cellStyle name="20% - Accent3 5 2 2" xfId="172" xr:uid="{00000000-0005-0000-0000-00007F020000}"/>
    <cellStyle name="20% - Accent3 5 2 2 2" xfId="3411" xr:uid="{00000000-0005-0000-0000-000080020000}"/>
    <cellStyle name="20% - Accent3 5 2 2 3" xfId="3412" xr:uid="{00000000-0005-0000-0000-000081020000}"/>
    <cellStyle name="20% - Accent3 5 2 2 4" xfId="3413" xr:uid="{00000000-0005-0000-0000-000082020000}"/>
    <cellStyle name="20% - Accent3 5 2 2 5" xfId="3410" xr:uid="{00000000-0005-0000-0000-000083020000}"/>
    <cellStyle name="20% - Accent3 5 2 3" xfId="173" xr:uid="{00000000-0005-0000-0000-000084020000}"/>
    <cellStyle name="20% - Accent3 5 2 3 2" xfId="3415" xr:uid="{00000000-0005-0000-0000-000085020000}"/>
    <cellStyle name="20% - Accent3 5 2 3 3" xfId="3414" xr:uid="{00000000-0005-0000-0000-000086020000}"/>
    <cellStyle name="20% - Accent3 5 2 4" xfId="3416" xr:uid="{00000000-0005-0000-0000-000087020000}"/>
    <cellStyle name="20% - Accent3 5 2 5" xfId="3417" xr:uid="{00000000-0005-0000-0000-000088020000}"/>
    <cellStyle name="20% - Accent3 5 2 6" xfId="3409" xr:uid="{00000000-0005-0000-0000-000089020000}"/>
    <cellStyle name="20% - Accent3 5 3" xfId="174" xr:uid="{00000000-0005-0000-0000-00008A020000}"/>
    <cellStyle name="20% - Accent3 5 3 2" xfId="175" xr:uid="{00000000-0005-0000-0000-00008B020000}"/>
    <cellStyle name="20% - Accent3 5 3 2 2" xfId="3420" xr:uid="{00000000-0005-0000-0000-00008C020000}"/>
    <cellStyle name="20% - Accent3 5 3 2 3" xfId="3419" xr:uid="{00000000-0005-0000-0000-00008D020000}"/>
    <cellStyle name="20% - Accent3 5 3 3" xfId="176" xr:uid="{00000000-0005-0000-0000-00008E020000}"/>
    <cellStyle name="20% - Accent3 5 3 3 2" xfId="3422" xr:uid="{00000000-0005-0000-0000-00008F020000}"/>
    <cellStyle name="20% - Accent3 5 3 3 3" xfId="3421" xr:uid="{00000000-0005-0000-0000-000090020000}"/>
    <cellStyle name="20% - Accent3 5 3 4" xfId="3423" xr:uid="{00000000-0005-0000-0000-000091020000}"/>
    <cellStyle name="20% - Accent3 5 3 4 2" xfId="3424" xr:uid="{00000000-0005-0000-0000-000092020000}"/>
    <cellStyle name="20% - Accent3 5 3 5" xfId="3425" xr:uid="{00000000-0005-0000-0000-000093020000}"/>
    <cellStyle name="20% - Accent3 5 3 6" xfId="3418" xr:uid="{00000000-0005-0000-0000-000094020000}"/>
    <cellStyle name="20% - Accent3 5 4" xfId="177" xr:uid="{00000000-0005-0000-0000-000095020000}"/>
    <cellStyle name="20% - Accent3 5 4 2" xfId="178" xr:uid="{00000000-0005-0000-0000-000096020000}"/>
    <cellStyle name="20% - Accent3 5 4 2 2" xfId="3427" xr:uid="{00000000-0005-0000-0000-000097020000}"/>
    <cellStyle name="20% - Accent3 5 4 3" xfId="179" xr:uid="{00000000-0005-0000-0000-000098020000}"/>
    <cellStyle name="20% - Accent3 5 4 3 2" xfId="3428" xr:uid="{00000000-0005-0000-0000-000099020000}"/>
    <cellStyle name="20% - Accent3 5 4 4" xfId="3429" xr:uid="{00000000-0005-0000-0000-00009A020000}"/>
    <cellStyle name="20% - Accent3 5 4 5" xfId="3430" xr:uid="{00000000-0005-0000-0000-00009B020000}"/>
    <cellStyle name="20% - Accent3 5 4 6" xfId="3426" xr:uid="{00000000-0005-0000-0000-00009C020000}"/>
    <cellStyle name="20% - Accent3 5 5" xfId="3431" xr:uid="{00000000-0005-0000-0000-00009D020000}"/>
    <cellStyle name="20% - Accent3 5 6" xfId="3408" xr:uid="{00000000-0005-0000-0000-00009E020000}"/>
    <cellStyle name="20% - Accent3 6" xfId="180" xr:uid="{00000000-0005-0000-0000-00009F020000}"/>
    <cellStyle name="20% - Accent3 6 2" xfId="181" xr:uid="{00000000-0005-0000-0000-0000A0020000}"/>
    <cellStyle name="20% - Accent3 6 2 2" xfId="3434" xr:uid="{00000000-0005-0000-0000-0000A1020000}"/>
    <cellStyle name="20% - Accent3 6 2 2 2" xfId="3435" xr:uid="{00000000-0005-0000-0000-0000A2020000}"/>
    <cellStyle name="20% - Accent3 6 2 2 3" xfId="3436" xr:uid="{00000000-0005-0000-0000-0000A3020000}"/>
    <cellStyle name="20% - Accent3 6 2 3" xfId="3437" xr:uid="{00000000-0005-0000-0000-0000A4020000}"/>
    <cellStyle name="20% - Accent3 6 2 4" xfId="3438" xr:uid="{00000000-0005-0000-0000-0000A5020000}"/>
    <cellStyle name="20% - Accent3 6 2 5" xfId="3433" xr:uid="{00000000-0005-0000-0000-0000A6020000}"/>
    <cellStyle name="20% - Accent3 6 3" xfId="182" xr:uid="{00000000-0005-0000-0000-0000A7020000}"/>
    <cellStyle name="20% - Accent3 6 3 2" xfId="3440" xr:uid="{00000000-0005-0000-0000-0000A8020000}"/>
    <cellStyle name="20% - Accent3 6 3 3" xfId="3441" xr:uid="{00000000-0005-0000-0000-0000A9020000}"/>
    <cellStyle name="20% - Accent3 6 3 4" xfId="3442" xr:uid="{00000000-0005-0000-0000-0000AA020000}"/>
    <cellStyle name="20% - Accent3 6 3 5" xfId="3439" xr:uid="{00000000-0005-0000-0000-0000AB020000}"/>
    <cellStyle name="20% - Accent3 6 4" xfId="183" xr:uid="{00000000-0005-0000-0000-0000AC020000}"/>
    <cellStyle name="20% - Accent3 6 4 2" xfId="3444" xr:uid="{00000000-0005-0000-0000-0000AD020000}"/>
    <cellStyle name="20% - Accent3 6 4 3" xfId="3443" xr:uid="{00000000-0005-0000-0000-0000AE020000}"/>
    <cellStyle name="20% - Accent3 6 5" xfId="3445" xr:uid="{00000000-0005-0000-0000-0000AF020000}"/>
    <cellStyle name="20% - Accent3 6 6" xfId="3446" xr:uid="{00000000-0005-0000-0000-0000B0020000}"/>
    <cellStyle name="20% - Accent3 6 7" xfId="3432" xr:uid="{00000000-0005-0000-0000-0000B1020000}"/>
    <cellStyle name="20% - Accent3 7" xfId="184" xr:uid="{00000000-0005-0000-0000-0000B2020000}"/>
    <cellStyle name="20% - Accent3 7 2" xfId="185" xr:uid="{00000000-0005-0000-0000-0000B3020000}"/>
    <cellStyle name="20% - Accent3 7 2 2" xfId="3449" xr:uid="{00000000-0005-0000-0000-0000B4020000}"/>
    <cellStyle name="20% - Accent3 7 2 2 2" xfId="3450" xr:uid="{00000000-0005-0000-0000-0000B5020000}"/>
    <cellStyle name="20% - Accent3 7 2 2 3" xfId="3451" xr:uid="{00000000-0005-0000-0000-0000B6020000}"/>
    <cellStyle name="20% - Accent3 7 2 3" xfId="3452" xr:uid="{00000000-0005-0000-0000-0000B7020000}"/>
    <cellStyle name="20% - Accent3 7 2 4" xfId="3453" xr:uid="{00000000-0005-0000-0000-0000B8020000}"/>
    <cellStyle name="20% - Accent3 7 2 5" xfId="3448" xr:uid="{00000000-0005-0000-0000-0000B9020000}"/>
    <cellStyle name="20% - Accent3 7 3" xfId="186" xr:uid="{00000000-0005-0000-0000-0000BA020000}"/>
    <cellStyle name="20% - Accent3 7 3 2" xfId="3455" xr:uid="{00000000-0005-0000-0000-0000BB020000}"/>
    <cellStyle name="20% - Accent3 7 3 3" xfId="3456" xr:uid="{00000000-0005-0000-0000-0000BC020000}"/>
    <cellStyle name="20% - Accent3 7 3 4" xfId="3457" xr:uid="{00000000-0005-0000-0000-0000BD020000}"/>
    <cellStyle name="20% - Accent3 7 3 5" xfId="3454" xr:uid="{00000000-0005-0000-0000-0000BE020000}"/>
    <cellStyle name="20% - Accent3 7 4" xfId="3458" xr:uid="{00000000-0005-0000-0000-0000BF020000}"/>
    <cellStyle name="20% - Accent3 7 5" xfId="3459" xr:uid="{00000000-0005-0000-0000-0000C0020000}"/>
    <cellStyle name="20% - Accent3 7 6" xfId="3447" xr:uid="{00000000-0005-0000-0000-0000C1020000}"/>
    <cellStyle name="20% - Accent3 8" xfId="187" xr:uid="{00000000-0005-0000-0000-0000C2020000}"/>
    <cellStyle name="20% - Accent3 8 2" xfId="188" xr:uid="{00000000-0005-0000-0000-0000C3020000}"/>
    <cellStyle name="20% - Accent3 8 2 2" xfId="3462" xr:uid="{00000000-0005-0000-0000-0000C4020000}"/>
    <cellStyle name="20% - Accent3 8 2 2 2" xfId="3463" xr:uid="{00000000-0005-0000-0000-0000C5020000}"/>
    <cellStyle name="20% - Accent3 8 2 2 3" xfId="3464" xr:uid="{00000000-0005-0000-0000-0000C6020000}"/>
    <cellStyle name="20% - Accent3 8 2 3" xfId="3465" xr:uid="{00000000-0005-0000-0000-0000C7020000}"/>
    <cellStyle name="20% - Accent3 8 2 4" xfId="3466" xr:uid="{00000000-0005-0000-0000-0000C8020000}"/>
    <cellStyle name="20% - Accent3 8 2 5" xfId="3461" xr:uid="{00000000-0005-0000-0000-0000C9020000}"/>
    <cellStyle name="20% - Accent3 8 3" xfId="3467" xr:uid="{00000000-0005-0000-0000-0000CA020000}"/>
    <cellStyle name="20% - Accent3 8 3 2" xfId="3468" xr:uid="{00000000-0005-0000-0000-0000CB020000}"/>
    <cellStyle name="20% - Accent3 8 3 3" xfId="3469" xr:uid="{00000000-0005-0000-0000-0000CC020000}"/>
    <cellStyle name="20% - Accent3 8 4" xfId="3470" xr:uid="{00000000-0005-0000-0000-0000CD020000}"/>
    <cellStyle name="20% - Accent3 8 5" xfId="3471" xr:uid="{00000000-0005-0000-0000-0000CE020000}"/>
    <cellStyle name="20% - Accent3 8 6" xfId="3460" xr:uid="{00000000-0005-0000-0000-0000CF020000}"/>
    <cellStyle name="20% - Accent3 9" xfId="189" xr:uid="{00000000-0005-0000-0000-0000D0020000}"/>
    <cellStyle name="20% - Accent3 9 2" xfId="190" xr:uid="{00000000-0005-0000-0000-0000D1020000}"/>
    <cellStyle name="20% - Accent3 9 2 2" xfId="3474" xr:uid="{00000000-0005-0000-0000-0000D2020000}"/>
    <cellStyle name="20% - Accent3 9 2 3" xfId="3473" xr:uid="{00000000-0005-0000-0000-0000D3020000}"/>
    <cellStyle name="20% - Accent3 9 3" xfId="191" xr:uid="{00000000-0005-0000-0000-0000D4020000}"/>
    <cellStyle name="20% - Accent3 9 3 2" xfId="3476" xr:uid="{00000000-0005-0000-0000-0000D5020000}"/>
    <cellStyle name="20% - Accent3 9 3 3" xfId="3475" xr:uid="{00000000-0005-0000-0000-0000D6020000}"/>
    <cellStyle name="20% - Accent3 9 4" xfId="192" xr:uid="{00000000-0005-0000-0000-0000D7020000}"/>
    <cellStyle name="20% - Accent3 9 4 2" xfId="3477" xr:uid="{00000000-0005-0000-0000-0000D8020000}"/>
    <cellStyle name="20% - Accent3 9 5" xfId="3478" xr:uid="{00000000-0005-0000-0000-0000D9020000}"/>
    <cellStyle name="20% - Accent3 9 6" xfId="3479" xr:uid="{00000000-0005-0000-0000-0000DA020000}"/>
    <cellStyle name="20% - Accent3 9 7" xfId="3472" xr:uid="{00000000-0005-0000-0000-0000DB020000}"/>
    <cellStyle name="20% - Accent4" xfId="193" builtinId="42" customBuiltin="1"/>
    <cellStyle name="20% - Accent4 10" xfId="194" xr:uid="{00000000-0005-0000-0000-0000DD020000}"/>
    <cellStyle name="20% - Accent4 10 2" xfId="3482" xr:uid="{00000000-0005-0000-0000-0000DE020000}"/>
    <cellStyle name="20% - Accent4 10 3" xfId="3481" xr:uid="{00000000-0005-0000-0000-0000DF020000}"/>
    <cellStyle name="20% - Accent4 11" xfId="195" xr:uid="{00000000-0005-0000-0000-0000E0020000}"/>
    <cellStyle name="20% - Accent4 11 2" xfId="3484" xr:uid="{00000000-0005-0000-0000-0000E1020000}"/>
    <cellStyle name="20% - Accent4 11 2 2" xfId="3485" xr:uid="{00000000-0005-0000-0000-0000E2020000}"/>
    <cellStyle name="20% - Accent4 11 2 3" xfId="3486" xr:uid="{00000000-0005-0000-0000-0000E3020000}"/>
    <cellStyle name="20% - Accent4 11 3" xfId="3487" xr:uid="{00000000-0005-0000-0000-0000E4020000}"/>
    <cellStyle name="20% - Accent4 11 4" xfId="3488" xr:uid="{00000000-0005-0000-0000-0000E5020000}"/>
    <cellStyle name="20% - Accent4 11 5" xfId="3483" xr:uid="{00000000-0005-0000-0000-0000E6020000}"/>
    <cellStyle name="20% - Accent4 12" xfId="196" xr:uid="{00000000-0005-0000-0000-0000E7020000}"/>
    <cellStyle name="20% - Accent4 12 2" xfId="3490" xr:uid="{00000000-0005-0000-0000-0000E8020000}"/>
    <cellStyle name="20% - Accent4 12 2 2" xfId="3491" xr:uid="{00000000-0005-0000-0000-0000E9020000}"/>
    <cellStyle name="20% - Accent4 12 2 3" xfId="3492" xr:uid="{00000000-0005-0000-0000-0000EA020000}"/>
    <cellStyle name="20% - Accent4 12 3" xfId="3493" xr:uid="{00000000-0005-0000-0000-0000EB020000}"/>
    <cellStyle name="20% - Accent4 12 4" xfId="3494" xr:uid="{00000000-0005-0000-0000-0000EC020000}"/>
    <cellStyle name="20% - Accent4 12 5" xfId="3489" xr:uid="{00000000-0005-0000-0000-0000ED020000}"/>
    <cellStyle name="20% - Accent4 13" xfId="197" xr:uid="{00000000-0005-0000-0000-0000EE020000}"/>
    <cellStyle name="20% - Accent4 13 2" xfId="3496" xr:uid="{00000000-0005-0000-0000-0000EF020000}"/>
    <cellStyle name="20% - Accent4 13 2 2" xfId="3497" xr:uid="{00000000-0005-0000-0000-0000F0020000}"/>
    <cellStyle name="20% - Accent4 13 2 3" xfId="3498" xr:uid="{00000000-0005-0000-0000-0000F1020000}"/>
    <cellStyle name="20% - Accent4 13 3" xfId="3499" xr:uid="{00000000-0005-0000-0000-0000F2020000}"/>
    <cellStyle name="20% - Accent4 13 4" xfId="3500" xr:uid="{00000000-0005-0000-0000-0000F3020000}"/>
    <cellStyle name="20% - Accent4 13 5" xfId="3495" xr:uid="{00000000-0005-0000-0000-0000F4020000}"/>
    <cellStyle name="20% - Accent4 14" xfId="198" xr:uid="{00000000-0005-0000-0000-0000F5020000}"/>
    <cellStyle name="20% - Accent4 14 2" xfId="3502" xr:uid="{00000000-0005-0000-0000-0000F6020000}"/>
    <cellStyle name="20% - Accent4 14 3" xfId="3501" xr:uid="{00000000-0005-0000-0000-0000F7020000}"/>
    <cellStyle name="20% - Accent4 15" xfId="199" xr:uid="{00000000-0005-0000-0000-0000F8020000}"/>
    <cellStyle name="20% - Accent4 15 2" xfId="3504" xr:uid="{00000000-0005-0000-0000-0000F9020000}"/>
    <cellStyle name="20% - Accent4 15 3" xfId="3505" xr:uid="{00000000-0005-0000-0000-0000FA020000}"/>
    <cellStyle name="20% - Accent4 15 4" xfId="3506" xr:uid="{00000000-0005-0000-0000-0000FB020000}"/>
    <cellStyle name="20% - Accent4 15 5" xfId="3503" xr:uid="{00000000-0005-0000-0000-0000FC020000}"/>
    <cellStyle name="20% - Accent4 16" xfId="3507" xr:uid="{00000000-0005-0000-0000-0000FD020000}"/>
    <cellStyle name="20% - Accent4 17" xfId="3508" xr:uid="{00000000-0005-0000-0000-0000FE020000}"/>
    <cellStyle name="20% - Accent4 18" xfId="3509" xr:uid="{00000000-0005-0000-0000-0000FF020000}"/>
    <cellStyle name="20% - Accent4 19" xfId="3480" xr:uid="{00000000-0005-0000-0000-000000030000}"/>
    <cellStyle name="20% - Accent4 2" xfId="200" xr:uid="{00000000-0005-0000-0000-000001030000}"/>
    <cellStyle name="20% - Accent4 2 2" xfId="201" xr:uid="{00000000-0005-0000-0000-000002030000}"/>
    <cellStyle name="20% - Accent4 2 2 2" xfId="202" xr:uid="{00000000-0005-0000-0000-000003030000}"/>
    <cellStyle name="20% - Accent4 2 2 2 2" xfId="3513" xr:uid="{00000000-0005-0000-0000-000004030000}"/>
    <cellStyle name="20% - Accent4 2 2 2 3" xfId="3512" xr:uid="{00000000-0005-0000-0000-000005030000}"/>
    <cellStyle name="20% - Accent4 2 2 3" xfId="3514" xr:uid="{00000000-0005-0000-0000-000006030000}"/>
    <cellStyle name="20% - Accent4 2 2 4" xfId="3511" xr:uid="{00000000-0005-0000-0000-000007030000}"/>
    <cellStyle name="20% - Accent4 2 3" xfId="203" xr:uid="{00000000-0005-0000-0000-000008030000}"/>
    <cellStyle name="20% - Accent4 2 3 2" xfId="204" xr:uid="{00000000-0005-0000-0000-000009030000}"/>
    <cellStyle name="20% - Accent4 2 3 2 2" xfId="205" xr:uid="{00000000-0005-0000-0000-00000A030000}"/>
    <cellStyle name="20% - Accent4 2 3 2 2 2" xfId="3517" xr:uid="{00000000-0005-0000-0000-00000B030000}"/>
    <cellStyle name="20% - Accent4 2 3 2 3" xfId="3518" xr:uid="{00000000-0005-0000-0000-00000C030000}"/>
    <cellStyle name="20% - Accent4 2 3 2 4" xfId="3516" xr:uid="{00000000-0005-0000-0000-00000D030000}"/>
    <cellStyle name="20% - Accent4 2 3 3" xfId="206" xr:uid="{00000000-0005-0000-0000-00000E030000}"/>
    <cellStyle name="20% - Accent4 2 3 3 2" xfId="3519" xr:uid="{00000000-0005-0000-0000-00000F030000}"/>
    <cellStyle name="20% - Accent4 2 3 4" xfId="207" xr:uid="{00000000-0005-0000-0000-000010030000}"/>
    <cellStyle name="20% - Accent4 2 3 4 2" xfId="3520" xr:uid="{00000000-0005-0000-0000-000011030000}"/>
    <cellStyle name="20% - Accent4 2 3 5" xfId="208" xr:uid="{00000000-0005-0000-0000-000012030000}"/>
    <cellStyle name="20% - Accent4 2 3 5 2" xfId="3521" xr:uid="{00000000-0005-0000-0000-000013030000}"/>
    <cellStyle name="20% - Accent4 2 3 6" xfId="209" xr:uid="{00000000-0005-0000-0000-000014030000}"/>
    <cellStyle name="20% - Accent4 2 3 6 2" xfId="3522" xr:uid="{00000000-0005-0000-0000-000015030000}"/>
    <cellStyle name="20% - Accent4 2 3 7" xfId="3523" xr:uid="{00000000-0005-0000-0000-000016030000}"/>
    <cellStyle name="20% - Accent4 2 3 8" xfId="3515" xr:uid="{00000000-0005-0000-0000-000017030000}"/>
    <cellStyle name="20% - Accent4 2 4" xfId="210" xr:uid="{00000000-0005-0000-0000-000018030000}"/>
    <cellStyle name="20% - Accent4 2 4 2" xfId="211" xr:uid="{00000000-0005-0000-0000-000019030000}"/>
    <cellStyle name="20% - Accent4 2 4 2 2" xfId="3526" xr:uid="{00000000-0005-0000-0000-00001A030000}"/>
    <cellStyle name="20% - Accent4 2 4 2 3" xfId="3527" xr:uid="{00000000-0005-0000-0000-00001B030000}"/>
    <cellStyle name="20% - Accent4 2 4 2 4" xfId="3528" xr:uid="{00000000-0005-0000-0000-00001C030000}"/>
    <cellStyle name="20% - Accent4 2 4 2 5" xfId="3525" xr:uid="{00000000-0005-0000-0000-00001D030000}"/>
    <cellStyle name="20% - Accent4 2 4 3" xfId="212" xr:uid="{00000000-0005-0000-0000-00001E030000}"/>
    <cellStyle name="20% - Accent4 2 4 3 2" xfId="3530" xr:uid="{00000000-0005-0000-0000-00001F030000}"/>
    <cellStyle name="20% - Accent4 2 4 3 3" xfId="3529" xr:uid="{00000000-0005-0000-0000-000020030000}"/>
    <cellStyle name="20% - Accent4 2 4 4" xfId="213" xr:uid="{00000000-0005-0000-0000-000021030000}"/>
    <cellStyle name="20% - Accent4 2 4 4 2" xfId="3531" xr:uid="{00000000-0005-0000-0000-000022030000}"/>
    <cellStyle name="20% - Accent4 2 4 5" xfId="214" xr:uid="{00000000-0005-0000-0000-000023030000}"/>
    <cellStyle name="20% - Accent4 2 4 5 2" xfId="3532" xr:uid="{00000000-0005-0000-0000-000024030000}"/>
    <cellStyle name="20% - Accent4 2 4 6" xfId="3533" xr:uid="{00000000-0005-0000-0000-000025030000}"/>
    <cellStyle name="20% - Accent4 2 4 7" xfId="3524" xr:uid="{00000000-0005-0000-0000-000026030000}"/>
    <cellStyle name="20% - Accent4 2 5" xfId="215" xr:uid="{00000000-0005-0000-0000-000027030000}"/>
    <cellStyle name="20% - Accent4 2 5 2" xfId="216" xr:uid="{00000000-0005-0000-0000-000028030000}"/>
    <cellStyle name="20% - Accent4 2 5 2 2" xfId="3536" xr:uid="{00000000-0005-0000-0000-000029030000}"/>
    <cellStyle name="20% - Accent4 2 5 2 3" xfId="3537" xr:uid="{00000000-0005-0000-0000-00002A030000}"/>
    <cellStyle name="20% - Accent4 2 5 2 4" xfId="3535" xr:uid="{00000000-0005-0000-0000-00002B030000}"/>
    <cellStyle name="20% - Accent4 2 5 3" xfId="217" xr:uid="{00000000-0005-0000-0000-00002C030000}"/>
    <cellStyle name="20% - Accent4 2 5 3 2" xfId="3539" xr:uid="{00000000-0005-0000-0000-00002D030000}"/>
    <cellStyle name="20% - Accent4 2 5 3 3" xfId="3538" xr:uid="{00000000-0005-0000-0000-00002E030000}"/>
    <cellStyle name="20% - Accent4 2 5 4" xfId="3540" xr:uid="{00000000-0005-0000-0000-00002F030000}"/>
    <cellStyle name="20% - Accent4 2 5 5" xfId="3541" xr:uid="{00000000-0005-0000-0000-000030030000}"/>
    <cellStyle name="20% - Accent4 2 5 6" xfId="3534" xr:uid="{00000000-0005-0000-0000-000031030000}"/>
    <cellStyle name="20% - Accent4 2 6" xfId="218" xr:uid="{00000000-0005-0000-0000-000032030000}"/>
    <cellStyle name="20% - Accent4 2 6 2" xfId="3543" xr:uid="{00000000-0005-0000-0000-000033030000}"/>
    <cellStyle name="20% - Accent4 2 6 3" xfId="3544" xr:uid="{00000000-0005-0000-0000-000034030000}"/>
    <cellStyle name="20% - Accent4 2 6 4" xfId="3542" xr:uid="{00000000-0005-0000-0000-000035030000}"/>
    <cellStyle name="20% - Accent4 2 7" xfId="3545" xr:uid="{00000000-0005-0000-0000-000036030000}"/>
    <cellStyle name="20% - Accent4 2 7 2" xfId="3546" xr:uid="{00000000-0005-0000-0000-000037030000}"/>
    <cellStyle name="20% - Accent4 2 8" xfId="3547" xr:uid="{00000000-0005-0000-0000-000038030000}"/>
    <cellStyle name="20% - Accent4 2 9" xfId="3510" xr:uid="{00000000-0005-0000-0000-000039030000}"/>
    <cellStyle name="20% - Accent4 20" xfId="20087" xr:uid="{00000000-0005-0000-0000-00003A030000}"/>
    <cellStyle name="20% - Accent4 21" xfId="42715" xr:uid="{00000000-0005-0000-0000-00003B030000}"/>
    <cellStyle name="20% - Accent4 3" xfId="219" xr:uid="{00000000-0005-0000-0000-00003C030000}"/>
    <cellStyle name="20% - Accent4 3 2" xfId="220" xr:uid="{00000000-0005-0000-0000-00003D030000}"/>
    <cellStyle name="20% - Accent4 3 2 2" xfId="3550" xr:uid="{00000000-0005-0000-0000-00003E030000}"/>
    <cellStyle name="20% - Accent4 3 2 3" xfId="3549" xr:uid="{00000000-0005-0000-0000-00003F030000}"/>
    <cellStyle name="20% - Accent4 3 3" xfId="221" xr:uid="{00000000-0005-0000-0000-000040030000}"/>
    <cellStyle name="20% - Accent4 3 3 2" xfId="3552" xr:uid="{00000000-0005-0000-0000-000041030000}"/>
    <cellStyle name="20% - Accent4 3 3 2 2" xfId="3553" xr:uid="{00000000-0005-0000-0000-000042030000}"/>
    <cellStyle name="20% - Accent4 3 3 2 3" xfId="3554" xr:uid="{00000000-0005-0000-0000-000043030000}"/>
    <cellStyle name="20% - Accent4 3 3 3" xfId="3555" xr:uid="{00000000-0005-0000-0000-000044030000}"/>
    <cellStyle name="20% - Accent4 3 3 4" xfId="3556" xr:uid="{00000000-0005-0000-0000-000045030000}"/>
    <cellStyle name="20% - Accent4 3 3 5" xfId="3551" xr:uid="{00000000-0005-0000-0000-000046030000}"/>
    <cellStyle name="20% - Accent4 3 4" xfId="222" xr:uid="{00000000-0005-0000-0000-000047030000}"/>
    <cellStyle name="20% - Accent4 3 4 2" xfId="3558" xr:uid="{00000000-0005-0000-0000-000048030000}"/>
    <cellStyle name="20% - Accent4 3 4 3" xfId="3559" xr:uid="{00000000-0005-0000-0000-000049030000}"/>
    <cellStyle name="20% - Accent4 3 4 4" xfId="3560" xr:uid="{00000000-0005-0000-0000-00004A030000}"/>
    <cellStyle name="20% - Accent4 3 4 5" xfId="3557" xr:uid="{00000000-0005-0000-0000-00004B030000}"/>
    <cellStyle name="20% - Accent4 3 5" xfId="223" xr:uid="{00000000-0005-0000-0000-00004C030000}"/>
    <cellStyle name="20% - Accent4 3 5 2" xfId="3562" xr:uid="{00000000-0005-0000-0000-00004D030000}"/>
    <cellStyle name="20% - Accent4 3 5 3" xfId="3561" xr:uid="{00000000-0005-0000-0000-00004E030000}"/>
    <cellStyle name="20% - Accent4 3 6" xfId="3563" xr:uid="{00000000-0005-0000-0000-00004F030000}"/>
    <cellStyle name="20% - Accent4 3 7" xfId="3564" xr:uid="{00000000-0005-0000-0000-000050030000}"/>
    <cellStyle name="20% - Accent4 3 8" xfId="3548" xr:uid="{00000000-0005-0000-0000-000051030000}"/>
    <cellStyle name="20% - Accent4 4" xfId="224" xr:uid="{00000000-0005-0000-0000-000052030000}"/>
    <cellStyle name="20% - Accent4 4 2" xfId="225" xr:uid="{00000000-0005-0000-0000-000053030000}"/>
    <cellStyle name="20% - Accent4 4 2 2" xfId="226" xr:uid="{00000000-0005-0000-0000-000054030000}"/>
    <cellStyle name="20% - Accent4 4 2 2 2" xfId="3568" xr:uid="{00000000-0005-0000-0000-000055030000}"/>
    <cellStyle name="20% - Accent4 4 2 2 3" xfId="3569" xr:uid="{00000000-0005-0000-0000-000056030000}"/>
    <cellStyle name="20% - Accent4 4 2 2 4" xfId="3570" xr:uid="{00000000-0005-0000-0000-000057030000}"/>
    <cellStyle name="20% - Accent4 4 2 2 5" xfId="3567" xr:uid="{00000000-0005-0000-0000-000058030000}"/>
    <cellStyle name="20% - Accent4 4 2 3" xfId="227" xr:uid="{00000000-0005-0000-0000-000059030000}"/>
    <cellStyle name="20% - Accent4 4 2 3 2" xfId="3572" xr:uid="{00000000-0005-0000-0000-00005A030000}"/>
    <cellStyle name="20% - Accent4 4 2 3 3" xfId="3571" xr:uid="{00000000-0005-0000-0000-00005B030000}"/>
    <cellStyle name="20% - Accent4 4 2 4" xfId="228" xr:uid="{00000000-0005-0000-0000-00005C030000}"/>
    <cellStyle name="20% - Accent4 4 2 4 2" xfId="3573" xr:uid="{00000000-0005-0000-0000-00005D030000}"/>
    <cellStyle name="20% - Accent4 4 2 5" xfId="3574" xr:uid="{00000000-0005-0000-0000-00005E030000}"/>
    <cellStyle name="20% - Accent4 4 2 6" xfId="3566" xr:uid="{00000000-0005-0000-0000-00005F030000}"/>
    <cellStyle name="20% - Accent4 4 3" xfId="229" xr:uid="{00000000-0005-0000-0000-000060030000}"/>
    <cellStyle name="20% - Accent4 4 3 2" xfId="230" xr:uid="{00000000-0005-0000-0000-000061030000}"/>
    <cellStyle name="20% - Accent4 4 3 2 2" xfId="3577" xr:uid="{00000000-0005-0000-0000-000062030000}"/>
    <cellStyle name="20% - Accent4 4 3 2 3" xfId="3576" xr:uid="{00000000-0005-0000-0000-000063030000}"/>
    <cellStyle name="20% - Accent4 4 3 3" xfId="231" xr:uid="{00000000-0005-0000-0000-000064030000}"/>
    <cellStyle name="20% - Accent4 4 3 3 2" xfId="3579" xr:uid="{00000000-0005-0000-0000-000065030000}"/>
    <cellStyle name="20% - Accent4 4 3 3 3" xfId="3578" xr:uid="{00000000-0005-0000-0000-000066030000}"/>
    <cellStyle name="20% - Accent4 4 3 4" xfId="232" xr:uid="{00000000-0005-0000-0000-000067030000}"/>
    <cellStyle name="20% - Accent4 4 3 4 2" xfId="3580" xr:uid="{00000000-0005-0000-0000-000068030000}"/>
    <cellStyle name="20% - Accent4 4 3 5" xfId="3581" xr:uid="{00000000-0005-0000-0000-000069030000}"/>
    <cellStyle name="20% - Accent4 4 3 6" xfId="3575" xr:uid="{00000000-0005-0000-0000-00006A030000}"/>
    <cellStyle name="20% - Accent4 4 4" xfId="233" xr:uid="{00000000-0005-0000-0000-00006B030000}"/>
    <cellStyle name="20% - Accent4 4 4 2" xfId="3583" xr:uid="{00000000-0005-0000-0000-00006C030000}"/>
    <cellStyle name="20% - Accent4 4 4 3" xfId="3582" xr:uid="{00000000-0005-0000-0000-00006D030000}"/>
    <cellStyle name="20% - Accent4 4 5" xfId="3584" xr:uid="{00000000-0005-0000-0000-00006E030000}"/>
    <cellStyle name="20% - Accent4 4 6" xfId="3585" xr:uid="{00000000-0005-0000-0000-00006F030000}"/>
    <cellStyle name="20% - Accent4 4 7" xfId="3565" xr:uid="{00000000-0005-0000-0000-000070030000}"/>
    <cellStyle name="20% - Accent4 5" xfId="234" xr:uid="{00000000-0005-0000-0000-000071030000}"/>
    <cellStyle name="20% - Accent4 5 2" xfId="235" xr:uid="{00000000-0005-0000-0000-000072030000}"/>
    <cellStyle name="20% - Accent4 5 2 2" xfId="236" xr:uid="{00000000-0005-0000-0000-000073030000}"/>
    <cellStyle name="20% - Accent4 5 2 2 2" xfId="3589" xr:uid="{00000000-0005-0000-0000-000074030000}"/>
    <cellStyle name="20% - Accent4 5 2 2 3" xfId="3590" xr:uid="{00000000-0005-0000-0000-000075030000}"/>
    <cellStyle name="20% - Accent4 5 2 2 4" xfId="3591" xr:uid="{00000000-0005-0000-0000-000076030000}"/>
    <cellStyle name="20% - Accent4 5 2 2 5" xfId="3588" xr:uid="{00000000-0005-0000-0000-000077030000}"/>
    <cellStyle name="20% - Accent4 5 2 3" xfId="237" xr:uid="{00000000-0005-0000-0000-000078030000}"/>
    <cellStyle name="20% - Accent4 5 2 3 2" xfId="3593" xr:uid="{00000000-0005-0000-0000-000079030000}"/>
    <cellStyle name="20% - Accent4 5 2 3 3" xfId="3592" xr:uid="{00000000-0005-0000-0000-00007A030000}"/>
    <cellStyle name="20% - Accent4 5 2 4" xfId="3594" xr:uid="{00000000-0005-0000-0000-00007B030000}"/>
    <cellStyle name="20% - Accent4 5 2 5" xfId="3595" xr:uid="{00000000-0005-0000-0000-00007C030000}"/>
    <cellStyle name="20% - Accent4 5 2 6" xfId="3587" xr:uid="{00000000-0005-0000-0000-00007D030000}"/>
    <cellStyle name="20% - Accent4 5 3" xfId="238" xr:uid="{00000000-0005-0000-0000-00007E030000}"/>
    <cellStyle name="20% - Accent4 5 3 2" xfId="239" xr:uid="{00000000-0005-0000-0000-00007F030000}"/>
    <cellStyle name="20% - Accent4 5 3 2 2" xfId="3598" xr:uid="{00000000-0005-0000-0000-000080030000}"/>
    <cellStyle name="20% - Accent4 5 3 2 3" xfId="3597" xr:uid="{00000000-0005-0000-0000-000081030000}"/>
    <cellStyle name="20% - Accent4 5 3 3" xfId="240" xr:uid="{00000000-0005-0000-0000-000082030000}"/>
    <cellStyle name="20% - Accent4 5 3 3 2" xfId="3600" xr:uid="{00000000-0005-0000-0000-000083030000}"/>
    <cellStyle name="20% - Accent4 5 3 3 3" xfId="3599" xr:uid="{00000000-0005-0000-0000-000084030000}"/>
    <cellStyle name="20% - Accent4 5 3 4" xfId="3601" xr:uid="{00000000-0005-0000-0000-000085030000}"/>
    <cellStyle name="20% - Accent4 5 3 4 2" xfId="3602" xr:uid="{00000000-0005-0000-0000-000086030000}"/>
    <cellStyle name="20% - Accent4 5 3 5" xfId="3603" xr:uid="{00000000-0005-0000-0000-000087030000}"/>
    <cellStyle name="20% - Accent4 5 3 6" xfId="3596" xr:uid="{00000000-0005-0000-0000-000088030000}"/>
    <cellStyle name="20% - Accent4 5 4" xfId="241" xr:uid="{00000000-0005-0000-0000-000089030000}"/>
    <cellStyle name="20% - Accent4 5 4 2" xfId="242" xr:uid="{00000000-0005-0000-0000-00008A030000}"/>
    <cellStyle name="20% - Accent4 5 4 2 2" xfId="3605" xr:uid="{00000000-0005-0000-0000-00008B030000}"/>
    <cellStyle name="20% - Accent4 5 4 3" xfId="243" xr:uid="{00000000-0005-0000-0000-00008C030000}"/>
    <cellStyle name="20% - Accent4 5 4 3 2" xfId="3606" xr:uid="{00000000-0005-0000-0000-00008D030000}"/>
    <cellStyle name="20% - Accent4 5 4 4" xfId="3607" xr:uid="{00000000-0005-0000-0000-00008E030000}"/>
    <cellStyle name="20% - Accent4 5 4 5" xfId="3608" xr:uid="{00000000-0005-0000-0000-00008F030000}"/>
    <cellStyle name="20% - Accent4 5 4 6" xfId="3604" xr:uid="{00000000-0005-0000-0000-000090030000}"/>
    <cellStyle name="20% - Accent4 5 5" xfId="3609" xr:uid="{00000000-0005-0000-0000-000091030000}"/>
    <cellStyle name="20% - Accent4 5 6" xfId="3586" xr:uid="{00000000-0005-0000-0000-000092030000}"/>
    <cellStyle name="20% - Accent4 6" xfId="244" xr:uid="{00000000-0005-0000-0000-000093030000}"/>
    <cellStyle name="20% - Accent4 6 2" xfId="245" xr:uid="{00000000-0005-0000-0000-000094030000}"/>
    <cellStyle name="20% - Accent4 6 2 2" xfId="3612" xr:uid="{00000000-0005-0000-0000-000095030000}"/>
    <cellStyle name="20% - Accent4 6 2 2 2" xfId="3613" xr:uid="{00000000-0005-0000-0000-000096030000}"/>
    <cellStyle name="20% - Accent4 6 2 2 3" xfId="3614" xr:uid="{00000000-0005-0000-0000-000097030000}"/>
    <cellStyle name="20% - Accent4 6 2 3" xfId="3615" xr:uid="{00000000-0005-0000-0000-000098030000}"/>
    <cellStyle name="20% - Accent4 6 2 4" xfId="3616" xr:uid="{00000000-0005-0000-0000-000099030000}"/>
    <cellStyle name="20% - Accent4 6 2 5" xfId="3611" xr:uid="{00000000-0005-0000-0000-00009A030000}"/>
    <cellStyle name="20% - Accent4 6 3" xfId="246" xr:uid="{00000000-0005-0000-0000-00009B030000}"/>
    <cellStyle name="20% - Accent4 6 3 2" xfId="3618" xr:uid="{00000000-0005-0000-0000-00009C030000}"/>
    <cellStyle name="20% - Accent4 6 3 3" xfId="3619" xr:uid="{00000000-0005-0000-0000-00009D030000}"/>
    <cellStyle name="20% - Accent4 6 3 4" xfId="3620" xr:uid="{00000000-0005-0000-0000-00009E030000}"/>
    <cellStyle name="20% - Accent4 6 3 5" xfId="3617" xr:uid="{00000000-0005-0000-0000-00009F030000}"/>
    <cellStyle name="20% - Accent4 6 4" xfId="247" xr:uid="{00000000-0005-0000-0000-0000A0030000}"/>
    <cellStyle name="20% - Accent4 6 4 2" xfId="3622" xr:uid="{00000000-0005-0000-0000-0000A1030000}"/>
    <cellStyle name="20% - Accent4 6 4 3" xfId="3621" xr:uid="{00000000-0005-0000-0000-0000A2030000}"/>
    <cellStyle name="20% - Accent4 6 5" xfId="3623" xr:uid="{00000000-0005-0000-0000-0000A3030000}"/>
    <cellStyle name="20% - Accent4 6 6" xfId="3624" xr:uid="{00000000-0005-0000-0000-0000A4030000}"/>
    <cellStyle name="20% - Accent4 6 7" xfId="3610" xr:uid="{00000000-0005-0000-0000-0000A5030000}"/>
    <cellStyle name="20% - Accent4 7" xfId="248" xr:uid="{00000000-0005-0000-0000-0000A6030000}"/>
    <cellStyle name="20% - Accent4 7 2" xfId="249" xr:uid="{00000000-0005-0000-0000-0000A7030000}"/>
    <cellStyle name="20% - Accent4 7 2 2" xfId="3627" xr:uid="{00000000-0005-0000-0000-0000A8030000}"/>
    <cellStyle name="20% - Accent4 7 2 2 2" xfId="3628" xr:uid="{00000000-0005-0000-0000-0000A9030000}"/>
    <cellStyle name="20% - Accent4 7 2 2 3" xfId="3629" xr:uid="{00000000-0005-0000-0000-0000AA030000}"/>
    <cellStyle name="20% - Accent4 7 2 3" xfId="3630" xr:uid="{00000000-0005-0000-0000-0000AB030000}"/>
    <cellStyle name="20% - Accent4 7 2 4" xfId="3631" xr:uid="{00000000-0005-0000-0000-0000AC030000}"/>
    <cellStyle name="20% - Accent4 7 2 5" xfId="3626" xr:uid="{00000000-0005-0000-0000-0000AD030000}"/>
    <cellStyle name="20% - Accent4 7 3" xfId="250" xr:uid="{00000000-0005-0000-0000-0000AE030000}"/>
    <cellStyle name="20% - Accent4 7 3 2" xfId="3633" xr:uid="{00000000-0005-0000-0000-0000AF030000}"/>
    <cellStyle name="20% - Accent4 7 3 3" xfId="3634" xr:uid="{00000000-0005-0000-0000-0000B0030000}"/>
    <cellStyle name="20% - Accent4 7 3 4" xfId="3635" xr:uid="{00000000-0005-0000-0000-0000B1030000}"/>
    <cellStyle name="20% - Accent4 7 3 5" xfId="3632" xr:uid="{00000000-0005-0000-0000-0000B2030000}"/>
    <cellStyle name="20% - Accent4 7 4" xfId="3636" xr:uid="{00000000-0005-0000-0000-0000B3030000}"/>
    <cellStyle name="20% - Accent4 7 5" xfId="3637" xr:uid="{00000000-0005-0000-0000-0000B4030000}"/>
    <cellStyle name="20% - Accent4 7 6" xfId="3625" xr:uid="{00000000-0005-0000-0000-0000B5030000}"/>
    <cellStyle name="20% - Accent4 8" xfId="251" xr:uid="{00000000-0005-0000-0000-0000B6030000}"/>
    <cellStyle name="20% - Accent4 8 2" xfId="252" xr:uid="{00000000-0005-0000-0000-0000B7030000}"/>
    <cellStyle name="20% - Accent4 8 2 2" xfId="3640" xr:uid="{00000000-0005-0000-0000-0000B8030000}"/>
    <cellStyle name="20% - Accent4 8 2 2 2" xfId="3641" xr:uid="{00000000-0005-0000-0000-0000B9030000}"/>
    <cellStyle name="20% - Accent4 8 2 2 3" xfId="3642" xr:uid="{00000000-0005-0000-0000-0000BA030000}"/>
    <cellStyle name="20% - Accent4 8 2 3" xfId="3643" xr:uid="{00000000-0005-0000-0000-0000BB030000}"/>
    <cellStyle name="20% - Accent4 8 2 4" xfId="3644" xr:uid="{00000000-0005-0000-0000-0000BC030000}"/>
    <cellStyle name="20% - Accent4 8 2 5" xfId="3639" xr:uid="{00000000-0005-0000-0000-0000BD030000}"/>
    <cellStyle name="20% - Accent4 8 3" xfId="3645" xr:uid="{00000000-0005-0000-0000-0000BE030000}"/>
    <cellStyle name="20% - Accent4 8 3 2" xfId="3646" xr:uid="{00000000-0005-0000-0000-0000BF030000}"/>
    <cellStyle name="20% - Accent4 8 3 3" xfId="3647" xr:uid="{00000000-0005-0000-0000-0000C0030000}"/>
    <cellStyle name="20% - Accent4 8 4" xfId="3648" xr:uid="{00000000-0005-0000-0000-0000C1030000}"/>
    <cellStyle name="20% - Accent4 8 5" xfId="3649" xr:uid="{00000000-0005-0000-0000-0000C2030000}"/>
    <cellStyle name="20% - Accent4 8 6" xfId="3638" xr:uid="{00000000-0005-0000-0000-0000C3030000}"/>
    <cellStyle name="20% - Accent4 9" xfId="253" xr:uid="{00000000-0005-0000-0000-0000C4030000}"/>
    <cellStyle name="20% - Accent4 9 2" xfId="254" xr:uid="{00000000-0005-0000-0000-0000C5030000}"/>
    <cellStyle name="20% - Accent4 9 2 2" xfId="3652" xr:uid="{00000000-0005-0000-0000-0000C6030000}"/>
    <cellStyle name="20% - Accent4 9 2 3" xfId="3651" xr:uid="{00000000-0005-0000-0000-0000C7030000}"/>
    <cellStyle name="20% - Accent4 9 3" xfId="255" xr:uid="{00000000-0005-0000-0000-0000C8030000}"/>
    <cellStyle name="20% - Accent4 9 3 2" xfId="3654" xr:uid="{00000000-0005-0000-0000-0000C9030000}"/>
    <cellStyle name="20% - Accent4 9 3 3" xfId="3653" xr:uid="{00000000-0005-0000-0000-0000CA030000}"/>
    <cellStyle name="20% - Accent4 9 4" xfId="256" xr:uid="{00000000-0005-0000-0000-0000CB030000}"/>
    <cellStyle name="20% - Accent4 9 4 2" xfId="3655" xr:uid="{00000000-0005-0000-0000-0000CC030000}"/>
    <cellStyle name="20% - Accent4 9 5" xfId="3656" xr:uid="{00000000-0005-0000-0000-0000CD030000}"/>
    <cellStyle name="20% - Accent4 9 6" xfId="3657" xr:uid="{00000000-0005-0000-0000-0000CE030000}"/>
    <cellStyle name="20% - Accent4 9 7" xfId="3650" xr:uid="{00000000-0005-0000-0000-0000CF030000}"/>
    <cellStyle name="20% - Accent5" xfId="257" builtinId="46" customBuiltin="1"/>
    <cellStyle name="20% - Accent5 10" xfId="258" xr:uid="{00000000-0005-0000-0000-0000D1030000}"/>
    <cellStyle name="20% - Accent5 10 2" xfId="3660" xr:uid="{00000000-0005-0000-0000-0000D2030000}"/>
    <cellStyle name="20% - Accent5 10 3" xfId="3659" xr:uid="{00000000-0005-0000-0000-0000D3030000}"/>
    <cellStyle name="20% - Accent5 11" xfId="259" xr:uid="{00000000-0005-0000-0000-0000D4030000}"/>
    <cellStyle name="20% - Accent5 11 2" xfId="3662" xr:uid="{00000000-0005-0000-0000-0000D5030000}"/>
    <cellStyle name="20% - Accent5 11 2 2" xfId="3663" xr:uid="{00000000-0005-0000-0000-0000D6030000}"/>
    <cellStyle name="20% - Accent5 11 2 3" xfId="3664" xr:uid="{00000000-0005-0000-0000-0000D7030000}"/>
    <cellStyle name="20% - Accent5 11 3" xfId="3665" xr:uid="{00000000-0005-0000-0000-0000D8030000}"/>
    <cellStyle name="20% - Accent5 11 4" xfId="3666" xr:uid="{00000000-0005-0000-0000-0000D9030000}"/>
    <cellStyle name="20% - Accent5 11 5" xfId="3661" xr:uid="{00000000-0005-0000-0000-0000DA030000}"/>
    <cellStyle name="20% - Accent5 12" xfId="260" xr:uid="{00000000-0005-0000-0000-0000DB030000}"/>
    <cellStyle name="20% - Accent5 12 2" xfId="3668" xr:uid="{00000000-0005-0000-0000-0000DC030000}"/>
    <cellStyle name="20% - Accent5 12 2 2" xfId="3669" xr:uid="{00000000-0005-0000-0000-0000DD030000}"/>
    <cellStyle name="20% - Accent5 12 2 3" xfId="3670" xr:uid="{00000000-0005-0000-0000-0000DE030000}"/>
    <cellStyle name="20% - Accent5 12 3" xfId="3671" xr:uid="{00000000-0005-0000-0000-0000DF030000}"/>
    <cellStyle name="20% - Accent5 12 4" xfId="3672" xr:uid="{00000000-0005-0000-0000-0000E0030000}"/>
    <cellStyle name="20% - Accent5 12 5" xfId="3667" xr:uid="{00000000-0005-0000-0000-0000E1030000}"/>
    <cellStyle name="20% - Accent5 13" xfId="261" xr:uid="{00000000-0005-0000-0000-0000E2030000}"/>
    <cellStyle name="20% - Accent5 13 2" xfId="3674" xr:uid="{00000000-0005-0000-0000-0000E3030000}"/>
    <cellStyle name="20% - Accent5 13 2 2" xfId="3675" xr:uid="{00000000-0005-0000-0000-0000E4030000}"/>
    <cellStyle name="20% - Accent5 13 2 3" xfId="3676" xr:uid="{00000000-0005-0000-0000-0000E5030000}"/>
    <cellStyle name="20% - Accent5 13 3" xfId="3677" xr:uid="{00000000-0005-0000-0000-0000E6030000}"/>
    <cellStyle name="20% - Accent5 13 4" xfId="3678" xr:uid="{00000000-0005-0000-0000-0000E7030000}"/>
    <cellStyle name="20% - Accent5 13 5" xfId="3673" xr:uid="{00000000-0005-0000-0000-0000E8030000}"/>
    <cellStyle name="20% - Accent5 14" xfId="262" xr:uid="{00000000-0005-0000-0000-0000E9030000}"/>
    <cellStyle name="20% - Accent5 14 2" xfId="3680" xr:uid="{00000000-0005-0000-0000-0000EA030000}"/>
    <cellStyle name="20% - Accent5 14 3" xfId="3679" xr:uid="{00000000-0005-0000-0000-0000EB030000}"/>
    <cellStyle name="20% - Accent5 15" xfId="263" xr:uid="{00000000-0005-0000-0000-0000EC030000}"/>
    <cellStyle name="20% - Accent5 15 2" xfId="3682" xr:uid="{00000000-0005-0000-0000-0000ED030000}"/>
    <cellStyle name="20% - Accent5 15 3" xfId="3683" xr:uid="{00000000-0005-0000-0000-0000EE030000}"/>
    <cellStyle name="20% - Accent5 15 4" xfId="3684" xr:uid="{00000000-0005-0000-0000-0000EF030000}"/>
    <cellStyle name="20% - Accent5 15 5" xfId="3681" xr:uid="{00000000-0005-0000-0000-0000F0030000}"/>
    <cellStyle name="20% - Accent5 16" xfId="3685" xr:uid="{00000000-0005-0000-0000-0000F1030000}"/>
    <cellStyle name="20% - Accent5 17" xfId="3686" xr:uid="{00000000-0005-0000-0000-0000F2030000}"/>
    <cellStyle name="20% - Accent5 18" xfId="3687" xr:uid="{00000000-0005-0000-0000-0000F3030000}"/>
    <cellStyle name="20% - Accent5 19" xfId="3658" xr:uid="{00000000-0005-0000-0000-0000F4030000}"/>
    <cellStyle name="20% - Accent5 2" xfId="264" xr:uid="{00000000-0005-0000-0000-0000F5030000}"/>
    <cellStyle name="20% - Accent5 2 2" xfId="265" xr:uid="{00000000-0005-0000-0000-0000F6030000}"/>
    <cellStyle name="20% - Accent5 2 2 2" xfId="266" xr:uid="{00000000-0005-0000-0000-0000F7030000}"/>
    <cellStyle name="20% - Accent5 2 2 2 2" xfId="3691" xr:uid="{00000000-0005-0000-0000-0000F8030000}"/>
    <cellStyle name="20% - Accent5 2 2 2 3" xfId="3690" xr:uid="{00000000-0005-0000-0000-0000F9030000}"/>
    <cellStyle name="20% - Accent5 2 2 3" xfId="3692" xr:uid="{00000000-0005-0000-0000-0000FA030000}"/>
    <cellStyle name="20% - Accent5 2 2 4" xfId="3689" xr:uid="{00000000-0005-0000-0000-0000FB030000}"/>
    <cellStyle name="20% - Accent5 2 3" xfId="267" xr:uid="{00000000-0005-0000-0000-0000FC030000}"/>
    <cellStyle name="20% - Accent5 2 3 2" xfId="268" xr:uid="{00000000-0005-0000-0000-0000FD030000}"/>
    <cellStyle name="20% - Accent5 2 3 2 2" xfId="269" xr:uid="{00000000-0005-0000-0000-0000FE030000}"/>
    <cellStyle name="20% - Accent5 2 3 2 2 2" xfId="3695" xr:uid="{00000000-0005-0000-0000-0000FF030000}"/>
    <cellStyle name="20% - Accent5 2 3 2 3" xfId="3696" xr:uid="{00000000-0005-0000-0000-000000040000}"/>
    <cellStyle name="20% - Accent5 2 3 2 4" xfId="3694" xr:uid="{00000000-0005-0000-0000-000001040000}"/>
    <cellStyle name="20% - Accent5 2 3 3" xfId="270" xr:uid="{00000000-0005-0000-0000-000002040000}"/>
    <cellStyle name="20% - Accent5 2 3 3 2" xfId="3697" xr:uid="{00000000-0005-0000-0000-000003040000}"/>
    <cellStyle name="20% - Accent5 2 3 4" xfId="271" xr:uid="{00000000-0005-0000-0000-000004040000}"/>
    <cellStyle name="20% - Accent5 2 3 4 2" xfId="3698" xr:uid="{00000000-0005-0000-0000-000005040000}"/>
    <cellStyle name="20% - Accent5 2 3 5" xfId="272" xr:uid="{00000000-0005-0000-0000-000006040000}"/>
    <cellStyle name="20% - Accent5 2 3 5 2" xfId="3699" xr:uid="{00000000-0005-0000-0000-000007040000}"/>
    <cellStyle name="20% - Accent5 2 3 6" xfId="273" xr:uid="{00000000-0005-0000-0000-000008040000}"/>
    <cellStyle name="20% - Accent5 2 3 6 2" xfId="3700" xr:uid="{00000000-0005-0000-0000-000009040000}"/>
    <cellStyle name="20% - Accent5 2 3 7" xfId="3701" xr:uid="{00000000-0005-0000-0000-00000A040000}"/>
    <cellStyle name="20% - Accent5 2 3 8" xfId="3693" xr:uid="{00000000-0005-0000-0000-00000B040000}"/>
    <cellStyle name="20% - Accent5 2 4" xfId="274" xr:uid="{00000000-0005-0000-0000-00000C040000}"/>
    <cellStyle name="20% - Accent5 2 4 2" xfId="275" xr:uid="{00000000-0005-0000-0000-00000D040000}"/>
    <cellStyle name="20% - Accent5 2 4 2 2" xfId="3704" xr:uid="{00000000-0005-0000-0000-00000E040000}"/>
    <cellStyle name="20% - Accent5 2 4 2 3" xfId="3705" xr:uid="{00000000-0005-0000-0000-00000F040000}"/>
    <cellStyle name="20% - Accent5 2 4 2 4" xfId="3706" xr:uid="{00000000-0005-0000-0000-000010040000}"/>
    <cellStyle name="20% - Accent5 2 4 2 5" xfId="3703" xr:uid="{00000000-0005-0000-0000-000011040000}"/>
    <cellStyle name="20% - Accent5 2 4 3" xfId="276" xr:uid="{00000000-0005-0000-0000-000012040000}"/>
    <cellStyle name="20% - Accent5 2 4 3 2" xfId="3708" xr:uid="{00000000-0005-0000-0000-000013040000}"/>
    <cellStyle name="20% - Accent5 2 4 3 3" xfId="3707" xr:uid="{00000000-0005-0000-0000-000014040000}"/>
    <cellStyle name="20% - Accent5 2 4 4" xfId="277" xr:uid="{00000000-0005-0000-0000-000015040000}"/>
    <cellStyle name="20% - Accent5 2 4 4 2" xfId="3709" xr:uid="{00000000-0005-0000-0000-000016040000}"/>
    <cellStyle name="20% - Accent5 2 4 5" xfId="278" xr:uid="{00000000-0005-0000-0000-000017040000}"/>
    <cellStyle name="20% - Accent5 2 4 5 2" xfId="3710" xr:uid="{00000000-0005-0000-0000-000018040000}"/>
    <cellStyle name="20% - Accent5 2 4 6" xfId="3711" xr:uid="{00000000-0005-0000-0000-000019040000}"/>
    <cellStyle name="20% - Accent5 2 4 7" xfId="3702" xr:uid="{00000000-0005-0000-0000-00001A040000}"/>
    <cellStyle name="20% - Accent5 2 5" xfId="279" xr:uid="{00000000-0005-0000-0000-00001B040000}"/>
    <cellStyle name="20% - Accent5 2 5 2" xfId="280" xr:uid="{00000000-0005-0000-0000-00001C040000}"/>
    <cellStyle name="20% - Accent5 2 5 2 2" xfId="3714" xr:uid="{00000000-0005-0000-0000-00001D040000}"/>
    <cellStyle name="20% - Accent5 2 5 2 3" xfId="3715" xr:uid="{00000000-0005-0000-0000-00001E040000}"/>
    <cellStyle name="20% - Accent5 2 5 2 4" xfId="3713" xr:uid="{00000000-0005-0000-0000-00001F040000}"/>
    <cellStyle name="20% - Accent5 2 5 3" xfId="281" xr:uid="{00000000-0005-0000-0000-000020040000}"/>
    <cellStyle name="20% - Accent5 2 5 3 2" xfId="3717" xr:uid="{00000000-0005-0000-0000-000021040000}"/>
    <cellStyle name="20% - Accent5 2 5 3 3" xfId="3716" xr:uid="{00000000-0005-0000-0000-000022040000}"/>
    <cellStyle name="20% - Accent5 2 5 4" xfId="3718" xr:uid="{00000000-0005-0000-0000-000023040000}"/>
    <cellStyle name="20% - Accent5 2 5 5" xfId="3719" xr:uid="{00000000-0005-0000-0000-000024040000}"/>
    <cellStyle name="20% - Accent5 2 5 6" xfId="3712" xr:uid="{00000000-0005-0000-0000-000025040000}"/>
    <cellStyle name="20% - Accent5 2 6" xfId="282" xr:uid="{00000000-0005-0000-0000-000026040000}"/>
    <cellStyle name="20% - Accent5 2 6 2" xfId="3721" xr:uid="{00000000-0005-0000-0000-000027040000}"/>
    <cellStyle name="20% - Accent5 2 6 3" xfId="3722" xr:uid="{00000000-0005-0000-0000-000028040000}"/>
    <cellStyle name="20% - Accent5 2 6 4" xfId="3720" xr:uid="{00000000-0005-0000-0000-000029040000}"/>
    <cellStyle name="20% - Accent5 2 7" xfId="3723" xr:uid="{00000000-0005-0000-0000-00002A040000}"/>
    <cellStyle name="20% - Accent5 2 7 2" xfId="3724" xr:uid="{00000000-0005-0000-0000-00002B040000}"/>
    <cellStyle name="20% - Accent5 2 8" xfId="3725" xr:uid="{00000000-0005-0000-0000-00002C040000}"/>
    <cellStyle name="20% - Accent5 2 9" xfId="3688" xr:uid="{00000000-0005-0000-0000-00002D040000}"/>
    <cellStyle name="20% - Accent5 20" xfId="20088" xr:uid="{00000000-0005-0000-0000-00002E040000}"/>
    <cellStyle name="20% - Accent5 21" xfId="42717" xr:uid="{00000000-0005-0000-0000-00002F040000}"/>
    <cellStyle name="20% - Accent5 3" xfId="283" xr:uid="{00000000-0005-0000-0000-000030040000}"/>
    <cellStyle name="20% - Accent5 3 2" xfId="284" xr:uid="{00000000-0005-0000-0000-000031040000}"/>
    <cellStyle name="20% - Accent5 3 2 2" xfId="3728" xr:uid="{00000000-0005-0000-0000-000032040000}"/>
    <cellStyle name="20% - Accent5 3 2 3" xfId="3727" xr:uid="{00000000-0005-0000-0000-000033040000}"/>
    <cellStyle name="20% - Accent5 3 3" xfId="285" xr:uid="{00000000-0005-0000-0000-000034040000}"/>
    <cellStyle name="20% - Accent5 3 3 2" xfId="3730" xr:uid="{00000000-0005-0000-0000-000035040000}"/>
    <cellStyle name="20% - Accent5 3 3 2 2" xfId="3731" xr:uid="{00000000-0005-0000-0000-000036040000}"/>
    <cellStyle name="20% - Accent5 3 3 2 3" xfId="3732" xr:uid="{00000000-0005-0000-0000-000037040000}"/>
    <cellStyle name="20% - Accent5 3 3 3" xfId="3733" xr:uid="{00000000-0005-0000-0000-000038040000}"/>
    <cellStyle name="20% - Accent5 3 3 4" xfId="3734" xr:uid="{00000000-0005-0000-0000-000039040000}"/>
    <cellStyle name="20% - Accent5 3 3 5" xfId="3729" xr:uid="{00000000-0005-0000-0000-00003A040000}"/>
    <cellStyle name="20% - Accent5 3 4" xfId="286" xr:uid="{00000000-0005-0000-0000-00003B040000}"/>
    <cellStyle name="20% - Accent5 3 4 2" xfId="3736" xr:uid="{00000000-0005-0000-0000-00003C040000}"/>
    <cellStyle name="20% - Accent5 3 4 3" xfId="3737" xr:uid="{00000000-0005-0000-0000-00003D040000}"/>
    <cellStyle name="20% - Accent5 3 4 4" xfId="3738" xr:uid="{00000000-0005-0000-0000-00003E040000}"/>
    <cellStyle name="20% - Accent5 3 4 5" xfId="3735" xr:uid="{00000000-0005-0000-0000-00003F040000}"/>
    <cellStyle name="20% - Accent5 3 5" xfId="287" xr:uid="{00000000-0005-0000-0000-000040040000}"/>
    <cellStyle name="20% - Accent5 3 5 2" xfId="3740" xr:uid="{00000000-0005-0000-0000-000041040000}"/>
    <cellStyle name="20% - Accent5 3 5 3" xfId="3739" xr:uid="{00000000-0005-0000-0000-000042040000}"/>
    <cellStyle name="20% - Accent5 3 6" xfId="3741" xr:uid="{00000000-0005-0000-0000-000043040000}"/>
    <cellStyle name="20% - Accent5 3 7" xfId="3742" xr:uid="{00000000-0005-0000-0000-000044040000}"/>
    <cellStyle name="20% - Accent5 3 8" xfId="3726" xr:uid="{00000000-0005-0000-0000-000045040000}"/>
    <cellStyle name="20% - Accent5 4" xfId="288" xr:uid="{00000000-0005-0000-0000-000046040000}"/>
    <cellStyle name="20% - Accent5 4 2" xfId="289" xr:uid="{00000000-0005-0000-0000-000047040000}"/>
    <cellStyle name="20% - Accent5 4 2 2" xfId="290" xr:uid="{00000000-0005-0000-0000-000048040000}"/>
    <cellStyle name="20% - Accent5 4 2 2 2" xfId="3746" xr:uid="{00000000-0005-0000-0000-000049040000}"/>
    <cellStyle name="20% - Accent5 4 2 2 3" xfId="3747" xr:uid="{00000000-0005-0000-0000-00004A040000}"/>
    <cellStyle name="20% - Accent5 4 2 2 4" xfId="3748" xr:uid="{00000000-0005-0000-0000-00004B040000}"/>
    <cellStyle name="20% - Accent5 4 2 2 5" xfId="3745" xr:uid="{00000000-0005-0000-0000-00004C040000}"/>
    <cellStyle name="20% - Accent5 4 2 3" xfId="291" xr:uid="{00000000-0005-0000-0000-00004D040000}"/>
    <cellStyle name="20% - Accent5 4 2 3 2" xfId="3750" xr:uid="{00000000-0005-0000-0000-00004E040000}"/>
    <cellStyle name="20% - Accent5 4 2 3 3" xfId="3749" xr:uid="{00000000-0005-0000-0000-00004F040000}"/>
    <cellStyle name="20% - Accent5 4 2 4" xfId="292" xr:uid="{00000000-0005-0000-0000-000050040000}"/>
    <cellStyle name="20% - Accent5 4 2 4 2" xfId="3751" xr:uid="{00000000-0005-0000-0000-000051040000}"/>
    <cellStyle name="20% - Accent5 4 2 5" xfId="3752" xr:uid="{00000000-0005-0000-0000-000052040000}"/>
    <cellStyle name="20% - Accent5 4 2 6" xfId="3744" xr:uid="{00000000-0005-0000-0000-000053040000}"/>
    <cellStyle name="20% - Accent5 4 3" xfId="293" xr:uid="{00000000-0005-0000-0000-000054040000}"/>
    <cellStyle name="20% - Accent5 4 3 2" xfId="294" xr:uid="{00000000-0005-0000-0000-000055040000}"/>
    <cellStyle name="20% - Accent5 4 3 2 2" xfId="3755" xr:uid="{00000000-0005-0000-0000-000056040000}"/>
    <cellStyle name="20% - Accent5 4 3 2 3" xfId="3754" xr:uid="{00000000-0005-0000-0000-000057040000}"/>
    <cellStyle name="20% - Accent5 4 3 3" xfId="295" xr:uid="{00000000-0005-0000-0000-000058040000}"/>
    <cellStyle name="20% - Accent5 4 3 3 2" xfId="3757" xr:uid="{00000000-0005-0000-0000-000059040000}"/>
    <cellStyle name="20% - Accent5 4 3 3 3" xfId="3756" xr:uid="{00000000-0005-0000-0000-00005A040000}"/>
    <cellStyle name="20% - Accent5 4 3 4" xfId="296" xr:uid="{00000000-0005-0000-0000-00005B040000}"/>
    <cellStyle name="20% - Accent5 4 3 4 2" xfId="3758" xr:uid="{00000000-0005-0000-0000-00005C040000}"/>
    <cellStyle name="20% - Accent5 4 3 5" xfId="3759" xr:uid="{00000000-0005-0000-0000-00005D040000}"/>
    <cellStyle name="20% - Accent5 4 3 6" xfId="3753" xr:uid="{00000000-0005-0000-0000-00005E040000}"/>
    <cellStyle name="20% - Accent5 4 4" xfId="297" xr:uid="{00000000-0005-0000-0000-00005F040000}"/>
    <cellStyle name="20% - Accent5 4 4 2" xfId="3761" xr:uid="{00000000-0005-0000-0000-000060040000}"/>
    <cellStyle name="20% - Accent5 4 4 3" xfId="3760" xr:uid="{00000000-0005-0000-0000-000061040000}"/>
    <cellStyle name="20% - Accent5 4 5" xfId="3762" xr:uid="{00000000-0005-0000-0000-000062040000}"/>
    <cellStyle name="20% - Accent5 4 6" xfId="3763" xr:uid="{00000000-0005-0000-0000-000063040000}"/>
    <cellStyle name="20% - Accent5 4 7" xfId="3743" xr:uid="{00000000-0005-0000-0000-000064040000}"/>
    <cellStyle name="20% - Accent5 5" xfId="298" xr:uid="{00000000-0005-0000-0000-000065040000}"/>
    <cellStyle name="20% - Accent5 5 2" xfId="299" xr:uid="{00000000-0005-0000-0000-000066040000}"/>
    <cellStyle name="20% - Accent5 5 2 2" xfId="300" xr:uid="{00000000-0005-0000-0000-000067040000}"/>
    <cellStyle name="20% - Accent5 5 2 2 2" xfId="3767" xr:uid="{00000000-0005-0000-0000-000068040000}"/>
    <cellStyle name="20% - Accent5 5 2 2 3" xfId="3768" xr:uid="{00000000-0005-0000-0000-000069040000}"/>
    <cellStyle name="20% - Accent5 5 2 2 4" xfId="3769" xr:uid="{00000000-0005-0000-0000-00006A040000}"/>
    <cellStyle name="20% - Accent5 5 2 2 5" xfId="3766" xr:uid="{00000000-0005-0000-0000-00006B040000}"/>
    <cellStyle name="20% - Accent5 5 2 3" xfId="301" xr:uid="{00000000-0005-0000-0000-00006C040000}"/>
    <cellStyle name="20% - Accent5 5 2 3 2" xfId="3771" xr:uid="{00000000-0005-0000-0000-00006D040000}"/>
    <cellStyle name="20% - Accent5 5 2 3 3" xfId="3770" xr:uid="{00000000-0005-0000-0000-00006E040000}"/>
    <cellStyle name="20% - Accent5 5 2 4" xfId="3772" xr:uid="{00000000-0005-0000-0000-00006F040000}"/>
    <cellStyle name="20% - Accent5 5 2 5" xfId="3773" xr:uid="{00000000-0005-0000-0000-000070040000}"/>
    <cellStyle name="20% - Accent5 5 2 6" xfId="3765" xr:uid="{00000000-0005-0000-0000-000071040000}"/>
    <cellStyle name="20% - Accent5 5 3" xfId="302" xr:uid="{00000000-0005-0000-0000-000072040000}"/>
    <cellStyle name="20% - Accent5 5 3 2" xfId="303" xr:uid="{00000000-0005-0000-0000-000073040000}"/>
    <cellStyle name="20% - Accent5 5 3 2 2" xfId="3776" xr:uid="{00000000-0005-0000-0000-000074040000}"/>
    <cellStyle name="20% - Accent5 5 3 2 3" xfId="3775" xr:uid="{00000000-0005-0000-0000-000075040000}"/>
    <cellStyle name="20% - Accent5 5 3 3" xfId="304" xr:uid="{00000000-0005-0000-0000-000076040000}"/>
    <cellStyle name="20% - Accent5 5 3 3 2" xfId="3778" xr:uid="{00000000-0005-0000-0000-000077040000}"/>
    <cellStyle name="20% - Accent5 5 3 3 3" xfId="3777" xr:uid="{00000000-0005-0000-0000-000078040000}"/>
    <cellStyle name="20% - Accent5 5 3 4" xfId="3779" xr:uid="{00000000-0005-0000-0000-000079040000}"/>
    <cellStyle name="20% - Accent5 5 3 4 2" xfId="3780" xr:uid="{00000000-0005-0000-0000-00007A040000}"/>
    <cellStyle name="20% - Accent5 5 3 5" xfId="3781" xr:uid="{00000000-0005-0000-0000-00007B040000}"/>
    <cellStyle name="20% - Accent5 5 3 6" xfId="3774" xr:uid="{00000000-0005-0000-0000-00007C040000}"/>
    <cellStyle name="20% - Accent5 5 4" xfId="305" xr:uid="{00000000-0005-0000-0000-00007D040000}"/>
    <cellStyle name="20% - Accent5 5 4 2" xfId="306" xr:uid="{00000000-0005-0000-0000-00007E040000}"/>
    <cellStyle name="20% - Accent5 5 4 2 2" xfId="3783" xr:uid="{00000000-0005-0000-0000-00007F040000}"/>
    <cellStyle name="20% - Accent5 5 4 3" xfId="307" xr:uid="{00000000-0005-0000-0000-000080040000}"/>
    <cellStyle name="20% - Accent5 5 4 3 2" xfId="3784" xr:uid="{00000000-0005-0000-0000-000081040000}"/>
    <cellStyle name="20% - Accent5 5 4 4" xfId="3785" xr:uid="{00000000-0005-0000-0000-000082040000}"/>
    <cellStyle name="20% - Accent5 5 4 5" xfId="3786" xr:uid="{00000000-0005-0000-0000-000083040000}"/>
    <cellStyle name="20% - Accent5 5 4 6" xfId="3782" xr:uid="{00000000-0005-0000-0000-000084040000}"/>
    <cellStyle name="20% - Accent5 5 5" xfId="3787" xr:uid="{00000000-0005-0000-0000-000085040000}"/>
    <cellStyle name="20% - Accent5 5 6" xfId="3764" xr:uid="{00000000-0005-0000-0000-000086040000}"/>
    <cellStyle name="20% - Accent5 6" xfId="308" xr:uid="{00000000-0005-0000-0000-000087040000}"/>
    <cellStyle name="20% - Accent5 6 2" xfId="309" xr:uid="{00000000-0005-0000-0000-000088040000}"/>
    <cellStyle name="20% - Accent5 6 2 2" xfId="3790" xr:uid="{00000000-0005-0000-0000-000089040000}"/>
    <cellStyle name="20% - Accent5 6 2 2 2" xfId="3791" xr:uid="{00000000-0005-0000-0000-00008A040000}"/>
    <cellStyle name="20% - Accent5 6 2 2 3" xfId="3792" xr:uid="{00000000-0005-0000-0000-00008B040000}"/>
    <cellStyle name="20% - Accent5 6 2 3" xfId="3793" xr:uid="{00000000-0005-0000-0000-00008C040000}"/>
    <cellStyle name="20% - Accent5 6 2 4" xfId="3794" xr:uid="{00000000-0005-0000-0000-00008D040000}"/>
    <cellStyle name="20% - Accent5 6 2 5" xfId="3789" xr:uid="{00000000-0005-0000-0000-00008E040000}"/>
    <cellStyle name="20% - Accent5 6 3" xfId="310" xr:uid="{00000000-0005-0000-0000-00008F040000}"/>
    <cellStyle name="20% - Accent5 6 3 2" xfId="3796" xr:uid="{00000000-0005-0000-0000-000090040000}"/>
    <cellStyle name="20% - Accent5 6 3 3" xfId="3797" xr:uid="{00000000-0005-0000-0000-000091040000}"/>
    <cellStyle name="20% - Accent5 6 3 4" xfId="3798" xr:uid="{00000000-0005-0000-0000-000092040000}"/>
    <cellStyle name="20% - Accent5 6 3 5" xfId="3795" xr:uid="{00000000-0005-0000-0000-000093040000}"/>
    <cellStyle name="20% - Accent5 6 4" xfId="311" xr:uid="{00000000-0005-0000-0000-000094040000}"/>
    <cellStyle name="20% - Accent5 6 4 2" xfId="3800" xr:uid="{00000000-0005-0000-0000-000095040000}"/>
    <cellStyle name="20% - Accent5 6 4 3" xfId="3799" xr:uid="{00000000-0005-0000-0000-000096040000}"/>
    <cellStyle name="20% - Accent5 6 5" xfId="3801" xr:uid="{00000000-0005-0000-0000-000097040000}"/>
    <cellStyle name="20% - Accent5 6 6" xfId="3802" xr:uid="{00000000-0005-0000-0000-000098040000}"/>
    <cellStyle name="20% - Accent5 6 7" xfId="3788" xr:uid="{00000000-0005-0000-0000-000099040000}"/>
    <cellStyle name="20% - Accent5 7" xfId="312" xr:uid="{00000000-0005-0000-0000-00009A040000}"/>
    <cellStyle name="20% - Accent5 7 2" xfId="313" xr:uid="{00000000-0005-0000-0000-00009B040000}"/>
    <cellStyle name="20% - Accent5 7 2 2" xfId="3805" xr:uid="{00000000-0005-0000-0000-00009C040000}"/>
    <cellStyle name="20% - Accent5 7 2 2 2" xfId="3806" xr:uid="{00000000-0005-0000-0000-00009D040000}"/>
    <cellStyle name="20% - Accent5 7 2 2 3" xfId="3807" xr:uid="{00000000-0005-0000-0000-00009E040000}"/>
    <cellStyle name="20% - Accent5 7 2 3" xfId="3808" xr:uid="{00000000-0005-0000-0000-00009F040000}"/>
    <cellStyle name="20% - Accent5 7 2 4" xfId="3809" xr:uid="{00000000-0005-0000-0000-0000A0040000}"/>
    <cellStyle name="20% - Accent5 7 2 5" xfId="3804" xr:uid="{00000000-0005-0000-0000-0000A1040000}"/>
    <cellStyle name="20% - Accent5 7 3" xfId="314" xr:uid="{00000000-0005-0000-0000-0000A2040000}"/>
    <cellStyle name="20% - Accent5 7 3 2" xfId="3811" xr:uid="{00000000-0005-0000-0000-0000A3040000}"/>
    <cellStyle name="20% - Accent5 7 3 3" xfId="3812" xr:uid="{00000000-0005-0000-0000-0000A4040000}"/>
    <cellStyle name="20% - Accent5 7 3 4" xfId="3813" xr:uid="{00000000-0005-0000-0000-0000A5040000}"/>
    <cellStyle name="20% - Accent5 7 3 5" xfId="3810" xr:uid="{00000000-0005-0000-0000-0000A6040000}"/>
    <cellStyle name="20% - Accent5 7 4" xfId="3814" xr:uid="{00000000-0005-0000-0000-0000A7040000}"/>
    <cellStyle name="20% - Accent5 7 5" xfId="3815" xr:uid="{00000000-0005-0000-0000-0000A8040000}"/>
    <cellStyle name="20% - Accent5 7 6" xfId="3803" xr:uid="{00000000-0005-0000-0000-0000A9040000}"/>
    <cellStyle name="20% - Accent5 8" xfId="315" xr:uid="{00000000-0005-0000-0000-0000AA040000}"/>
    <cellStyle name="20% - Accent5 8 2" xfId="316" xr:uid="{00000000-0005-0000-0000-0000AB040000}"/>
    <cellStyle name="20% - Accent5 8 2 2" xfId="3818" xr:uid="{00000000-0005-0000-0000-0000AC040000}"/>
    <cellStyle name="20% - Accent5 8 2 2 2" xfId="3819" xr:uid="{00000000-0005-0000-0000-0000AD040000}"/>
    <cellStyle name="20% - Accent5 8 2 2 3" xfId="3820" xr:uid="{00000000-0005-0000-0000-0000AE040000}"/>
    <cellStyle name="20% - Accent5 8 2 3" xfId="3821" xr:uid="{00000000-0005-0000-0000-0000AF040000}"/>
    <cellStyle name="20% - Accent5 8 2 4" xfId="3822" xr:uid="{00000000-0005-0000-0000-0000B0040000}"/>
    <cellStyle name="20% - Accent5 8 2 5" xfId="3817" xr:uid="{00000000-0005-0000-0000-0000B1040000}"/>
    <cellStyle name="20% - Accent5 8 3" xfId="3823" xr:uid="{00000000-0005-0000-0000-0000B2040000}"/>
    <cellStyle name="20% - Accent5 8 3 2" xfId="3824" xr:uid="{00000000-0005-0000-0000-0000B3040000}"/>
    <cellStyle name="20% - Accent5 8 3 3" xfId="3825" xr:uid="{00000000-0005-0000-0000-0000B4040000}"/>
    <cellStyle name="20% - Accent5 8 4" xfId="3826" xr:uid="{00000000-0005-0000-0000-0000B5040000}"/>
    <cellStyle name="20% - Accent5 8 5" xfId="3827" xr:uid="{00000000-0005-0000-0000-0000B6040000}"/>
    <cellStyle name="20% - Accent5 8 6" xfId="3816" xr:uid="{00000000-0005-0000-0000-0000B7040000}"/>
    <cellStyle name="20% - Accent5 9" xfId="317" xr:uid="{00000000-0005-0000-0000-0000B8040000}"/>
    <cellStyle name="20% - Accent5 9 2" xfId="318" xr:uid="{00000000-0005-0000-0000-0000B9040000}"/>
    <cellStyle name="20% - Accent5 9 2 2" xfId="3830" xr:uid="{00000000-0005-0000-0000-0000BA040000}"/>
    <cellStyle name="20% - Accent5 9 2 3" xfId="3829" xr:uid="{00000000-0005-0000-0000-0000BB040000}"/>
    <cellStyle name="20% - Accent5 9 3" xfId="319" xr:uid="{00000000-0005-0000-0000-0000BC040000}"/>
    <cellStyle name="20% - Accent5 9 3 2" xfId="3832" xr:uid="{00000000-0005-0000-0000-0000BD040000}"/>
    <cellStyle name="20% - Accent5 9 3 3" xfId="3831" xr:uid="{00000000-0005-0000-0000-0000BE040000}"/>
    <cellStyle name="20% - Accent5 9 4" xfId="320" xr:uid="{00000000-0005-0000-0000-0000BF040000}"/>
    <cellStyle name="20% - Accent5 9 4 2" xfId="3833" xr:uid="{00000000-0005-0000-0000-0000C0040000}"/>
    <cellStyle name="20% - Accent5 9 5" xfId="3834" xr:uid="{00000000-0005-0000-0000-0000C1040000}"/>
    <cellStyle name="20% - Accent5 9 6" xfId="3835" xr:uid="{00000000-0005-0000-0000-0000C2040000}"/>
    <cellStyle name="20% - Accent5 9 7" xfId="3828" xr:uid="{00000000-0005-0000-0000-0000C3040000}"/>
    <cellStyle name="20% - Accent6" xfId="321" builtinId="50" customBuiltin="1"/>
    <cellStyle name="20% - Accent6 10" xfId="322" xr:uid="{00000000-0005-0000-0000-0000C5040000}"/>
    <cellStyle name="20% - Accent6 10 2" xfId="3838" xr:uid="{00000000-0005-0000-0000-0000C6040000}"/>
    <cellStyle name="20% - Accent6 10 3" xfId="3837" xr:uid="{00000000-0005-0000-0000-0000C7040000}"/>
    <cellStyle name="20% - Accent6 11" xfId="323" xr:uid="{00000000-0005-0000-0000-0000C8040000}"/>
    <cellStyle name="20% - Accent6 11 2" xfId="3840" xr:uid="{00000000-0005-0000-0000-0000C9040000}"/>
    <cellStyle name="20% - Accent6 11 2 2" xfId="3841" xr:uid="{00000000-0005-0000-0000-0000CA040000}"/>
    <cellStyle name="20% - Accent6 11 2 3" xfId="3842" xr:uid="{00000000-0005-0000-0000-0000CB040000}"/>
    <cellStyle name="20% - Accent6 11 3" xfId="3843" xr:uid="{00000000-0005-0000-0000-0000CC040000}"/>
    <cellStyle name="20% - Accent6 11 4" xfId="3844" xr:uid="{00000000-0005-0000-0000-0000CD040000}"/>
    <cellStyle name="20% - Accent6 11 5" xfId="3839" xr:uid="{00000000-0005-0000-0000-0000CE040000}"/>
    <cellStyle name="20% - Accent6 12" xfId="324" xr:uid="{00000000-0005-0000-0000-0000CF040000}"/>
    <cellStyle name="20% - Accent6 12 2" xfId="3846" xr:uid="{00000000-0005-0000-0000-0000D0040000}"/>
    <cellStyle name="20% - Accent6 12 2 2" xfId="3847" xr:uid="{00000000-0005-0000-0000-0000D1040000}"/>
    <cellStyle name="20% - Accent6 12 2 3" xfId="3848" xr:uid="{00000000-0005-0000-0000-0000D2040000}"/>
    <cellStyle name="20% - Accent6 12 3" xfId="3849" xr:uid="{00000000-0005-0000-0000-0000D3040000}"/>
    <cellStyle name="20% - Accent6 12 4" xfId="3850" xr:uid="{00000000-0005-0000-0000-0000D4040000}"/>
    <cellStyle name="20% - Accent6 12 5" xfId="3845" xr:uid="{00000000-0005-0000-0000-0000D5040000}"/>
    <cellStyle name="20% - Accent6 13" xfId="325" xr:uid="{00000000-0005-0000-0000-0000D6040000}"/>
    <cellStyle name="20% - Accent6 13 2" xfId="3852" xr:uid="{00000000-0005-0000-0000-0000D7040000}"/>
    <cellStyle name="20% - Accent6 13 2 2" xfId="3853" xr:uid="{00000000-0005-0000-0000-0000D8040000}"/>
    <cellStyle name="20% - Accent6 13 2 3" xfId="3854" xr:uid="{00000000-0005-0000-0000-0000D9040000}"/>
    <cellStyle name="20% - Accent6 13 3" xfId="3855" xr:uid="{00000000-0005-0000-0000-0000DA040000}"/>
    <cellStyle name="20% - Accent6 13 4" xfId="3856" xr:uid="{00000000-0005-0000-0000-0000DB040000}"/>
    <cellStyle name="20% - Accent6 13 5" xfId="3851" xr:uid="{00000000-0005-0000-0000-0000DC040000}"/>
    <cellStyle name="20% - Accent6 14" xfId="326" xr:uid="{00000000-0005-0000-0000-0000DD040000}"/>
    <cellStyle name="20% - Accent6 14 2" xfId="3858" xr:uid="{00000000-0005-0000-0000-0000DE040000}"/>
    <cellStyle name="20% - Accent6 14 3" xfId="3857" xr:uid="{00000000-0005-0000-0000-0000DF040000}"/>
    <cellStyle name="20% - Accent6 15" xfId="327" xr:uid="{00000000-0005-0000-0000-0000E0040000}"/>
    <cellStyle name="20% - Accent6 15 2" xfId="3860" xr:uid="{00000000-0005-0000-0000-0000E1040000}"/>
    <cellStyle name="20% - Accent6 15 3" xfId="3861" xr:uid="{00000000-0005-0000-0000-0000E2040000}"/>
    <cellStyle name="20% - Accent6 15 4" xfId="3862" xr:uid="{00000000-0005-0000-0000-0000E3040000}"/>
    <cellStyle name="20% - Accent6 15 5" xfId="3859" xr:uid="{00000000-0005-0000-0000-0000E4040000}"/>
    <cellStyle name="20% - Accent6 16" xfId="3863" xr:uid="{00000000-0005-0000-0000-0000E5040000}"/>
    <cellStyle name="20% - Accent6 17" xfId="3864" xr:uid="{00000000-0005-0000-0000-0000E6040000}"/>
    <cellStyle name="20% - Accent6 18" xfId="3865" xr:uid="{00000000-0005-0000-0000-0000E7040000}"/>
    <cellStyle name="20% - Accent6 19" xfId="3836" xr:uid="{00000000-0005-0000-0000-0000E8040000}"/>
    <cellStyle name="20% - Accent6 2" xfId="328" xr:uid="{00000000-0005-0000-0000-0000E9040000}"/>
    <cellStyle name="20% - Accent6 2 2" xfId="329" xr:uid="{00000000-0005-0000-0000-0000EA040000}"/>
    <cellStyle name="20% - Accent6 2 2 2" xfId="330" xr:uid="{00000000-0005-0000-0000-0000EB040000}"/>
    <cellStyle name="20% - Accent6 2 2 2 2" xfId="3869" xr:uid="{00000000-0005-0000-0000-0000EC040000}"/>
    <cellStyle name="20% - Accent6 2 2 2 3" xfId="3868" xr:uid="{00000000-0005-0000-0000-0000ED040000}"/>
    <cellStyle name="20% - Accent6 2 2 3" xfId="3870" xr:uid="{00000000-0005-0000-0000-0000EE040000}"/>
    <cellStyle name="20% - Accent6 2 2 4" xfId="3867" xr:uid="{00000000-0005-0000-0000-0000EF040000}"/>
    <cellStyle name="20% - Accent6 2 3" xfId="331" xr:uid="{00000000-0005-0000-0000-0000F0040000}"/>
    <cellStyle name="20% - Accent6 2 3 2" xfId="332" xr:uid="{00000000-0005-0000-0000-0000F1040000}"/>
    <cellStyle name="20% - Accent6 2 3 2 2" xfId="333" xr:uid="{00000000-0005-0000-0000-0000F2040000}"/>
    <cellStyle name="20% - Accent6 2 3 2 2 2" xfId="3873" xr:uid="{00000000-0005-0000-0000-0000F3040000}"/>
    <cellStyle name="20% - Accent6 2 3 2 3" xfId="3874" xr:uid="{00000000-0005-0000-0000-0000F4040000}"/>
    <cellStyle name="20% - Accent6 2 3 2 4" xfId="3872" xr:uid="{00000000-0005-0000-0000-0000F5040000}"/>
    <cellStyle name="20% - Accent6 2 3 3" xfId="334" xr:uid="{00000000-0005-0000-0000-0000F6040000}"/>
    <cellStyle name="20% - Accent6 2 3 3 2" xfId="3875" xr:uid="{00000000-0005-0000-0000-0000F7040000}"/>
    <cellStyle name="20% - Accent6 2 3 4" xfId="335" xr:uid="{00000000-0005-0000-0000-0000F8040000}"/>
    <cellStyle name="20% - Accent6 2 3 4 2" xfId="3876" xr:uid="{00000000-0005-0000-0000-0000F9040000}"/>
    <cellStyle name="20% - Accent6 2 3 5" xfId="336" xr:uid="{00000000-0005-0000-0000-0000FA040000}"/>
    <cellStyle name="20% - Accent6 2 3 5 2" xfId="3877" xr:uid="{00000000-0005-0000-0000-0000FB040000}"/>
    <cellStyle name="20% - Accent6 2 3 6" xfId="337" xr:uid="{00000000-0005-0000-0000-0000FC040000}"/>
    <cellStyle name="20% - Accent6 2 3 6 2" xfId="3878" xr:uid="{00000000-0005-0000-0000-0000FD040000}"/>
    <cellStyle name="20% - Accent6 2 3 7" xfId="3879" xr:uid="{00000000-0005-0000-0000-0000FE040000}"/>
    <cellStyle name="20% - Accent6 2 3 8" xfId="3871" xr:uid="{00000000-0005-0000-0000-0000FF040000}"/>
    <cellStyle name="20% - Accent6 2 4" xfId="338" xr:uid="{00000000-0005-0000-0000-000000050000}"/>
    <cellStyle name="20% - Accent6 2 4 2" xfId="339" xr:uid="{00000000-0005-0000-0000-000001050000}"/>
    <cellStyle name="20% - Accent6 2 4 2 2" xfId="3882" xr:uid="{00000000-0005-0000-0000-000002050000}"/>
    <cellStyle name="20% - Accent6 2 4 2 3" xfId="3883" xr:uid="{00000000-0005-0000-0000-000003050000}"/>
    <cellStyle name="20% - Accent6 2 4 2 4" xfId="3884" xr:uid="{00000000-0005-0000-0000-000004050000}"/>
    <cellStyle name="20% - Accent6 2 4 2 5" xfId="3881" xr:uid="{00000000-0005-0000-0000-000005050000}"/>
    <cellStyle name="20% - Accent6 2 4 3" xfId="340" xr:uid="{00000000-0005-0000-0000-000006050000}"/>
    <cellStyle name="20% - Accent6 2 4 3 2" xfId="3886" xr:uid="{00000000-0005-0000-0000-000007050000}"/>
    <cellStyle name="20% - Accent6 2 4 3 3" xfId="3885" xr:uid="{00000000-0005-0000-0000-000008050000}"/>
    <cellStyle name="20% - Accent6 2 4 4" xfId="341" xr:uid="{00000000-0005-0000-0000-000009050000}"/>
    <cellStyle name="20% - Accent6 2 4 4 2" xfId="3887" xr:uid="{00000000-0005-0000-0000-00000A050000}"/>
    <cellStyle name="20% - Accent6 2 4 5" xfId="342" xr:uid="{00000000-0005-0000-0000-00000B050000}"/>
    <cellStyle name="20% - Accent6 2 4 5 2" xfId="3888" xr:uid="{00000000-0005-0000-0000-00000C050000}"/>
    <cellStyle name="20% - Accent6 2 4 6" xfId="3889" xr:uid="{00000000-0005-0000-0000-00000D050000}"/>
    <cellStyle name="20% - Accent6 2 4 7" xfId="3880" xr:uid="{00000000-0005-0000-0000-00000E050000}"/>
    <cellStyle name="20% - Accent6 2 5" xfId="343" xr:uid="{00000000-0005-0000-0000-00000F050000}"/>
    <cellStyle name="20% - Accent6 2 5 2" xfId="344" xr:uid="{00000000-0005-0000-0000-000010050000}"/>
    <cellStyle name="20% - Accent6 2 5 2 2" xfId="3892" xr:uid="{00000000-0005-0000-0000-000011050000}"/>
    <cellStyle name="20% - Accent6 2 5 2 3" xfId="3893" xr:uid="{00000000-0005-0000-0000-000012050000}"/>
    <cellStyle name="20% - Accent6 2 5 2 4" xfId="3891" xr:uid="{00000000-0005-0000-0000-000013050000}"/>
    <cellStyle name="20% - Accent6 2 5 3" xfId="345" xr:uid="{00000000-0005-0000-0000-000014050000}"/>
    <cellStyle name="20% - Accent6 2 5 3 2" xfId="3895" xr:uid="{00000000-0005-0000-0000-000015050000}"/>
    <cellStyle name="20% - Accent6 2 5 3 3" xfId="3894" xr:uid="{00000000-0005-0000-0000-000016050000}"/>
    <cellStyle name="20% - Accent6 2 5 4" xfId="3896" xr:uid="{00000000-0005-0000-0000-000017050000}"/>
    <cellStyle name="20% - Accent6 2 5 5" xfId="3897" xr:uid="{00000000-0005-0000-0000-000018050000}"/>
    <cellStyle name="20% - Accent6 2 5 6" xfId="3890" xr:uid="{00000000-0005-0000-0000-000019050000}"/>
    <cellStyle name="20% - Accent6 2 6" xfId="346" xr:uid="{00000000-0005-0000-0000-00001A050000}"/>
    <cellStyle name="20% - Accent6 2 6 2" xfId="3899" xr:uid="{00000000-0005-0000-0000-00001B050000}"/>
    <cellStyle name="20% - Accent6 2 6 3" xfId="3900" xr:uid="{00000000-0005-0000-0000-00001C050000}"/>
    <cellStyle name="20% - Accent6 2 6 4" xfId="3898" xr:uid="{00000000-0005-0000-0000-00001D050000}"/>
    <cellStyle name="20% - Accent6 2 7" xfId="3901" xr:uid="{00000000-0005-0000-0000-00001E050000}"/>
    <cellStyle name="20% - Accent6 2 7 2" xfId="3902" xr:uid="{00000000-0005-0000-0000-00001F050000}"/>
    <cellStyle name="20% - Accent6 2 8" xfId="3903" xr:uid="{00000000-0005-0000-0000-000020050000}"/>
    <cellStyle name="20% - Accent6 2 9" xfId="3866" xr:uid="{00000000-0005-0000-0000-000021050000}"/>
    <cellStyle name="20% - Accent6 20" xfId="20089" xr:uid="{00000000-0005-0000-0000-000022050000}"/>
    <cellStyle name="20% - Accent6 21" xfId="42719" xr:uid="{00000000-0005-0000-0000-000023050000}"/>
    <cellStyle name="20% - Accent6 3" xfId="347" xr:uid="{00000000-0005-0000-0000-000024050000}"/>
    <cellStyle name="20% - Accent6 3 2" xfId="348" xr:uid="{00000000-0005-0000-0000-000025050000}"/>
    <cellStyle name="20% - Accent6 3 2 2" xfId="3906" xr:uid="{00000000-0005-0000-0000-000026050000}"/>
    <cellStyle name="20% - Accent6 3 2 3" xfId="3905" xr:uid="{00000000-0005-0000-0000-000027050000}"/>
    <cellStyle name="20% - Accent6 3 3" xfId="349" xr:uid="{00000000-0005-0000-0000-000028050000}"/>
    <cellStyle name="20% - Accent6 3 3 2" xfId="3908" xr:uid="{00000000-0005-0000-0000-000029050000}"/>
    <cellStyle name="20% - Accent6 3 3 2 2" xfId="3909" xr:uid="{00000000-0005-0000-0000-00002A050000}"/>
    <cellStyle name="20% - Accent6 3 3 2 3" xfId="3910" xr:uid="{00000000-0005-0000-0000-00002B050000}"/>
    <cellStyle name="20% - Accent6 3 3 3" xfId="3911" xr:uid="{00000000-0005-0000-0000-00002C050000}"/>
    <cellStyle name="20% - Accent6 3 3 4" xfId="3912" xr:uid="{00000000-0005-0000-0000-00002D050000}"/>
    <cellStyle name="20% - Accent6 3 3 5" xfId="3907" xr:uid="{00000000-0005-0000-0000-00002E050000}"/>
    <cellStyle name="20% - Accent6 3 4" xfId="350" xr:uid="{00000000-0005-0000-0000-00002F050000}"/>
    <cellStyle name="20% - Accent6 3 4 2" xfId="3914" xr:uid="{00000000-0005-0000-0000-000030050000}"/>
    <cellStyle name="20% - Accent6 3 4 3" xfId="3915" xr:uid="{00000000-0005-0000-0000-000031050000}"/>
    <cellStyle name="20% - Accent6 3 4 4" xfId="3916" xr:uid="{00000000-0005-0000-0000-000032050000}"/>
    <cellStyle name="20% - Accent6 3 4 5" xfId="3913" xr:uid="{00000000-0005-0000-0000-000033050000}"/>
    <cellStyle name="20% - Accent6 3 5" xfId="351" xr:uid="{00000000-0005-0000-0000-000034050000}"/>
    <cellStyle name="20% - Accent6 3 5 2" xfId="3918" xr:uid="{00000000-0005-0000-0000-000035050000}"/>
    <cellStyle name="20% - Accent6 3 5 3" xfId="3917" xr:uid="{00000000-0005-0000-0000-000036050000}"/>
    <cellStyle name="20% - Accent6 3 6" xfId="3919" xr:uid="{00000000-0005-0000-0000-000037050000}"/>
    <cellStyle name="20% - Accent6 3 7" xfId="3920" xr:uid="{00000000-0005-0000-0000-000038050000}"/>
    <cellStyle name="20% - Accent6 3 8" xfId="3904" xr:uid="{00000000-0005-0000-0000-000039050000}"/>
    <cellStyle name="20% - Accent6 4" xfId="352" xr:uid="{00000000-0005-0000-0000-00003A050000}"/>
    <cellStyle name="20% - Accent6 4 2" xfId="353" xr:uid="{00000000-0005-0000-0000-00003B050000}"/>
    <cellStyle name="20% - Accent6 4 2 2" xfId="354" xr:uid="{00000000-0005-0000-0000-00003C050000}"/>
    <cellStyle name="20% - Accent6 4 2 2 2" xfId="3924" xr:uid="{00000000-0005-0000-0000-00003D050000}"/>
    <cellStyle name="20% - Accent6 4 2 2 3" xfId="3925" xr:uid="{00000000-0005-0000-0000-00003E050000}"/>
    <cellStyle name="20% - Accent6 4 2 2 4" xfId="3926" xr:uid="{00000000-0005-0000-0000-00003F050000}"/>
    <cellStyle name="20% - Accent6 4 2 2 5" xfId="3923" xr:uid="{00000000-0005-0000-0000-000040050000}"/>
    <cellStyle name="20% - Accent6 4 2 3" xfId="355" xr:uid="{00000000-0005-0000-0000-000041050000}"/>
    <cellStyle name="20% - Accent6 4 2 3 2" xfId="3928" xr:uid="{00000000-0005-0000-0000-000042050000}"/>
    <cellStyle name="20% - Accent6 4 2 3 3" xfId="3927" xr:uid="{00000000-0005-0000-0000-000043050000}"/>
    <cellStyle name="20% - Accent6 4 2 4" xfId="356" xr:uid="{00000000-0005-0000-0000-000044050000}"/>
    <cellStyle name="20% - Accent6 4 2 4 2" xfId="3929" xr:uid="{00000000-0005-0000-0000-000045050000}"/>
    <cellStyle name="20% - Accent6 4 2 5" xfId="3930" xr:uid="{00000000-0005-0000-0000-000046050000}"/>
    <cellStyle name="20% - Accent6 4 2 6" xfId="3922" xr:uid="{00000000-0005-0000-0000-000047050000}"/>
    <cellStyle name="20% - Accent6 4 3" xfId="357" xr:uid="{00000000-0005-0000-0000-000048050000}"/>
    <cellStyle name="20% - Accent6 4 3 2" xfId="358" xr:uid="{00000000-0005-0000-0000-000049050000}"/>
    <cellStyle name="20% - Accent6 4 3 2 2" xfId="3933" xr:uid="{00000000-0005-0000-0000-00004A050000}"/>
    <cellStyle name="20% - Accent6 4 3 2 3" xfId="3932" xr:uid="{00000000-0005-0000-0000-00004B050000}"/>
    <cellStyle name="20% - Accent6 4 3 3" xfId="359" xr:uid="{00000000-0005-0000-0000-00004C050000}"/>
    <cellStyle name="20% - Accent6 4 3 3 2" xfId="3935" xr:uid="{00000000-0005-0000-0000-00004D050000}"/>
    <cellStyle name="20% - Accent6 4 3 3 3" xfId="3934" xr:uid="{00000000-0005-0000-0000-00004E050000}"/>
    <cellStyle name="20% - Accent6 4 3 4" xfId="360" xr:uid="{00000000-0005-0000-0000-00004F050000}"/>
    <cellStyle name="20% - Accent6 4 3 4 2" xfId="3936" xr:uid="{00000000-0005-0000-0000-000050050000}"/>
    <cellStyle name="20% - Accent6 4 3 5" xfId="3937" xr:uid="{00000000-0005-0000-0000-000051050000}"/>
    <cellStyle name="20% - Accent6 4 3 6" xfId="3931" xr:uid="{00000000-0005-0000-0000-000052050000}"/>
    <cellStyle name="20% - Accent6 4 4" xfId="361" xr:uid="{00000000-0005-0000-0000-000053050000}"/>
    <cellStyle name="20% - Accent6 4 4 2" xfId="3939" xr:uid="{00000000-0005-0000-0000-000054050000}"/>
    <cellStyle name="20% - Accent6 4 4 3" xfId="3938" xr:uid="{00000000-0005-0000-0000-000055050000}"/>
    <cellStyle name="20% - Accent6 4 5" xfId="3940" xr:uid="{00000000-0005-0000-0000-000056050000}"/>
    <cellStyle name="20% - Accent6 4 6" xfId="3941" xr:uid="{00000000-0005-0000-0000-000057050000}"/>
    <cellStyle name="20% - Accent6 4 7" xfId="3921" xr:uid="{00000000-0005-0000-0000-000058050000}"/>
    <cellStyle name="20% - Accent6 5" xfId="362" xr:uid="{00000000-0005-0000-0000-000059050000}"/>
    <cellStyle name="20% - Accent6 5 2" xfId="363" xr:uid="{00000000-0005-0000-0000-00005A050000}"/>
    <cellStyle name="20% - Accent6 5 2 2" xfId="364" xr:uid="{00000000-0005-0000-0000-00005B050000}"/>
    <cellStyle name="20% - Accent6 5 2 2 2" xfId="3945" xr:uid="{00000000-0005-0000-0000-00005C050000}"/>
    <cellStyle name="20% - Accent6 5 2 2 3" xfId="3946" xr:uid="{00000000-0005-0000-0000-00005D050000}"/>
    <cellStyle name="20% - Accent6 5 2 2 4" xfId="3947" xr:uid="{00000000-0005-0000-0000-00005E050000}"/>
    <cellStyle name="20% - Accent6 5 2 2 5" xfId="3944" xr:uid="{00000000-0005-0000-0000-00005F050000}"/>
    <cellStyle name="20% - Accent6 5 2 3" xfId="365" xr:uid="{00000000-0005-0000-0000-000060050000}"/>
    <cellStyle name="20% - Accent6 5 2 3 2" xfId="3949" xr:uid="{00000000-0005-0000-0000-000061050000}"/>
    <cellStyle name="20% - Accent6 5 2 3 3" xfId="3948" xr:uid="{00000000-0005-0000-0000-000062050000}"/>
    <cellStyle name="20% - Accent6 5 2 4" xfId="3950" xr:uid="{00000000-0005-0000-0000-000063050000}"/>
    <cellStyle name="20% - Accent6 5 2 5" xfId="3951" xr:uid="{00000000-0005-0000-0000-000064050000}"/>
    <cellStyle name="20% - Accent6 5 2 6" xfId="3943" xr:uid="{00000000-0005-0000-0000-000065050000}"/>
    <cellStyle name="20% - Accent6 5 3" xfId="366" xr:uid="{00000000-0005-0000-0000-000066050000}"/>
    <cellStyle name="20% - Accent6 5 3 2" xfId="367" xr:uid="{00000000-0005-0000-0000-000067050000}"/>
    <cellStyle name="20% - Accent6 5 3 2 2" xfId="3954" xr:uid="{00000000-0005-0000-0000-000068050000}"/>
    <cellStyle name="20% - Accent6 5 3 2 3" xfId="3953" xr:uid="{00000000-0005-0000-0000-000069050000}"/>
    <cellStyle name="20% - Accent6 5 3 3" xfId="368" xr:uid="{00000000-0005-0000-0000-00006A050000}"/>
    <cellStyle name="20% - Accent6 5 3 3 2" xfId="3956" xr:uid="{00000000-0005-0000-0000-00006B050000}"/>
    <cellStyle name="20% - Accent6 5 3 3 3" xfId="3955" xr:uid="{00000000-0005-0000-0000-00006C050000}"/>
    <cellStyle name="20% - Accent6 5 3 4" xfId="3957" xr:uid="{00000000-0005-0000-0000-00006D050000}"/>
    <cellStyle name="20% - Accent6 5 3 4 2" xfId="3958" xr:uid="{00000000-0005-0000-0000-00006E050000}"/>
    <cellStyle name="20% - Accent6 5 3 5" xfId="3959" xr:uid="{00000000-0005-0000-0000-00006F050000}"/>
    <cellStyle name="20% - Accent6 5 3 6" xfId="3952" xr:uid="{00000000-0005-0000-0000-000070050000}"/>
    <cellStyle name="20% - Accent6 5 4" xfId="369" xr:uid="{00000000-0005-0000-0000-000071050000}"/>
    <cellStyle name="20% - Accent6 5 4 2" xfId="370" xr:uid="{00000000-0005-0000-0000-000072050000}"/>
    <cellStyle name="20% - Accent6 5 4 2 2" xfId="3961" xr:uid="{00000000-0005-0000-0000-000073050000}"/>
    <cellStyle name="20% - Accent6 5 4 3" xfId="371" xr:uid="{00000000-0005-0000-0000-000074050000}"/>
    <cellStyle name="20% - Accent6 5 4 3 2" xfId="3962" xr:uid="{00000000-0005-0000-0000-000075050000}"/>
    <cellStyle name="20% - Accent6 5 4 4" xfId="3963" xr:uid="{00000000-0005-0000-0000-000076050000}"/>
    <cellStyle name="20% - Accent6 5 4 5" xfId="3964" xr:uid="{00000000-0005-0000-0000-000077050000}"/>
    <cellStyle name="20% - Accent6 5 4 6" xfId="3960" xr:uid="{00000000-0005-0000-0000-000078050000}"/>
    <cellStyle name="20% - Accent6 5 5" xfId="3965" xr:uid="{00000000-0005-0000-0000-000079050000}"/>
    <cellStyle name="20% - Accent6 5 6" xfId="3942" xr:uid="{00000000-0005-0000-0000-00007A050000}"/>
    <cellStyle name="20% - Accent6 6" xfId="372" xr:uid="{00000000-0005-0000-0000-00007B050000}"/>
    <cellStyle name="20% - Accent6 6 2" xfId="373" xr:uid="{00000000-0005-0000-0000-00007C050000}"/>
    <cellStyle name="20% - Accent6 6 2 2" xfId="3968" xr:uid="{00000000-0005-0000-0000-00007D050000}"/>
    <cellStyle name="20% - Accent6 6 2 2 2" xfId="3969" xr:uid="{00000000-0005-0000-0000-00007E050000}"/>
    <cellStyle name="20% - Accent6 6 2 2 3" xfId="3970" xr:uid="{00000000-0005-0000-0000-00007F050000}"/>
    <cellStyle name="20% - Accent6 6 2 3" xfId="3971" xr:uid="{00000000-0005-0000-0000-000080050000}"/>
    <cellStyle name="20% - Accent6 6 2 4" xfId="3972" xr:uid="{00000000-0005-0000-0000-000081050000}"/>
    <cellStyle name="20% - Accent6 6 2 5" xfId="3967" xr:uid="{00000000-0005-0000-0000-000082050000}"/>
    <cellStyle name="20% - Accent6 6 3" xfId="374" xr:uid="{00000000-0005-0000-0000-000083050000}"/>
    <cellStyle name="20% - Accent6 6 3 2" xfId="3974" xr:uid="{00000000-0005-0000-0000-000084050000}"/>
    <cellStyle name="20% - Accent6 6 3 3" xfId="3975" xr:uid="{00000000-0005-0000-0000-000085050000}"/>
    <cellStyle name="20% - Accent6 6 3 4" xfId="3976" xr:uid="{00000000-0005-0000-0000-000086050000}"/>
    <cellStyle name="20% - Accent6 6 3 5" xfId="3973" xr:uid="{00000000-0005-0000-0000-000087050000}"/>
    <cellStyle name="20% - Accent6 6 4" xfId="375" xr:uid="{00000000-0005-0000-0000-000088050000}"/>
    <cellStyle name="20% - Accent6 6 4 2" xfId="3978" xr:uid="{00000000-0005-0000-0000-000089050000}"/>
    <cellStyle name="20% - Accent6 6 4 3" xfId="3977" xr:uid="{00000000-0005-0000-0000-00008A050000}"/>
    <cellStyle name="20% - Accent6 6 5" xfId="3979" xr:uid="{00000000-0005-0000-0000-00008B050000}"/>
    <cellStyle name="20% - Accent6 6 6" xfId="3980" xr:uid="{00000000-0005-0000-0000-00008C050000}"/>
    <cellStyle name="20% - Accent6 6 7" xfId="3966" xr:uid="{00000000-0005-0000-0000-00008D050000}"/>
    <cellStyle name="20% - Accent6 7" xfId="376" xr:uid="{00000000-0005-0000-0000-00008E050000}"/>
    <cellStyle name="20% - Accent6 7 2" xfId="377" xr:uid="{00000000-0005-0000-0000-00008F050000}"/>
    <cellStyle name="20% - Accent6 7 2 2" xfId="3983" xr:uid="{00000000-0005-0000-0000-000090050000}"/>
    <cellStyle name="20% - Accent6 7 2 2 2" xfId="3984" xr:uid="{00000000-0005-0000-0000-000091050000}"/>
    <cellStyle name="20% - Accent6 7 2 2 3" xfId="3985" xr:uid="{00000000-0005-0000-0000-000092050000}"/>
    <cellStyle name="20% - Accent6 7 2 3" xfId="3986" xr:uid="{00000000-0005-0000-0000-000093050000}"/>
    <cellStyle name="20% - Accent6 7 2 4" xfId="3987" xr:uid="{00000000-0005-0000-0000-000094050000}"/>
    <cellStyle name="20% - Accent6 7 2 5" xfId="3982" xr:uid="{00000000-0005-0000-0000-000095050000}"/>
    <cellStyle name="20% - Accent6 7 3" xfId="378" xr:uid="{00000000-0005-0000-0000-000096050000}"/>
    <cellStyle name="20% - Accent6 7 3 2" xfId="3989" xr:uid="{00000000-0005-0000-0000-000097050000}"/>
    <cellStyle name="20% - Accent6 7 3 3" xfId="3990" xr:uid="{00000000-0005-0000-0000-000098050000}"/>
    <cellStyle name="20% - Accent6 7 3 4" xfId="3991" xr:uid="{00000000-0005-0000-0000-000099050000}"/>
    <cellStyle name="20% - Accent6 7 3 5" xfId="3988" xr:uid="{00000000-0005-0000-0000-00009A050000}"/>
    <cellStyle name="20% - Accent6 7 4" xfId="3992" xr:uid="{00000000-0005-0000-0000-00009B050000}"/>
    <cellStyle name="20% - Accent6 7 5" xfId="3993" xr:uid="{00000000-0005-0000-0000-00009C050000}"/>
    <cellStyle name="20% - Accent6 7 6" xfId="3981" xr:uid="{00000000-0005-0000-0000-00009D050000}"/>
    <cellStyle name="20% - Accent6 8" xfId="379" xr:uid="{00000000-0005-0000-0000-00009E050000}"/>
    <cellStyle name="20% - Accent6 8 2" xfId="380" xr:uid="{00000000-0005-0000-0000-00009F050000}"/>
    <cellStyle name="20% - Accent6 8 2 2" xfId="3996" xr:uid="{00000000-0005-0000-0000-0000A0050000}"/>
    <cellStyle name="20% - Accent6 8 2 2 2" xfId="3997" xr:uid="{00000000-0005-0000-0000-0000A1050000}"/>
    <cellStyle name="20% - Accent6 8 2 2 3" xfId="3998" xr:uid="{00000000-0005-0000-0000-0000A2050000}"/>
    <cellStyle name="20% - Accent6 8 2 3" xfId="3999" xr:uid="{00000000-0005-0000-0000-0000A3050000}"/>
    <cellStyle name="20% - Accent6 8 2 4" xfId="4000" xr:uid="{00000000-0005-0000-0000-0000A4050000}"/>
    <cellStyle name="20% - Accent6 8 2 5" xfId="3995" xr:uid="{00000000-0005-0000-0000-0000A5050000}"/>
    <cellStyle name="20% - Accent6 8 3" xfId="4001" xr:uid="{00000000-0005-0000-0000-0000A6050000}"/>
    <cellStyle name="20% - Accent6 8 3 2" xfId="4002" xr:uid="{00000000-0005-0000-0000-0000A7050000}"/>
    <cellStyle name="20% - Accent6 8 3 3" xfId="4003" xr:uid="{00000000-0005-0000-0000-0000A8050000}"/>
    <cellStyle name="20% - Accent6 8 4" xfId="4004" xr:uid="{00000000-0005-0000-0000-0000A9050000}"/>
    <cellStyle name="20% - Accent6 8 5" xfId="4005" xr:uid="{00000000-0005-0000-0000-0000AA050000}"/>
    <cellStyle name="20% - Accent6 8 6" xfId="3994" xr:uid="{00000000-0005-0000-0000-0000AB050000}"/>
    <cellStyle name="20% - Accent6 9" xfId="381" xr:uid="{00000000-0005-0000-0000-0000AC050000}"/>
    <cellStyle name="20% - Accent6 9 2" xfId="382" xr:uid="{00000000-0005-0000-0000-0000AD050000}"/>
    <cellStyle name="20% - Accent6 9 2 2" xfId="4008" xr:uid="{00000000-0005-0000-0000-0000AE050000}"/>
    <cellStyle name="20% - Accent6 9 2 3" xfId="4007" xr:uid="{00000000-0005-0000-0000-0000AF050000}"/>
    <cellStyle name="20% - Accent6 9 3" xfId="383" xr:uid="{00000000-0005-0000-0000-0000B0050000}"/>
    <cellStyle name="20% - Accent6 9 3 2" xfId="4010" xr:uid="{00000000-0005-0000-0000-0000B1050000}"/>
    <cellStyle name="20% - Accent6 9 3 3" xfId="4009" xr:uid="{00000000-0005-0000-0000-0000B2050000}"/>
    <cellStyle name="20% - Accent6 9 4" xfId="384" xr:uid="{00000000-0005-0000-0000-0000B3050000}"/>
    <cellStyle name="20% - Accent6 9 4 2" xfId="4011" xr:uid="{00000000-0005-0000-0000-0000B4050000}"/>
    <cellStyle name="20% - Accent6 9 5" xfId="4012" xr:uid="{00000000-0005-0000-0000-0000B5050000}"/>
    <cellStyle name="20% - Accent6 9 6" xfId="4013" xr:uid="{00000000-0005-0000-0000-0000B6050000}"/>
    <cellStyle name="20% - Accent6 9 7" xfId="4006" xr:uid="{00000000-0005-0000-0000-0000B7050000}"/>
    <cellStyle name="40% - Accent1" xfId="385" builtinId="31" customBuiltin="1"/>
    <cellStyle name="40% - Accent1 10" xfId="386" xr:uid="{00000000-0005-0000-0000-0000B9050000}"/>
    <cellStyle name="40% - Accent1 10 2" xfId="4016" xr:uid="{00000000-0005-0000-0000-0000BA050000}"/>
    <cellStyle name="40% - Accent1 10 3" xfId="4015" xr:uid="{00000000-0005-0000-0000-0000BB050000}"/>
    <cellStyle name="40% - Accent1 11" xfId="387" xr:uid="{00000000-0005-0000-0000-0000BC050000}"/>
    <cellStyle name="40% - Accent1 11 2" xfId="4018" xr:uid="{00000000-0005-0000-0000-0000BD050000}"/>
    <cellStyle name="40% - Accent1 11 2 2" xfId="4019" xr:uid="{00000000-0005-0000-0000-0000BE050000}"/>
    <cellStyle name="40% - Accent1 11 2 3" xfId="4020" xr:uid="{00000000-0005-0000-0000-0000BF050000}"/>
    <cellStyle name="40% - Accent1 11 3" xfId="4021" xr:uid="{00000000-0005-0000-0000-0000C0050000}"/>
    <cellStyle name="40% - Accent1 11 4" xfId="4022" xr:uid="{00000000-0005-0000-0000-0000C1050000}"/>
    <cellStyle name="40% - Accent1 11 5" xfId="4017" xr:uid="{00000000-0005-0000-0000-0000C2050000}"/>
    <cellStyle name="40% - Accent1 12" xfId="388" xr:uid="{00000000-0005-0000-0000-0000C3050000}"/>
    <cellStyle name="40% - Accent1 12 2" xfId="4024" xr:uid="{00000000-0005-0000-0000-0000C4050000}"/>
    <cellStyle name="40% - Accent1 12 2 2" xfId="4025" xr:uid="{00000000-0005-0000-0000-0000C5050000}"/>
    <cellStyle name="40% - Accent1 12 2 3" xfId="4026" xr:uid="{00000000-0005-0000-0000-0000C6050000}"/>
    <cellStyle name="40% - Accent1 12 3" xfId="4027" xr:uid="{00000000-0005-0000-0000-0000C7050000}"/>
    <cellStyle name="40% - Accent1 12 4" xfId="4028" xr:uid="{00000000-0005-0000-0000-0000C8050000}"/>
    <cellStyle name="40% - Accent1 12 5" xfId="4023" xr:uid="{00000000-0005-0000-0000-0000C9050000}"/>
    <cellStyle name="40% - Accent1 13" xfId="389" xr:uid="{00000000-0005-0000-0000-0000CA050000}"/>
    <cellStyle name="40% - Accent1 13 2" xfId="4030" xr:uid="{00000000-0005-0000-0000-0000CB050000}"/>
    <cellStyle name="40% - Accent1 13 2 2" xfId="4031" xr:uid="{00000000-0005-0000-0000-0000CC050000}"/>
    <cellStyle name="40% - Accent1 13 2 3" xfId="4032" xr:uid="{00000000-0005-0000-0000-0000CD050000}"/>
    <cellStyle name="40% - Accent1 13 3" xfId="4033" xr:uid="{00000000-0005-0000-0000-0000CE050000}"/>
    <cellStyle name="40% - Accent1 13 4" xfId="4034" xr:uid="{00000000-0005-0000-0000-0000CF050000}"/>
    <cellStyle name="40% - Accent1 13 5" xfId="4029" xr:uid="{00000000-0005-0000-0000-0000D0050000}"/>
    <cellStyle name="40% - Accent1 14" xfId="390" xr:uid="{00000000-0005-0000-0000-0000D1050000}"/>
    <cellStyle name="40% - Accent1 14 2" xfId="4036" xr:uid="{00000000-0005-0000-0000-0000D2050000}"/>
    <cellStyle name="40% - Accent1 14 3" xfId="4035" xr:uid="{00000000-0005-0000-0000-0000D3050000}"/>
    <cellStyle name="40% - Accent1 15" xfId="391" xr:uid="{00000000-0005-0000-0000-0000D4050000}"/>
    <cellStyle name="40% - Accent1 15 2" xfId="4038" xr:uid="{00000000-0005-0000-0000-0000D5050000}"/>
    <cellStyle name="40% - Accent1 15 3" xfId="4039" xr:uid="{00000000-0005-0000-0000-0000D6050000}"/>
    <cellStyle name="40% - Accent1 15 4" xfId="4040" xr:uid="{00000000-0005-0000-0000-0000D7050000}"/>
    <cellStyle name="40% - Accent1 15 5" xfId="4037" xr:uid="{00000000-0005-0000-0000-0000D8050000}"/>
    <cellStyle name="40% - Accent1 16" xfId="4041" xr:uid="{00000000-0005-0000-0000-0000D9050000}"/>
    <cellStyle name="40% - Accent1 17" xfId="4042" xr:uid="{00000000-0005-0000-0000-0000DA050000}"/>
    <cellStyle name="40% - Accent1 18" xfId="4043" xr:uid="{00000000-0005-0000-0000-0000DB050000}"/>
    <cellStyle name="40% - Accent1 19" xfId="4014" xr:uid="{00000000-0005-0000-0000-0000DC050000}"/>
    <cellStyle name="40% - Accent1 2" xfId="392" xr:uid="{00000000-0005-0000-0000-0000DD050000}"/>
    <cellStyle name="40% - Accent1 2 2" xfId="393" xr:uid="{00000000-0005-0000-0000-0000DE050000}"/>
    <cellStyle name="40% - Accent1 2 2 2" xfId="394" xr:uid="{00000000-0005-0000-0000-0000DF050000}"/>
    <cellStyle name="40% - Accent1 2 2 2 2" xfId="4047" xr:uid="{00000000-0005-0000-0000-0000E0050000}"/>
    <cellStyle name="40% - Accent1 2 2 2 3" xfId="4046" xr:uid="{00000000-0005-0000-0000-0000E1050000}"/>
    <cellStyle name="40% - Accent1 2 2 3" xfId="4048" xr:uid="{00000000-0005-0000-0000-0000E2050000}"/>
    <cellStyle name="40% - Accent1 2 2 4" xfId="4045" xr:uid="{00000000-0005-0000-0000-0000E3050000}"/>
    <cellStyle name="40% - Accent1 2 3" xfId="395" xr:uid="{00000000-0005-0000-0000-0000E4050000}"/>
    <cellStyle name="40% - Accent1 2 3 2" xfId="396" xr:uid="{00000000-0005-0000-0000-0000E5050000}"/>
    <cellStyle name="40% - Accent1 2 3 2 2" xfId="397" xr:uid="{00000000-0005-0000-0000-0000E6050000}"/>
    <cellStyle name="40% - Accent1 2 3 2 2 2" xfId="4051" xr:uid="{00000000-0005-0000-0000-0000E7050000}"/>
    <cellStyle name="40% - Accent1 2 3 2 3" xfId="4052" xr:uid="{00000000-0005-0000-0000-0000E8050000}"/>
    <cellStyle name="40% - Accent1 2 3 2 4" xfId="4050" xr:uid="{00000000-0005-0000-0000-0000E9050000}"/>
    <cellStyle name="40% - Accent1 2 3 3" xfId="398" xr:uid="{00000000-0005-0000-0000-0000EA050000}"/>
    <cellStyle name="40% - Accent1 2 3 3 2" xfId="4053" xr:uid="{00000000-0005-0000-0000-0000EB050000}"/>
    <cellStyle name="40% - Accent1 2 3 4" xfId="399" xr:uid="{00000000-0005-0000-0000-0000EC050000}"/>
    <cellStyle name="40% - Accent1 2 3 4 2" xfId="4054" xr:uid="{00000000-0005-0000-0000-0000ED050000}"/>
    <cellStyle name="40% - Accent1 2 3 5" xfId="400" xr:uid="{00000000-0005-0000-0000-0000EE050000}"/>
    <cellStyle name="40% - Accent1 2 3 5 2" xfId="4055" xr:uid="{00000000-0005-0000-0000-0000EF050000}"/>
    <cellStyle name="40% - Accent1 2 3 6" xfId="401" xr:uid="{00000000-0005-0000-0000-0000F0050000}"/>
    <cellStyle name="40% - Accent1 2 3 6 2" xfId="4056" xr:uid="{00000000-0005-0000-0000-0000F1050000}"/>
    <cellStyle name="40% - Accent1 2 3 7" xfId="4057" xr:uid="{00000000-0005-0000-0000-0000F2050000}"/>
    <cellStyle name="40% - Accent1 2 3 8" xfId="4049" xr:uid="{00000000-0005-0000-0000-0000F3050000}"/>
    <cellStyle name="40% - Accent1 2 4" xfId="402" xr:uid="{00000000-0005-0000-0000-0000F4050000}"/>
    <cellStyle name="40% - Accent1 2 4 2" xfId="403" xr:uid="{00000000-0005-0000-0000-0000F5050000}"/>
    <cellStyle name="40% - Accent1 2 4 2 2" xfId="4060" xr:uid="{00000000-0005-0000-0000-0000F6050000}"/>
    <cellStyle name="40% - Accent1 2 4 2 3" xfId="4061" xr:uid="{00000000-0005-0000-0000-0000F7050000}"/>
    <cellStyle name="40% - Accent1 2 4 2 4" xfId="4062" xr:uid="{00000000-0005-0000-0000-0000F8050000}"/>
    <cellStyle name="40% - Accent1 2 4 2 5" xfId="4059" xr:uid="{00000000-0005-0000-0000-0000F9050000}"/>
    <cellStyle name="40% - Accent1 2 4 3" xfId="404" xr:uid="{00000000-0005-0000-0000-0000FA050000}"/>
    <cellStyle name="40% - Accent1 2 4 3 2" xfId="4064" xr:uid="{00000000-0005-0000-0000-0000FB050000}"/>
    <cellStyle name="40% - Accent1 2 4 3 3" xfId="4063" xr:uid="{00000000-0005-0000-0000-0000FC050000}"/>
    <cellStyle name="40% - Accent1 2 4 4" xfId="405" xr:uid="{00000000-0005-0000-0000-0000FD050000}"/>
    <cellStyle name="40% - Accent1 2 4 4 2" xfId="4065" xr:uid="{00000000-0005-0000-0000-0000FE050000}"/>
    <cellStyle name="40% - Accent1 2 4 5" xfId="406" xr:uid="{00000000-0005-0000-0000-0000FF050000}"/>
    <cellStyle name="40% - Accent1 2 4 5 2" xfId="4066" xr:uid="{00000000-0005-0000-0000-000000060000}"/>
    <cellStyle name="40% - Accent1 2 4 6" xfId="4067" xr:uid="{00000000-0005-0000-0000-000001060000}"/>
    <cellStyle name="40% - Accent1 2 4 7" xfId="4058" xr:uid="{00000000-0005-0000-0000-000002060000}"/>
    <cellStyle name="40% - Accent1 2 5" xfId="407" xr:uid="{00000000-0005-0000-0000-000003060000}"/>
    <cellStyle name="40% - Accent1 2 5 2" xfId="408" xr:uid="{00000000-0005-0000-0000-000004060000}"/>
    <cellStyle name="40% - Accent1 2 5 2 2" xfId="4070" xr:uid="{00000000-0005-0000-0000-000005060000}"/>
    <cellStyle name="40% - Accent1 2 5 2 3" xfId="4071" xr:uid="{00000000-0005-0000-0000-000006060000}"/>
    <cellStyle name="40% - Accent1 2 5 2 4" xfId="4069" xr:uid="{00000000-0005-0000-0000-000007060000}"/>
    <cellStyle name="40% - Accent1 2 5 3" xfId="409" xr:uid="{00000000-0005-0000-0000-000008060000}"/>
    <cellStyle name="40% - Accent1 2 5 3 2" xfId="4073" xr:uid="{00000000-0005-0000-0000-000009060000}"/>
    <cellStyle name="40% - Accent1 2 5 3 3" xfId="4072" xr:uid="{00000000-0005-0000-0000-00000A060000}"/>
    <cellStyle name="40% - Accent1 2 5 4" xfId="4074" xr:uid="{00000000-0005-0000-0000-00000B060000}"/>
    <cellStyle name="40% - Accent1 2 5 5" xfId="4075" xr:uid="{00000000-0005-0000-0000-00000C060000}"/>
    <cellStyle name="40% - Accent1 2 5 6" xfId="4068" xr:uid="{00000000-0005-0000-0000-00000D060000}"/>
    <cellStyle name="40% - Accent1 2 6" xfId="410" xr:uid="{00000000-0005-0000-0000-00000E060000}"/>
    <cellStyle name="40% - Accent1 2 6 2" xfId="4077" xr:uid="{00000000-0005-0000-0000-00000F060000}"/>
    <cellStyle name="40% - Accent1 2 6 3" xfId="4078" xr:uid="{00000000-0005-0000-0000-000010060000}"/>
    <cellStyle name="40% - Accent1 2 6 4" xfId="4076" xr:uid="{00000000-0005-0000-0000-000011060000}"/>
    <cellStyle name="40% - Accent1 2 7" xfId="4079" xr:uid="{00000000-0005-0000-0000-000012060000}"/>
    <cellStyle name="40% - Accent1 2 7 2" xfId="4080" xr:uid="{00000000-0005-0000-0000-000013060000}"/>
    <cellStyle name="40% - Accent1 2 8" xfId="4081" xr:uid="{00000000-0005-0000-0000-000014060000}"/>
    <cellStyle name="40% - Accent1 2 9" xfId="4044" xr:uid="{00000000-0005-0000-0000-000015060000}"/>
    <cellStyle name="40% - Accent1 20" xfId="20090" xr:uid="{00000000-0005-0000-0000-000016060000}"/>
    <cellStyle name="40% - Accent1 21" xfId="42710" xr:uid="{00000000-0005-0000-0000-000017060000}"/>
    <cellStyle name="40% - Accent1 3" xfId="411" xr:uid="{00000000-0005-0000-0000-000018060000}"/>
    <cellStyle name="40% - Accent1 3 2" xfId="412" xr:uid="{00000000-0005-0000-0000-000019060000}"/>
    <cellStyle name="40% - Accent1 3 2 2" xfId="4084" xr:uid="{00000000-0005-0000-0000-00001A060000}"/>
    <cellStyle name="40% - Accent1 3 2 3" xfId="4083" xr:uid="{00000000-0005-0000-0000-00001B060000}"/>
    <cellStyle name="40% - Accent1 3 3" xfId="413" xr:uid="{00000000-0005-0000-0000-00001C060000}"/>
    <cellStyle name="40% - Accent1 3 3 2" xfId="4086" xr:uid="{00000000-0005-0000-0000-00001D060000}"/>
    <cellStyle name="40% - Accent1 3 3 2 2" xfId="4087" xr:uid="{00000000-0005-0000-0000-00001E060000}"/>
    <cellStyle name="40% - Accent1 3 3 2 3" xfId="4088" xr:uid="{00000000-0005-0000-0000-00001F060000}"/>
    <cellStyle name="40% - Accent1 3 3 3" xfId="4089" xr:uid="{00000000-0005-0000-0000-000020060000}"/>
    <cellStyle name="40% - Accent1 3 3 4" xfId="4090" xr:uid="{00000000-0005-0000-0000-000021060000}"/>
    <cellStyle name="40% - Accent1 3 3 5" xfId="4085" xr:uid="{00000000-0005-0000-0000-000022060000}"/>
    <cellStyle name="40% - Accent1 3 4" xfId="414" xr:uid="{00000000-0005-0000-0000-000023060000}"/>
    <cellStyle name="40% - Accent1 3 4 2" xfId="4092" xr:uid="{00000000-0005-0000-0000-000024060000}"/>
    <cellStyle name="40% - Accent1 3 4 3" xfId="4093" xr:uid="{00000000-0005-0000-0000-000025060000}"/>
    <cellStyle name="40% - Accent1 3 4 4" xfId="4094" xr:uid="{00000000-0005-0000-0000-000026060000}"/>
    <cellStyle name="40% - Accent1 3 4 5" xfId="4091" xr:uid="{00000000-0005-0000-0000-000027060000}"/>
    <cellStyle name="40% - Accent1 3 5" xfId="415" xr:uid="{00000000-0005-0000-0000-000028060000}"/>
    <cellStyle name="40% - Accent1 3 5 2" xfId="4096" xr:uid="{00000000-0005-0000-0000-000029060000}"/>
    <cellStyle name="40% - Accent1 3 5 3" xfId="4095" xr:uid="{00000000-0005-0000-0000-00002A060000}"/>
    <cellStyle name="40% - Accent1 3 6" xfId="4097" xr:uid="{00000000-0005-0000-0000-00002B060000}"/>
    <cellStyle name="40% - Accent1 3 7" xfId="4098" xr:uid="{00000000-0005-0000-0000-00002C060000}"/>
    <cellStyle name="40% - Accent1 3 8" xfId="4082" xr:uid="{00000000-0005-0000-0000-00002D060000}"/>
    <cellStyle name="40% - Accent1 4" xfId="416" xr:uid="{00000000-0005-0000-0000-00002E060000}"/>
    <cellStyle name="40% - Accent1 4 2" xfId="417" xr:uid="{00000000-0005-0000-0000-00002F060000}"/>
    <cellStyle name="40% - Accent1 4 2 2" xfId="418" xr:uid="{00000000-0005-0000-0000-000030060000}"/>
    <cellStyle name="40% - Accent1 4 2 2 2" xfId="4102" xr:uid="{00000000-0005-0000-0000-000031060000}"/>
    <cellStyle name="40% - Accent1 4 2 2 3" xfId="4103" xr:uid="{00000000-0005-0000-0000-000032060000}"/>
    <cellStyle name="40% - Accent1 4 2 2 4" xfId="4104" xr:uid="{00000000-0005-0000-0000-000033060000}"/>
    <cellStyle name="40% - Accent1 4 2 2 5" xfId="4101" xr:uid="{00000000-0005-0000-0000-000034060000}"/>
    <cellStyle name="40% - Accent1 4 2 3" xfId="419" xr:uid="{00000000-0005-0000-0000-000035060000}"/>
    <cellStyle name="40% - Accent1 4 2 3 2" xfId="4106" xr:uid="{00000000-0005-0000-0000-000036060000}"/>
    <cellStyle name="40% - Accent1 4 2 3 3" xfId="4105" xr:uid="{00000000-0005-0000-0000-000037060000}"/>
    <cellStyle name="40% - Accent1 4 2 4" xfId="420" xr:uid="{00000000-0005-0000-0000-000038060000}"/>
    <cellStyle name="40% - Accent1 4 2 4 2" xfId="4107" xr:uid="{00000000-0005-0000-0000-000039060000}"/>
    <cellStyle name="40% - Accent1 4 2 5" xfId="4108" xr:uid="{00000000-0005-0000-0000-00003A060000}"/>
    <cellStyle name="40% - Accent1 4 2 6" xfId="4100" xr:uid="{00000000-0005-0000-0000-00003B060000}"/>
    <cellStyle name="40% - Accent1 4 3" xfId="421" xr:uid="{00000000-0005-0000-0000-00003C060000}"/>
    <cellStyle name="40% - Accent1 4 3 2" xfId="422" xr:uid="{00000000-0005-0000-0000-00003D060000}"/>
    <cellStyle name="40% - Accent1 4 3 2 2" xfId="4111" xr:uid="{00000000-0005-0000-0000-00003E060000}"/>
    <cellStyle name="40% - Accent1 4 3 2 3" xfId="4110" xr:uid="{00000000-0005-0000-0000-00003F060000}"/>
    <cellStyle name="40% - Accent1 4 3 3" xfId="423" xr:uid="{00000000-0005-0000-0000-000040060000}"/>
    <cellStyle name="40% - Accent1 4 3 3 2" xfId="4113" xr:uid="{00000000-0005-0000-0000-000041060000}"/>
    <cellStyle name="40% - Accent1 4 3 3 3" xfId="4112" xr:uid="{00000000-0005-0000-0000-000042060000}"/>
    <cellStyle name="40% - Accent1 4 3 4" xfId="424" xr:uid="{00000000-0005-0000-0000-000043060000}"/>
    <cellStyle name="40% - Accent1 4 3 4 2" xfId="4114" xr:uid="{00000000-0005-0000-0000-000044060000}"/>
    <cellStyle name="40% - Accent1 4 3 5" xfId="4115" xr:uid="{00000000-0005-0000-0000-000045060000}"/>
    <cellStyle name="40% - Accent1 4 3 6" xfId="4109" xr:uid="{00000000-0005-0000-0000-000046060000}"/>
    <cellStyle name="40% - Accent1 4 4" xfId="425" xr:uid="{00000000-0005-0000-0000-000047060000}"/>
    <cellStyle name="40% - Accent1 4 4 2" xfId="4117" xr:uid="{00000000-0005-0000-0000-000048060000}"/>
    <cellStyle name="40% - Accent1 4 4 3" xfId="4116" xr:uid="{00000000-0005-0000-0000-000049060000}"/>
    <cellStyle name="40% - Accent1 4 5" xfId="4118" xr:uid="{00000000-0005-0000-0000-00004A060000}"/>
    <cellStyle name="40% - Accent1 4 6" xfId="4119" xr:uid="{00000000-0005-0000-0000-00004B060000}"/>
    <cellStyle name="40% - Accent1 4 7" xfId="4099" xr:uid="{00000000-0005-0000-0000-00004C060000}"/>
    <cellStyle name="40% - Accent1 5" xfId="426" xr:uid="{00000000-0005-0000-0000-00004D060000}"/>
    <cellStyle name="40% - Accent1 5 2" xfId="427" xr:uid="{00000000-0005-0000-0000-00004E060000}"/>
    <cellStyle name="40% - Accent1 5 2 2" xfId="428" xr:uid="{00000000-0005-0000-0000-00004F060000}"/>
    <cellStyle name="40% - Accent1 5 2 2 2" xfId="4123" xr:uid="{00000000-0005-0000-0000-000050060000}"/>
    <cellStyle name="40% - Accent1 5 2 2 3" xfId="4124" xr:uid="{00000000-0005-0000-0000-000051060000}"/>
    <cellStyle name="40% - Accent1 5 2 2 4" xfId="4125" xr:uid="{00000000-0005-0000-0000-000052060000}"/>
    <cellStyle name="40% - Accent1 5 2 2 5" xfId="4122" xr:uid="{00000000-0005-0000-0000-000053060000}"/>
    <cellStyle name="40% - Accent1 5 2 3" xfId="429" xr:uid="{00000000-0005-0000-0000-000054060000}"/>
    <cellStyle name="40% - Accent1 5 2 3 2" xfId="4127" xr:uid="{00000000-0005-0000-0000-000055060000}"/>
    <cellStyle name="40% - Accent1 5 2 3 3" xfId="4126" xr:uid="{00000000-0005-0000-0000-000056060000}"/>
    <cellStyle name="40% - Accent1 5 2 4" xfId="4128" xr:uid="{00000000-0005-0000-0000-000057060000}"/>
    <cellStyle name="40% - Accent1 5 2 5" xfId="4129" xr:uid="{00000000-0005-0000-0000-000058060000}"/>
    <cellStyle name="40% - Accent1 5 2 6" xfId="4121" xr:uid="{00000000-0005-0000-0000-000059060000}"/>
    <cellStyle name="40% - Accent1 5 3" xfId="430" xr:uid="{00000000-0005-0000-0000-00005A060000}"/>
    <cellStyle name="40% - Accent1 5 3 2" xfId="431" xr:uid="{00000000-0005-0000-0000-00005B060000}"/>
    <cellStyle name="40% - Accent1 5 3 2 2" xfId="4132" xr:uid="{00000000-0005-0000-0000-00005C060000}"/>
    <cellStyle name="40% - Accent1 5 3 2 3" xfId="4131" xr:uid="{00000000-0005-0000-0000-00005D060000}"/>
    <cellStyle name="40% - Accent1 5 3 3" xfId="432" xr:uid="{00000000-0005-0000-0000-00005E060000}"/>
    <cellStyle name="40% - Accent1 5 3 3 2" xfId="4134" xr:uid="{00000000-0005-0000-0000-00005F060000}"/>
    <cellStyle name="40% - Accent1 5 3 3 3" xfId="4133" xr:uid="{00000000-0005-0000-0000-000060060000}"/>
    <cellStyle name="40% - Accent1 5 3 4" xfId="4135" xr:uid="{00000000-0005-0000-0000-000061060000}"/>
    <cellStyle name="40% - Accent1 5 3 4 2" xfId="4136" xr:uid="{00000000-0005-0000-0000-000062060000}"/>
    <cellStyle name="40% - Accent1 5 3 5" xfId="4137" xr:uid="{00000000-0005-0000-0000-000063060000}"/>
    <cellStyle name="40% - Accent1 5 3 6" xfId="4130" xr:uid="{00000000-0005-0000-0000-000064060000}"/>
    <cellStyle name="40% - Accent1 5 4" xfId="433" xr:uid="{00000000-0005-0000-0000-000065060000}"/>
    <cellStyle name="40% - Accent1 5 4 2" xfId="434" xr:uid="{00000000-0005-0000-0000-000066060000}"/>
    <cellStyle name="40% - Accent1 5 4 2 2" xfId="4139" xr:uid="{00000000-0005-0000-0000-000067060000}"/>
    <cellStyle name="40% - Accent1 5 4 3" xfId="435" xr:uid="{00000000-0005-0000-0000-000068060000}"/>
    <cellStyle name="40% - Accent1 5 4 3 2" xfId="4140" xr:uid="{00000000-0005-0000-0000-000069060000}"/>
    <cellStyle name="40% - Accent1 5 4 4" xfId="4141" xr:uid="{00000000-0005-0000-0000-00006A060000}"/>
    <cellStyle name="40% - Accent1 5 4 5" xfId="4142" xr:uid="{00000000-0005-0000-0000-00006B060000}"/>
    <cellStyle name="40% - Accent1 5 4 6" xfId="4138" xr:uid="{00000000-0005-0000-0000-00006C060000}"/>
    <cellStyle name="40% - Accent1 5 5" xfId="4143" xr:uid="{00000000-0005-0000-0000-00006D060000}"/>
    <cellStyle name="40% - Accent1 5 6" xfId="4120" xr:uid="{00000000-0005-0000-0000-00006E060000}"/>
    <cellStyle name="40% - Accent1 6" xfId="436" xr:uid="{00000000-0005-0000-0000-00006F060000}"/>
    <cellStyle name="40% - Accent1 6 2" xfId="437" xr:uid="{00000000-0005-0000-0000-000070060000}"/>
    <cellStyle name="40% - Accent1 6 2 2" xfId="4146" xr:uid="{00000000-0005-0000-0000-000071060000}"/>
    <cellStyle name="40% - Accent1 6 2 2 2" xfId="4147" xr:uid="{00000000-0005-0000-0000-000072060000}"/>
    <cellStyle name="40% - Accent1 6 2 2 3" xfId="4148" xr:uid="{00000000-0005-0000-0000-000073060000}"/>
    <cellStyle name="40% - Accent1 6 2 3" xfId="4149" xr:uid="{00000000-0005-0000-0000-000074060000}"/>
    <cellStyle name="40% - Accent1 6 2 4" xfId="4150" xr:uid="{00000000-0005-0000-0000-000075060000}"/>
    <cellStyle name="40% - Accent1 6 2 5" xfId="4145" xr:uid="{00000000-0005-0000-0000-000076060000}"/>
    <cellStyle name="40% - Accent1 6 3" xfId="438" xr:uid="{00000000-0005-0000-0000-000077060000}"/>
    <cellStyle name="40% - Accent1 6 3 2" xfId="4152" xr:uid="{00000000-0005-0000-0000-000078060000}"/>
    <cellStyle name="40% - Accent1 6 3 3" xfId="4153" xr:uid="{00000000-0005-0000-0000-000079060000}"/>
    <cellStyle name="40% - Accent1 6 3 4" xfId="4154" xr:uid="{00000000-0005-0000-0000-00007A060000}"/>
    <cellStyle name="40% - Accent1 6 3 5" xfId="4151" xr:uid="{00000000-0005-0000-0000-00007B060000}"/>
    <cellStyle name="40% - Accent1 6 4" xfId="439" xr:uid="{00000000-0005-0000-0000-00007C060000}"/>
    <cellStyle name="40% - Accent1 6 4 2" xfId="4156" xr:uid="{00000000-0005-0000-0000-00007D060000}"/>
    <cellStyle name="40% - Accent1 6 4 3" xfId="4155" xr:uid="{00000000-0005-0000-0000-00007E060000}"/>
    <cellStyle name="40% - Accent1 6 5" xfId="4157" xr:uid="{00000000-0005-0000-0000-00007F060000}"/>
    <cellStyle name="40% - Accent1 6 6" xfId="4158" xr:uid="{00000000-0005-0000-0000-000080060000}"/>
    <cellStyle name="40% - Accent1 6 7" xfId="4144" xr:uid="{00000000-0005-0000-0000-000081060000}"/>
    <cellStyle name="40% - Accent1 7" xfId="440" xr:uid="{00000000-0005-0000-0000-000082060000}"/>
    <cellStyle name="40% - Accent1 7 2" xfId="441" xr:uid="{00000000-0005-0000-0000-000083060000}"/>
    <cellStyle name="40% - Accent1 7 2 2" xfId="4161" xr:uid="{00000000-0005-0000-0000-000084060000}"/>
    <cellStyle name="40% - Accent1 7 2 2 2" xfId="4162" xr:uid="{00000000-0005-0000-0000-000085060000}"/>
    <cellStyle name="40% - Accent1 7 2 2 3" xfId="4163" xr:uid="{00000000-0005-0000-0000-000086060000}"/>
    <cellStyle name="40% - Accent1 7 2 3" xfId="4164" xr:uid="{00000000-0005-0000-0000-000087060000}"/>
    <cellStyle name="40% - Accent1 7 2 4" xfId="4165" xr:uid="{00000000-0005-0000-0000-000088060000}"/>
    <cellStyle name="40% - Accent1 7 2 5" xfId="4160" xr:uid="{00000000-0005-0000-0000-000089060000}"/>
    <cellStyle name="40% - Accent1 7 3" xfId="442" xr:uid="{00000000-0005-0000-0000-00008A060000}"/>
    <cellStyle name="40% - Accent1 7 3 2" xfId="4167" xr:uid="{00000000-0005-0000-0000-00008B060000}"/>
    <cellStyle name="40% - Accent1 7 3 3" xfId="4168" xr:uid="{00000000-0005-0000-0000-00008C060000}"/>
    <cellStyle name="40% - Accent1 7 3 4" xfId="4169" xr:uid="{00000000-0005-0000-0000-00008D060000}"/>
    <cellStyle name="40% - Accent1 7 3 5" xfId="4166" xr:uid="{00000000-0005-0000-0000-00008E060000}"/>
    <cellStyle name="40% - Accent1 7 4" xfId="4170" xr:uid="{00000000-0005-0000-0000-00008F060000}"/>
    <cellStyle name="40% - Accent1 7 5" xfId="4171" xr:uid="{00000000-0005-0000-0000-000090060000}"/>
    <cellStyle name="40% - Accent1 7 6" xfId="4159" xr:uid="{00000000-0005-0000-0000-000091060000}"/>
    <cellStyle name="40% - Accent1 8" xfId="443" xr:uid="{00000000-0005-0000-0000-000092060000}"/>
    <cellStyle name="40% - Accent1 8 2" xfId="444" xr:uid="{00000000-0005-0000-0000-000093060000}"/>
    <cellStyle name="40% - Accent1 8 2 2" xfId="4174" xr:uid="{00000000-0005-0000-0000-000094060000}"/>
    <cellStyle name="40% - Accent1 8 2 2 2" xfId="4175" xr:uid="{00000000-0005-0000-0000-000095060000}"/>
    <cellStyle name="40% - Accent1 8 2 2 3" xfId="4176" xr:uid="{00000000-0005-0000-0000-000096060000}"/>
    <cellStyle name="40% - Accent1 8 2 3" xfId="4177" xr:uid="{00000000-0005-0000-0000-000097060000}"/>
    <cellStyle name="40% - Accent1 8 2 4" xfId="4178" xr:uid="{00000000-0005-0000-0000-000098060000}"/>
    <cellStyle name="40% - Accent1 8 2 5" xfId="4173" xr:uid="{00000000-0005-0000-0000-000099060000}"/>
    <cellStyle name="40% - Accent1 8 3" xfId="4179" xr:uid="{00000000-0005-0000-0000-00009A060000}"/>
    <cellStyle name="40% - Accent1 8 3 2" xfId="4180" xr:uid="{00000000-0005-0000-0000-00009B060000}"/>
    <cellStyle name="40% - Accent1 8 3 3" xfId="4181" xr:uid="{00000000-0005-0000-0000-00009C060000}"/>
    <cellStyle name="40% - Accent1 8 4" xfId="4182" xr:uid="{00000000-0005-0000-0000-00009D060000}"/>
    <cellStyle name="40% - Accent1 8 5" xfId="4183" xr:uid="{00000000-0005-0000-0000-00009E060000}"/>
    <cellStyle name="40% - Accent1 8 6" xfId="4172" xr:uid="{00000000-0005-0000-0000-00009F060000}"/>
    <cellStyle name="40% - Accent1 9" xfId="445" xr:uid="{00000000-0005-0000-0000-0000A0060000}"/>
    <cellStyle name="40% - Accent1 9 2" xfId="446" xr:uid="{00000000-0005-0000-0000-0000A1060000}"/>
    <cellStyle name="40% - Accent1 9 2 2" xfId="4186" xr:uid="{00000000-0005-0000-0000-0000A2060000}"/>
    <cellStyle name="40% - Accent1 9 2 3" xfId="4185" xr:uid="{00000000-0005-0000-0000-0000A3060000}"/>
    <cellStyle name="40% - Accent1 9 3" xfId="447" xr:uid="{00000000-0005-0000-0000-0000A4060000}"/>
    <cellStyle name="40% - Accent1 9 3 2" xfId="4188" xr:uid="{00000000-0005-0000-0000-0000A5060000}"/>
    <cellStyle name="40% - Accent1 9 3 3" xfId="4187" xr:uid="{00000000-0005-0000-0000-0000A6060000}"/>
    <cellStyle name="40% - Accent1 9 4" xfId="448" xr:uid="{00000000-0005-0000-0000-0000A7060000}"/>
    <cellStyle name="40% - Accent1 9 4 2" xfId="4189" xr:uid="{00000000-0005-0000-0000-0000A8060000}"/>
    <cellStyle name="40% - Accent1 9 5" xfId="4190" xr:uid="{00000000-0005-0000-0000-0000A9060000}"/>
    <cellStyle name="40% - Accent1 9 6" xfId="4191" xr:uid="{00000000-0005-0000-0000-0000AA060000}"/>
    <cellStyle name="40% - Accent1 9 7" xfId="4184" xr:uid="{00000000-0005-0000-0000-0000AB060000}"/>
    <cellStyle name="40% - Accent2" xfId="449" builtinId="35" customBuiltin="1"/>
    <cellStyle name="40% - Accent2 10" xfId="450" xr:uid="{00000000-0005-0000-0000-0000AD060000}"/>
    <cellStyle name="40% - Accent2 10 2" xfId="4194" xr:uid="{00000000-0005-0000-0000-0000AE060000}"/>
    <cellStyle name="40% - Accent2 10 3" xfId="4193" xr:uid="{00000000-0005-0000-0000-0000AF060000}"/>
    <cellStyle name="40% - Accent2 11" xfId="451" xr:uid="{00000000-0005-0000-0000-0000B0060000}"/>
    <cellStyle name="40% - Accent2 11 2" xfId="4196" xr:uid="{00000000-0005-0000-0000-0000B1060000}"/>
    <cellStyle name="40% - Accent2 11 2 2" xfId="4197" xr:uid="{00000000-0005-0000-0000-0000B2060000}"/>
    <cellStyle name="40% - Accent2 11 2 3" xfId="4198" xr:uid="{00000000-0005-0000-0000-0000B3060000}"/>
    <cellStyle name="40% - Accent2 11 3" xfId="4199" xr:uid="{00000000-0005-0000-0000-0000B4060000}"/>
    <cellStyle name="40% - Accent2 11 4" xfId="4200" xr:uid="{00000000-0005-0000-0000-0000B5060000}"/>
    <cellStyle name="40% - Accent2 11 5" xfId="4195" xr:uid="{00000000-0005-0000-0000-0000B6060000}"/>
    <cellStyle name="40% - Accent2 12" xfId="452" xr:uid="{00000000-0005-0000-0000-0000B7060000}"/>
    <cellStyle name="40% - Accent2 12 2" xfId="4202" xr:uid="{00000000-0005-0000-0000-0000B8060000}"/>
    <cellStyle name="40% - Accent2 12 2 2" xfId="4203" xr:uid="{00000000-0005-0000-0000-0000B9060000}"/>
    <cellStyle name="40% - Accent2 12 2 3" xfId="4204" xr:uid="{00000000-0005-0000-0000-0000BA060000}"/>
    <cellStyle name="40% - Accent2 12 3" xfId="4205" xr:uid="{00000000-0005-0000-0000-0000BB060000}"/>
    <cellStyle name="40% - Accent2 12 4" xfId="4206" xr:uid="{00000000-0005-0000-0000-0000BC060000}"/>
    <cellStyle name="40% - Accent2 12 5" xfId="4201" xr:uid="{00000000-0005-0000-0000-0000BD060000}"/>
    <cellStyle name="40% - Accent2 13" xfId="453" xr:uid="{00000000-0005-0000-0000-0000BE060000}"/>
    <cellStyle name="40% - Accent2 13 2" xfId="4208" xr:uid="{00000000-0005-0000-0000-0000BF060000}"/>
    <cellStyle name="40% - Accent2 13 2 2" xfId="4209" xr:uid="{00000000-0005-0000-0000-0000C0060000}"/>
    <cellStyle name="40% - Accent2 13 2 3" xfId="4210" xr:uid="{00000000-0005-0000-0000-0000C1060000}"/>
    <cellStyle name="40% - Accent2 13 3" xfId="4211" xr:uid="{00000000-0005-0000-0000-0000C2060000}"/>
    <cellStyle name="40% - Accent2 13 4" xfId="4212" xr:uid="{00000000-0005-0000-0000-0000C3060000}"/>
    <cellStyle name="40% - Accent2 13 5" xfId="4207" xr:uid="{00000000-0005-0000-0000-0000C4060000}"/>
    <cellStyle name="40% - Accent2 14" xfId="454" xr:uid="{00000000-0005-0000-0000-0000C5060000}"/>
    <cellStyle name="40% - Accent2 14 2" xfId="4214" xr:uid="{00000000-0005-0000-0000-0000C6060000}"/>
    <cellStyle name="40% - Accent2 14 3" xfId="4213" xr:uid="{00000000-0005-0000-0000-0000C7060000}"/>
    <cellStyle name="40% - Accent2 15" xfId="455" xr:uid="{00000000-0005-0000-0000-0000C8060000}"/>
    <cellStyle name="40% - Accent2 15 2" xfId="4216" xr:uid="{00000000-0005-0000-0000-0000C9060000}"/>
    <cellStyle name="40% - Accent2 15 3" xfId="4217" xr:uid="{00000000-0005-0000-0000-0000CA060000}"/>
    <cellStyle name="40% - Accent2 15 4" xfId="4218" xr:uid="{00000000-0005-0000-0000-0000CB060000}"/>
    <cellStyle name="40% - Accent2 15 5" xfId="4215" xr:uid="{00000000-0005-0000-0000-0000CC060000}"/>
    <cellStyle name="40% - Accent2 16" xfId="4219" xr:uid="{00000000-0005-0000-0000-0000CD060000}"/>
    <cellStyle name="40% - Accent2 17" xfId="4220" xr:uid="{00000000-0005-0000-0000-0000CE060000}"/>
    <cellStyle name="40% - Accent2 18" xfId="4221" xr:uid="{00000000-0005-0000-0000-0000CF060000}"/>
    <cellStyle name="40% - Accent2 19" xfId="4192" xr:uid="{00000000-0005-0000-0000-0000D0060000}"/>
    <cellStyle name="40% - Accent2 2" xfId="456" xr:uid="{00000000-0005-0000-0000-0000D1060000}"/>
    <cellStyle name="40% - Accent2 2 2" xfId="457" xr:uid="{00000000-0005-0000-0000-0000D2060000}"/>
    <cellStyle name="40% - Accent2 2 2 2" xfId="458" xr:uid="{00000000-0005-0000-0000-0000D3060000}"/>
    <cellStyle name="40% - Accent2 2 2 2 2" xfId="4225" xr:uid="{00000000-0005-0000-0000-0000D4060000}"/>
    <cellStyle name="40% - Accent2 2 2 2 3" xfId="4224" xr:uid="{00000000-0005-0000-0000-0000D5060000}"/>
    <cellStyle name="40% - Accent2 2 2 3" xfId="4226" xr:uid="{00000000-0005-0000-0000-0000D6060000}"/>
    <cellStyle name="40% - Accent2 2 2 4" xfId="4223" xr:uid="{00000000-0005-0000-0000-0000D7060000}"/>
    <cellStyle name="40% - Accent2 2 3" xfId="459" xr:uid="{00000000-0005-0000-0000-0000D8060000}"/>
    <cellStyle name="40% - Accent2 2 3 2" xfId="460" xr:uid="{00000000-0005-0000-0000-0000D9060000}"/>
    <cellStyle name="40% - Accent2 2 3 2 2" xfId="461" xr:uid="{00000000-0005-0000-0000-0000DA060000}"/>
    <cellStyle name="40% - Accent2 2 3 2 2 2" xfId="4229" xr:uid="{00000000-0005-0000-0000-0000DB060000}"/>
    <cellStyle name="40% - Accent2 2 3 2 3" xfId="4230" xr:uid="{00000000-0005-0000-0000-0000DC060000}"/>
    <cellStyle name="40% - Accent2 2 3 2 4" xfId="4228" xr:uid="{00000000-0005-0000-0000-0000DD060000}"/>
    <cellStyle name="40% - Accent2 2 3 3" xfId="462" xr:uid="{00000000-0005-0000-0000-0000DE060000}"/>
    <cellStyle name="40% - Accent2 2 3 3 2" xfId="4231" xr:uid="{00000000-0005-0000-0000-0000DF060000}"/>
    <cellStyle name="40% - Accent2 2 3 4" xfId="463" xr:uid="{00000000-0005-0000-0000-0000E0060000}"/>
    <cellStyle name="40% - Accent2 2 3 4 2" xfId="4232" xr:uid="{00000000-0005-0000-0000-0000E1060000}"/>
    <cellStyle name="40% - Accent2 2 3 5" xfId="464" xr:uid="{00000000-0005-0000-0000-0000E2060000}"/>
    <cellStyle name="40% - Accent2 2 3 5 2" xfId="4233" xr:uid="{00000000-0005-0000-0000-0000E3060000}"/>
    <cellStyle name="40% - Accent2 2 3 6" xfId="465" xr:uid="{00000000-0005-0000-0000-0000E4060000}"/>
    <cellStyle name="40% - Accent2 2 3 6 2" xfId="4234" xr:uid="{00000000-0005-0000-0000-0000E5060000}"/>
    <cellStyle name="40% - Accent2 2 3 7" xfId="4235" xr:uid="{00000000-0005-0000-0000-0000E6060000}"/>
    <cellStyle name="40% - Accent2 2 3 8" xfId="4227" xr:uid="{00000000-0005-0000-0000-0000E7060000}"/>
    <cellStyle name="40% - Accent2 2 4" xfId="466" xr:uid="{00000000-0005-0000-0000-0000E8060000}"/>
    <cellStyle name="40% - Accent2 2 4 2" xfId="467" xr:uid="{00000000-0005-0000-0000-0000E9060000}"/>
    <cellStyle name="40% - Accent2 2 4 2 2" xfId="4238" xr:uid="{00000000-0005-0000-0000-0000EA060000}"/>
    <cellStyle name="40% - Accent2 2 4 2 3" xfId="4239" xr:uid="{00000000-0005-0000-0000-0000EB060000}"/>
    <cellStyle name="40% - Accent2 2 4 2 4" xfId="4240" xr:uid="{00000000-0005-0000-0000-0000EC060000}"/>
    <cellStyle name="40% - Accent2 2 4 2 5" xfId="4237" xr:uid="{00000000-0005-0000-0000-0000ED060000}"/>
    <cellStyle name="40% - Accent2 2 4 3" xfId="468" xr:uid="{00000000-0005-0000-0000-0000EE060000}"/>
    <cellStyle name="40% - Accent2 2 4 3 2" xfId="4242" xr:uid="{00000000-0005-0000-0000-0000EF060000}"/>
    <cellStyle name="40% - Accent2 2 4 3 3" xfId="4241" xr:uid="{00000000-0005-0000-0000-0000F0060000}"/>
    <cellStyle name="40% - Accent2 2 4 4" xfId="469" xr:uid="{00000000-0005-0000-0000-0000F1060000}"/>
    <cellStyle name="40% - Accent2 2 4 4 2" xfId="4243" xr:uid="{00000000-0005-0000-0000-0000F2060000}"/>
    <cellStyle name="40% - Accent2 2 4 5" xfId="470" xr:uid="{00000000-0005-0000-0000-0000F3060000}"/>
    <cellStyle name="40% - Accent2 2 4 5 2" xfId="4244" xr:uid="{00000000-0005-0000-0000-0000F4060000}"/>
    <cellStyle name="40% - Accent2 2 4 6" xfId="4245" xr:uid="{00000000-0005-0000-0000-0000F5060000}"/>
    <cellStyle name="40% - Accent2 2 4 7" xfId="4236" xr:uid="{00000000-0005-0000-0000-0000F6060000}"/>
    <cellStyle name="40% - Accent2 2 5" xfId="471" xr:uid="{00000000-0005-0000-0000-0000F7060000}"/>
    <cellStyle name="40% - Accent2 2 5 2" xfId="472" xr:uid="{00000000-0005-0000-0000-0000F8060000}"/>
    <cellStyle name="40% - Accent2 2 5 2 2" xfId="4248" xr:uid="{00000000-0005-0000-0000-0000F9060000}"/>
    <cellStyle name="40% - Accent2 2 5 2 3" xfId="4249" xr:uid="{00000000-0005-0000-0000-0000FA060000}"/>
    <cellStyle name="40% - Accent2 2 5 2 4" xfId="4247" xr:uid="{00000000-0005-0000-0000-0000FB060000}"/>
    <cellStyle name="40% - Accent2 2 5 3" xfId="473" xr:uid="{00000000-0005-0000-0000-0000FC060000}"/>
    <cellStyle name="40% - Accent2 2 5 3 2" xfId="4251" xr:uid="{00000000-0005-0000-0000-0000FD060000}"/>
    <cellStyle name="40% - Accent2 2 5 3 3" xfId="4250" xr:uid="{00000000-0005-0000-0000-0000FE060000}"/>
    <cellStyle name="40% - Accent2 2 5 4" xfId="4252" xr:uid="{00000000-0005-0000-0000-0000FF060000}"/>
    <cellStyle name="40% - Accent2 2 5 5" xfId="4253" xr:uid="{00000000-0005-0000-0000-000000070000}"/>
    <cellStyle name="40% - Accent2 2 5 6" xfId="4246" xr:uid="{00000000-0005-0000-0000-000001070000}"/>
    <cellStyle name="40% - Accent2 2 6" xfId="474" xr:uid="{00000000-0005-0000-0000-000002070000}"/>
    <cellStyle name="40% - Accent2 2 6 2" xfId="4255" xr:uid="{00000000-0005-0000-0000-000003070000}"/>
    <cellStyle name="40% - Accent2 2 6 3" xfId="4256" xr:uid="{00000000-0005-0000-0000-000004070000}"/>
    <cellStyle name="40% - Accent2 2 6 4" xfId="4254" xr:uid="{00000000-0005-0000-0000-000005070000}"/>
    <cellStyle name="40% - Accent2 2 7" xfId="4257" xr:uid="{00000000-0005-0000-0000-000006070000}"/>
    <cellStyle name="40% - Accent2 2 7 2" xfId="4258" xr:uid="{00000000-0005-0000-0000-000007070000}"/>
    <cellStyle name="40% - Accent2 2 8" xfId="4259" xr:uid="{00000000-0005-0000-0000-000008070000}"/>
    <cellStyle name="40% - Accent2 2 9" xfId="4222" xr:uid="{00000000-0005-0000-0000-000009070000}"/>
    <cellStyle name="40% - Accent2 20" xfId="20091" xr:uid="{00000000-0005-0000-0000-00000A070000}"/>
    <cellStyle name="40% - Accent2 21" xfId="42712" xr:uid="{00000000-0005-0000-0000-00000B070000}"/>
    <cellStyle name="40% - Accent2 3" xfId="475" xr:uid="{00000000-0005-0000-0000-00000C070000}"/>
    <cellStyle name="40% - Accent2 3 2" xfId="476" xr:uid="{00000000-0005-0000-0000-00000D070000}"/>
    <cellStyle name="40% - Accent2 3 2 2" xfId="4262" xr:uid="{00000000-0005-0000-0000-00000E070000}"/>
    <cellStyle name="40% - Accent2 3 2 3" xfId="4261" xr:uid="{00000000-0005-0000-0000-00000F070000}"/>
    <cellStyle name="40% - Accent2 3 3" xfId="477" xr:uid="{00000000-0005-0000-0000-000010070000}"/>
    <cellStyle name="40% - Accent2 3 3 2" xfId="4264" xr:uid="{00000000-0005-0000-0000-000011070000}"/>
    <cellStyle name="40% - Accent2 3 3 2 2" xfId="4265" xr:uid="{00000000-0005-0000-0000-000012070000}"/>
    <cellStyle name="40% - Accent2 3 3 2 3" xfId="4266" xr:uid="{00000000-0005-0000-0000-000013070000}"/>
    <cellStyle name="40% - Accent2 3 3 3" xfId="4267" xr:uid="{00000000-0005-0000-0000-000014070000}"/>
    <cellStyle name="40% - Accent2 3 3 4" xfId="4268" xr:uid="{00000000-0005-0000-0000-000015070000}"/>
    <cellStyle name="40% - Accent2 3 3 5" xfId="4263" xr:uid="{00000000-0005-0000-0000-000016070000}"/>
    <cellStyle name="40% - Accent2 3 4" xfId="478" xr:uid="{00000000-0005-0000-0000-000017070000}"/>
    <cellStyle name="40% - Accent2 3 4 2" xfId="4270" xr:uid="{00000000-0005-0000-0000-000018070000}"/>
    <cellStyle name="40% - Accent2 3 4 3" xfId="4271" xr:uid="{00000000-0005-0000-0000-000019070000}"/>
    <cellStyle name="40% - Accent2 3 4 4" xfId="4272" xr:uid="{00000000-0005-0000-0000-00001A070000}"/>
    <cellStyle name="40% - Accent2 3 4 5" xfId="4269" xr:uid="{00000000-0005-0000-0000-00001B070000}"/>
    <cellStyle name="40% - Accent2 3 5" xfId="479" xr:uid="{00000000-0005-0000-0000-00001C070000}"/>
    <cellStyle name="40% - Accent2 3 5 2" xfId="4274" xr:uid="{00000000-0005-0000-0000-00001D070000}"/>
    <cellStyle name="40% - Accent2 3 5 3" xfId="4273" xr:uid="{00000000-0005-0000-0000-00001E070000}"/>
    <cellStyle name="40% - Accent2 3 6" xfId="4275" xr:uid="{00000000-0005-0000-0000-00001F070000}"/>
    <cellStyle name="40% - Accent2 3 7" xfId="4276" xr:uid="{00000000-0005-0000-0000-000020070000}"/>
    <cellStyle name="40% - Accent2 3 8" xfId="4260" xr:uid="{00000000-0005-0000-0000-000021070000}"/>
    <cellStyle name="40% - Accent2 4" xfId="480" xr:uid="{00000000-0005-0000-0000-000022070000}"/>
    <cellStyle name="40% - Accent2 4 2" xfId="481" xr:uid="{00000000-0005-0000-0000-000023070000}"/>
    <cellStyle name="40% - Accent2 4 2 2" xfId="482" xr:uid="{00000000-0005-0000-0000-000024070000}"/>
    <cellStyle name="40% - Accent2 4 2 2 2" xfId="4280" xr:uid="{00000000-0005-0000-0000-000025070000}"/>
    <cellStyle name="40% - Accent2 4 2 2 3" xfId="4281" xr:uid="{00000000-0005-0000-0000-000026070000}"/>
    <cellStyle name="40% - Accent2 4 2 2 4" xfId="4282" xr:uid="{00000000-0005-0000-0000-000027070000}"/>
    <cellStyle name="40% - Accent2 4 2 2 5" xfId="4279" xr:uid="{00000000-0005-0000-0000-000028070000}"/>
    <cellStyle name="40% - Accent2 4 2 3" xfId="483" xr:uid="{00000000-0005-0000-0000-000029070000}"/>
    <cellStyle name="40% - Accent2 4 2 3 2" xfId="4284" xr:uid="{00000000-0005-0000-0000-00002A070000}"/>
    <cellStyle name="40% - Accent2 4 2 3 3" xfId="4283" xr:uid="{00000000-0005-0000-0000-00002B070000}"/>
    <cellStyle name="40% - Accent2 4 2 4" xfId="484" xr:uid="{00000000-0005-0000-0000-00002C070000}"/>
    <cellStyle name="40% - Accent2 4 2 4 2" xfId="4285" xr:uid="{00000000-0005-0000-0000-00002D070000}"/>
    <cellStyle name="40% - Accent2 4 2 5" xfId="4286" xr:uid="{00000000-0005-0000-0000-00002E070000}"/>
    <cellStyle name="40% - Accent2 4 2 6" xfId="4278" xr:uid="{00000000-0005-0000-0000-00002F070000}"/>
    <cellStyle name="40% - Accent2 4 3" xfId="485" xr:uid="{00000000-0005-0000-0000-000030070000}"/>
    <cellStyle name="40% - Accent2 4 3 2" xfId="486" xr:uid="{00000000-0005-0000-0000-000031070000}"/>
    <cellStyle name="40% - Accent2 4 3 2 2" xfId="4289" xr:uid="{00000000-0005-0000-0000-000032070000}"/>
    <cellStyle name="40% - Accent2 4 3 2 3" xfId="4288" xr:uid="{00000000-0005-0000-0000-000033070000}"/>
    <cellStyle name="40% - Accent2 4 3 3" xfId="487" xr:uid="{00000000-0005-0000-0000-000034070000}"/>
    <cellStyle name="40% - Accent2 4 3 3 2" xfId="4291" xr:uid="{00000000-0005-0000-0000-000035070000}"/>
    <cellStyle name="40% - Accent2 4 3 3 3" xfId="4290" xr:uid="{00000000-0005-0000-0000-000036070000}"/>
    <cellStyle name="40% - Accent2 4 3 4" xfId="488" xr:uid="{00000000-0005-0000-0000-000037070000}"/>
    <cellStyle name="40% - Accent2 4 3 4 2" xfId="4292" xr:uid="{00000000-0005-0000-0000-000038070000}"/>
    <cellStyle name="40% - Accent2 4 3 5" xfId="4293" xr:uid="{00000000-0005-0000-0000-000039070000}"/>
    <cellStyle name="40% - Accent2 4 3 6" xfId="4287" xr:uid="{00000000-0005-0000-0000-00003A070000}"/>
    <cellStyle name="40% - Accent2 4 4" xfId="489" xr:uid="{00000000-0005-0000-0000-00003B070000}"/>
    <cellStyle name="40% - Accent2 4 4 2" xfId="4295" xr:uid="{00000000-0005-0000-0000-00003C070000}"/>
    <cellStyle name="40% - Accent2 4 4 3" xfId="4294" xr:uid="{00000000-0005-0000-0000-00003D070000}"/>
    <cellStyle name="40% - Accent2 4 5" xfId="4296" xr:uid="{00000000-0005-0000-0000-00003E070000}"/>
    <cellStyle name="40% - Accent2 4 6" xfId="4297" xr:uid="{00000000-0005-0000-0000-00003F070000}"/>
    <cellStyle name="40% - Accent2 4 7" xfId="4277" xr:uid="{00000000-0005-0000-0000-000040070000}"/>
    <cellStyle name="40% - Accent2 5" xfId="490" xr:uid="{00000000-0005-0000-0000-000041070000}"/>
    <cellStyle name="40% - Accent2 5 2" xfId="491" xr:uid="{00000000-0005-0000-0000-000042070000}"/>
    <cellStyle name="40% - Accent2 5 2 2" xfId="492" xr:uid="{00000000-0005-0000-0000-000043070000}"/>
    <cellStyle name="40% - Accent2 5 2 2 2" xfId="4301" xr:uid="{00000000-0005-0000-0000-000044070000}"/>
    <cellStyle name="40% - Accent2 5 2 2 3" xfId="4302" xr:uid="{00000000-0005-0000-0000-000045070000}"/>
    <cellStyle name="40% - Accent2 5 2 2 4" xfId="4303" xr:uid="{00000000-0005-0000-0000-000046070000}"/>
    <cellStyle name="40% - Accent2 5 2 2 5" xfId="4300" xr:uid="{00000000-0005-0000-0000-000047070000}"/>
    <cellStyle name="40% - Accent2 5 2 3" xfId="493" xr:uid="{00000000-0005-0000-0000-000048070000}"/>
    <cellStyle name="40% - Accent2 5 2 3 2" xfId="4305" xr:uid="{00000000-0005-0000-0000-000049070000}"/>
    <cellStyle name="40% - Accent2 5 2 3 3" xfId="4304" xr:uid="{00000000-0005-0000-0000-00004A070000}"/>
    <cellStyle name="40% - Accent2 5 2 4" xfId="4306" xr:uid="{00000000-0005-0000-0000-00004B070000}"/>
    <cellStyle name="40% - Accent2 5 2 5" xfId="4307" xr:uid="{00000000-0005-0000-0000-00004C070000}"/>
    <cellStyle name="40% - Accent2 5 2 6" xfId="4299" xr:uid="{00000000-0005-0000-0000-00004D070000}"/>
    <cellStyle name="40% - Accent2 5 3" xfId="494" xr:uid="{00000000-0005-0000-0000-00004E070000}"/>
    <cellStyle name="40% - Accent2 5 3 2" xfId="495" xr:uid="{00000000-0005-0000-0000-00004F070000}"/>
    <cellStyle name="40% - Accent2 5 3 2 2" xfId="4310" xr:uid="{00000000-0005-0000-0000-000050070000}"/>
    <cellStyle name="40% - Accent2 5 3 2 3" xfId="4309" xr:uid="{00000000-0005-0000-0000-000051070000}"/>
    <cellStyle name="40% - Accent2 5 3 3" xfId="496" xr:uid="{00000000-0005-0000-0000-000052070000}"/>
    <cellStyle name="40% - Accent2 5 3 3 2" xfId="4312" xr:uid="{00000000-0005-0000-0000-000053070000}"/>
    <cellStyle name="40% - Accent2 5 3 3 3" xfId="4311" xr:uid="{00000000-0005-0000-0000-000054070000}"/>
    <cellStyle name="40% - Accent2 5 3 4" xfId="4313" xr:uid="{00000000-0005-0000-0000-000055070000}"/>
    <cellStyle name="40% - Accent2 5 3 4 2" xfId="4314" xr:uid="{00000000-0005-0000-0000-000056070000}"/>
    <cellStyle name="40% - Accent2 5 3 5" xfId="4315" xr:uid="{00000000-0005-0000-0000-000057070000}"/>
    <cellStyle name="40% - Accent2 5 3 6" xfId="4308" xr:uid="{00000000-0005-0000-0000-000058070000}"/>
    <cellStyle name="40% - Accent2 5 4" xfId="497" xr:uid="{00000000-0005-0000-0000-000059070000}"/>
    <cellStyle name="40% - Accent2 5 4 2" xfId="498" xr:uid="{00000000-0005-0000-0000-00005A070000}"/>
    <cellStyle name="40% - Accent2 5 4 2 2" xfId="4317" xr:uid="{00000000-0005-0000-0000-00005B070000}"/>
    <cellStyle name="40% - Accent2 5 4 3" xfId="499" xr:uid="{00000000-0005-0000-0000-00005C070000}"/>
    <cellStyle name="40% - Accent2 5 4 3 2" xfId="4318" xr:uid="{00000000-0005-0000-0000-00005D070000}"/>
    <cellStyle name="40% - Accent2 5 4 4" xfId="4319" xr:uid="{00000000-0005-0000-0000-00005E070000}"/>
    <cellStyle name="40% - Accent2 5 4 5" xfId="4320" xr:uid="{00000000-0005-0000-0000-00005F070000}"/>
    <cellStyle name="40% - Accent2 5 4 6" xfId="4316" xr:uid="{00000000-0005-0000-0000-000060070000}"/>
    <cellStyle name="40% - Accent2 5 5" xfId="4321" xr:uid="{00000000-0005-0000-0000-000061070000}"/>
    <cellStyle name="40% - Accent2 5 6" xfId="4298" xr:uid="{00000000-0005-0000-0000-000062070000}"/>
    <cellStyle name="40% - Accent2 6" xfId="500" xr:uid="{00000000-0005-0000-0000-000063070000}"/>
    <cellStyle name="40% - Accent2 6 2" xfId="501" xr:uid="{00000000-0005-0000-0000-000064070000}"/>
    <cellStyle name="40% - Accent2 6 2 2" xfId="4324" xr:uid="{00000000-0005-0000-0000-000065070000}"/>
    <cellStyle name="40% - Accent2 6 2 2 2" xfId="4325" xr:uid="{00000000-0005-0000-0000-000066070000}"/>
    <cellStyle name="40% - Accent2 6 2 2 3" xfId="4326" xr:uid="{00000000-0005-0000-0000-000067070000}"/>
    <cellStyle name="40% - Accent2 6 2 3" xfId="4327" xr:uid="{00000000-0005-0000-0000-000068070000}"/>
    <cellStyle name="40% - Accent2 6 2 4" xfId="4328" xr:uid="{00000000-0005-0000-0000-000069070000}"/>
    <cellStyle name="40% - Accent2 6 2 5" xfId="4323" xr:uid="{00000000-0005-0000-0000-00006A070000}"/>
    <cellStyle name="40% - Accent2 6 3" xfId="502" xr:uid="{00000000-0005-0000-0000-00006B070000}"/>
    <cellStyle name="40% - Accent2 6 3 2" xfId="4330" xr:uid="{00000000-0005-0000-0000-00006C070000}"/>
    <cellStyle name="40% - Accent2 6 3 3" xfId="4331" xr:uid="{00000000-0005-0000-0000-00006D070000}"/>
    <cellStyle name="40% - Accent2 6 3 4" xfId="4332" xr:uid="{00000000-0005-0000-0000-00006E070000}"/>
    <cellStyle name="40% - Accent2 6 3 5" xfId="4329" xr:uid="{00000000-0005-0000-0000-00006F070000}"/>
    <cellStyle name="40% - Accent2 6 4" xfId="503" xr:uid="{00000000-0005-0000-0000-000070070000}"/>
    <cellStyle name="40% - Accent2 6 4 2" xfId="4334" xr:uid="{00000000-0005-0000-0000-000071070000}"/>
    <cellStyle name="40% - Accent2 6 4 3" xfId="4333" xr:uid="{00000000-0005-0000-0000-000072070000}"/>
    <cellStyle name="40% - Accent2 6 5" xfId="4335" xr:uid="{00000000-0005-0000-0000-000073070000}"/>
    <cellStyle name="40% - Accent2 6 6" xfId="4336" xr:uid="{00000000-0005-0000-0000-000074070000}"/>
    <cellStyle name="40% - Accent2 6 7" xfId="4322" xr:uid="{00000000-0005-0000-0000-000075070000}"/>
    <cellStyle name="40% - Accent2 7" xfId="504" xr:uid="{00000000-0005-0000-0000-000076070000}"/>
    <cellStyle name="40% - Accent2 7 2" xfId="505" xr:uid="{00000000-0005-0000-0000-000077070000}"/>
    <cellStyle name="40% - Accent2 7 2 2" xfId="4339" xr:uid="{00000000-0005-0000-0000-000078070000}"/>
    <cellStyle name="40% - Accent2 7 2 2 2" xfId="4340" xr:uid="{00000000-0005-0000-0000-000079070000}"/>
    <cellStyle name="40% - Accent2 7 2 2 3" xfId="4341" xr:uid="{00000000-0005-0000-0000-00007A070000}"/>
    <cellStyle name="40% - Accent2 7 2 3" xfId="4342" xr:uid="{00000000-0005-0000-0000-00007B070000}"/>
    <cellStyle name="40% - Accent2 7 2 4" xfId="4343" xr:uid="{00000000-0005-0000-0000-00007C070000}"/>
    <cellStyle name="40% - Accent2 7 2 5" xfId="4338" xr:uid="{00000000-0005-0000-0000-00007D070000}"/>
    <cellStyle name="40% - Accent2 7 3" xfId="506" xr:uid="{00000000-0005-0000-0000-00007E070000}"/>
    <cellStyle name="40% - Accent2 7 3 2" xfId="4345" xr:uid="{00000000-0005-0000-0000-00007F070000}"/>
    <cellStyle name="40% - Accent2 7 3 3" xfId="4346" xr:uid="{00000000-0005-0000-0000-000080070000}"/>
    <cellStyle name="40% - Accent2 7 3 4" xfId="4347" xr:uid="{00000000-0005-0000-0000-000081070000}"/>
    <cellStyle name="40% - Accent2 7 3 5" xfId="4344" xr:uid="{00000000-0005-0000-0000-000082070000}"/>
    <cellStyle name="40% - Accent2 7 4" xfId="4348" xr:uid="{00000000-0005-0000-0000-000083070000}"/>
    <cellStyle name="40% - Accent2 7 5" xfId="4349" xr:uid="{00000000-0005-0000-0000-000084070000}"/>
    <cellStyle name="40% - Accent2 7 6" xfId="4337" xr:uid="{00000000-0005-0000-0000-000085070000}"/>
    <cellStyle name="40% - Accent2 8" xfId="507" xr:uid="{00000000-0005-0000-0000-000086070000}"/>
    <cellStyle name="40% - Accent2 8 2" xfId="508" xr:uid="{00000000-0005-0000-0000-000087070000}"/>
    <cellStyle name="40% - Accent2 8 2 2" xfId="4352" xr:uid="{00000000-0005-0000-0000-000088070000}"/>
    <cellStyle name="40% - Accent2 8 2 2 2" xfId="4353" xr:uid="{00000000-0005-0000-0000-000089070000}"/>
    <cellStyle name="40% - Accent2 8 2 2 3" xfId="4354" xr:uid="{00000000-0005-0000-0000-00008A070000}"/>
    <cellStyle name="40% - Accent2 8 2 3" xfId="4355" xr:uid="{00000000-0005-0000-0000-00008B070000}"/>
    <cellStyle name="40% - Accent2 8 2 4" xfId="4356" xr:uid="{00000000-0005-0000-0000-00008C070000}"/>
    <cellStyle name="40% - Accent2 8 2 5" xfId="4351" xr:uid="{00000000-0005-0000-0000-00008D070000}"/>
    <cellStyle name="40% - Accent2 8 3" xfId="4357" xr:uid="{00000000-0005-0000-0000-00008E070000}"/>
    <cellStyle name="40% - Accent2 8 3 2" xfId="4358" xr:uid="{00000000-0005-0000-0000-00008F070000}"/>
    <cellStyle name="40% - Accent2 8 3 3" xfId="4359" xr:uid="{00000000-0005-0000-0000-000090070000}"/>
    <cellStyle name="40% - Accent2 8 4" xfId="4360" xr:uid="{00000000-0005-0000-0000-000091070000}"/>
    <cellStyle name="40% - Accent2 8 5" xfId="4361" xr:uid="{00000000-0005-0000-0000-000092070000}"/>
    <cellStyle name="40% - Accent2 8 6" xfId="4350" xr:uid="{00000000-0005-0000-0000-000093070000}"/>
    <cellStyle name="40% - Accent2 9" xfId="509" xr:uid="{00000000-0005-0000-0000-000094070000}"/>
    <cellStyle name="40% - Accent2 9 2" xfId="510" xr:uid="{00000000-0005-0000-0000-000095070000}"/>
    <cellStyle name="40% - Accent2 9 2 2" xfId="4364" xr:uid="{00000000-0005-0000-0000-000096070000}"/>
    <cellStyle name="40% - Accent2 9 2 3" xfId="4363" xr:uid="{00000000-0005-0000-0000-000097070000}"/>
    <cellStyle name="40% - Accent2 9 3" xfId="511" xr:uid="{00000000-0005-0000-0000-000098070000}"/>
    <cellStyle name="40% - Accent2 9 3 2" xfId="4366" xr:uid="{00000000-0005-0000-0000-000099070000}"/>
    <cellStyle name="40% - Accent2 9 3 3" xfId="4365" xr:uid="{00000000-0005-0000-0000-00009A070000}"/>
    <cellStyle name="40% - Accent2 9 4" xfId="512" xr:uid="{00000000-0005-0000-0000-00009B070000}"/>
    <cellStyle name="40% - Accent2 9 4 2" xfId="4367" xr:uid="{00000000-0005-0000-0000-00009C070000}"/>
    <cellStyle name="40% - Accent2 9 5" xfId="4368" xr:uid="{00000000-0005-0000-0000-00009D070000}"/>
    <cellStyle name="40% - Accent2 9 6" xfId="4369" xr:uid="{00000000-0005-0000-0000-00009E070000}"/>
    <cellStyle name="40% - Accent2 9 7" xfId="4362" xr:uid="{00000000-0005-0000-0000-00009F070000}"/>
    <cellStyle name="40% - Accent3" xfId="513" builtinId="39" customBuiltin="1"/>
    <cellStyle name="40% - Accent3 10" xfId="514" xr:uid="{00000000-0005-0000-0000-0000A1070000}"/>
    <cellStyle name="40% - Accent3 10 2" xfId="4372" xr:uid="{00000000-0005-0000-0000-0000A2070000}"/>
    <cellStyle name="40% - Accent3 10 3" xfId="4371" xr:uid="{00000000-0005-0000-0000-0000A3070000}"/>
    <cellStyle name="40% - Accent3 11" xfId="515" xr:uid="{00000000-0005-0000-0000-0000A4070000}"/>
    <cellStyle name="40% - Accent3 11 2" xfId="4374" xr:uid="{00000000-0005-0000-0000-0000A5070000}"/>
    <cellStyle name="40% - Accent3 11 2 2" xfId="4375" xr:uid="{00000000-0005-0000-0000-0000A6070000}"/>
    <cellStyle name="40% - Accent3 11 2 3" xfId="4376" xr:uid="{00000000-0005-0000-0000-0000A7070000}"/>
    <cellStyle name="40% - Accent3 11 3" xfId="4377" xr:uid="{00000000-0005-0000-0000-0000A8070000}"/>
    <cellStyle name="40% - Accent3 11 4" xfId="4378" xr:uid="{00000000-0005-0000-0000-0000A9070000}"/>
    <cellStyle name="40% - Accent3 11 5" xfId="4373" xr:uid="{00000000-0005-0000-0000-0000AA070000}"/>
    <cellStyle name="40% - Accent3 12" xfId="516" xr:uid="{00000000-0005-0000-0000-0000AB070000}"/>
    <cellStyle name="40% - Accent3 12 2" xfId="4380" xr:uid="{00000000-0005-0000-0000-0000AC070000}"/>
    <cellStyle name="40% - Accent3 12 2 2" xfId="4381" xr:uid="{00000000-0005-0000-0000-0000AD070000}"/>
    <cellStyle name="40% - Accent3 12 2 3" xfId="4382" xr:uid="{00000000-0005-0000-0000-0000AE070000}"/>
    <cellStyle name="40% - Accent3 12 3" xfId="4383" xr:uid="{00000000-0005-0000-0000-0000AF070000}"/>
    <cellStyle name="40% - Accent3 12 4" xfId="4384" xr:uid="{00000000-0005-0000-0000-0000B0070000}"/>
    <cellStyle name="40% - Accent3 12 5" xfId="4379" xr:uid="{00000000-0005-0000-0000-0000B1070000}"/>
    <cellStyle name="40% - Accent3 13" xfId="517" xr:uid="{00000000-0005-0000-0000-0000B2070000}"/>
    <cellStyle name="40% - Accent3 13 2" xfId="4386" xr:uid="{00000000-0005-0000-0000-0000B3070000}"/>
    <cellStyle name="40% - Accent3 13 2 2" xfId="4387" xr:uid="{00000000-0005-0000-0000-0000B4070000}"/>
    <cellStyle name="40% - Accent3 13 2 3" xfId="4388" xr:uid="{00000000-0005-0000-0000-0000B5070000}"/>
    <cellStyle name="40% - Accent3 13 3" xfId="4389" xr:uid="{00000000-0005-0000-0000-0000B6070000}"/>
    <cellStyle name="40% - Accent3 13 4" xfId="4390" xr:uid="{00000000-0005-0000-0000-0000B7070000}"/>
    <cellStyle name="40% - Accent3 13 5" xfId="4385" xr:uid="{00000000-0005-0000-0000-0000B8070000}"/>
    <cellStyle name="40% - Accent3 14" xfId="518" xr:uid="{00000000-0005-0000-0000-0000B9070000}"/>
    <cellStyle name="40% - Accent3 14 2" xfId="4392" xr:uid="{00000000-0005-0000-0000-0000BA070000}"/>
    <cellStyle name="40% - Accent3 14 3" xfId="4391" xr:uid="{00000000-0005-0000-0000-0000BB070000}"/>
    <cellStyle name="40% - Accent3 15" xfId="519" xr:uid="{00000000-0005-0000-0000-0000BC070000}"/>
    <cellStyle name="40% - Accent3 15 2" xfId="4394" xr:uid="{00000000-0005-0000-0000-0000BD070000}"/>
    <cellStyle name="40% - Accent3 15 3" xfId="4395" xr:uid="{00000000-0005-0000-0000-0000BE070000}"/>
    <cellStyle name="40% - Accent3 15 4" xfId="4396" xr:uid="{00000000-0005-0000-0000-0000BF070000}"/>
    <cellStyle name="40% - Accent3 15 5" xfId="4393" xr:uid="{00000000-0005-0000-0000-0000C0070000}"/>
    <cellStyle name="40% - Accent3 16" xfId="4397" xr:uid="{00000000-0005-0000-0000-0000C1070000}"/>
    <cellStyle name="40% - Accent3 17" xfId="4398" xr:uid="{00000000-0005-0000-0000-0000C2070000}"/>
    <cellStyle name="40% - Accent3 18" xfId="4399" xr:uid="{00000000-0005-0000-0000-0000C3070000}"/>
    <cellStyle name="40% - Accent3 19" xfId="4370" xr:uid="{00000000-0005-0000-0000-0000C4070000}"/>
    <cellStyle name="40% - Accent3 2" xfId="520" xr:uid="{00000000-0005-0000-0000-0000C5070000}"/>
    <cellStyle name="40% - Accent3 2 2" xfId="521" xr:uid="{00000000-0005-0000-0000-0000C6070000}"/>
    <cellStyle name="40% - Accent3 2 2 2" xfId="522" xr:uid="{00000000-0005-0000-0000-0000C7070000}"/>
    <cellStyle name="40% - Accent3 2 2 2 2" xfId="4403" xr:uid="{00000000-0005-0000-0000-0000C8070000}"/>
    <cellStyle name="40% - Accent3 2 2 2 3" xfId="4402" xr:uid="{00000000-0005-0000-0000-0000C9070000}"/>
    <cellStyle name="40% - Accent3 2 2 3" xfId="4404" xr:uid="{00000000-0005-0000-0000-0000CA070000}"/>
    <cellStyle name="40% - Accent3 2 2 4" xfId="4401" xr:uid="{00000000-0005-0000-0000-0000CB070000}"/>
    <cellStyle name="40% - Accent3 2 3" xfId="523" xr:uid="{00000000-0005-0000-0000-0000CC070000}"/>
    <cellStyle name="40% - Accent3 2 3 2" xfId="524" xr:uid="{00000000-0005-0000-0000-0000CD070000}"/>
    <cellStyle name="40% - Accent3 2 3 2 2" xfId="525" xr:uid="{00000000-0005-0000-0000-0000CE070000}"/>
    <cellStyle name="40% - Accent3 2 3 2 2 2" xfId="4407" xr:uid="{00000000-0005-0000-0000-0000CF070000}"/>
    <cellStyle name="40% - Accent3 2 3 2 3" xfId="4408" xr:uid="{00000000-0005-0000-0000-0000D0070000}"/>
    <cellStyle name="40% - Accent3 2 3 2 4" xfId="4406" xr:uid="{00000000-0005-0000-0000-0000D1070000}"/>
    <cellStyle name="40% - Accent3 2 3 3" xfId="526" xr:uid="{00000000-0005-0000-0000-0000D2070000}"/>
    <cellStyle name="40% - Accent3 2 3 3 2" xfId="4409" xr:uid="{00000000-0005-0000-0000-0000D3070000}"/>
    <cellStyle name="40% - Accent3 2 3 4" xfId="527" xr:uid="{00000000-0005-0000-0000-0000D4070000}"/>
    <cellStyle name="40% - Accent3 2 3 4 2" xfId="4410" xr:uid="{00000000-0005-0000-0000-0000D5070000}"/>
    <cellStyle name="40% - Accent3 2 3 5" xfId="528" xr:uid="{00000000-0005-0000-0000-0000D6070000}"/>
    <cellStyle name="40% - Accent3 2 3 5 2" xfId="4411" xr:uid="{00000000-0005-0000-0000-0000D7070000}"/>
    <cellStyle name="40% - Accent3 2 3 6" xfId="529" xr:uid="{00000000-0005-0000-0000-0000D8070000}"/>
    <cellStyle name="40% - Accent3 2 3 6 2" xfId="4412" xr:uid="{00000000-0005-0000-0000-0000D9070000}"/>
    <cellStyle name="40% - Accent3 2 3 7" xfId="4413" xr:uid="{00000000-0005-0000-0000-0000DA070000}"/>
    <cellStyle name="40% - Accent3 2 3 8" xfId="4405" xr:uid="{00000000-0005-0000-0000-0000DB070000}"/>
    <cellStyle name="40% - Accent3 2 4" xfId="530" xr:uid="{00000000-0005-0000-0000-0000DC070000}"/>
    <cellStyle name="40% - Accent3 2 4 2" xfId="531" xr:uid="{00000000-0005-0000-0000-0000DD070000}"/>
    <cellStyle name="40% - Accent3 2 4 2 2" xfId="4416" xr:uid="{00000000-0005-0000-0000-0000DE070000}"/>
    <cellStyle name="40% - Accent3 2 4 2 3" xfId="4417" xr:uid="{00000000-0005-0000-0000-0000DF070000}"/>
    <cellStyle name="40% - Accent3 2 4 2 4" xfId="4418" xr:uid="{00000000-0005-0000-0000-0000E0070000}"/>
    <cellStyle name="40% - Accent3 2 4 2 5" xfId="4415" xr:uid="{00000000-0005-0000-0000-0000E1070000}"/>
    <cellStyle name="40% - Accent3 2 4 3" xfId="532" xr:uid="{00000000-0005-0000-0000-0000E2070000}"/>
    <cellStyle name="40% - Accent3 2 4 3 2" xfId="4420" xr:uid="{00000000-0005-0000-0000-0000E3070000}"/>
    <cellStyle name="40% - Accent3 2 4 3 3" xfId="4419" xr:uid="{00000000-0005-0000-0000-0000E4070000}"/>
    <cellStyle name="40% - Accent3 2 4 4" xfId="533" xr:uid="{00000000-0005-0000-0000-0000E5070000}"/>
    <cellStyle name="40% - Accent3 2 4 4 2" xfId="4421" xr:uid="{00000000-0005-0000-0000-0000E6070000}"/>
    <cellStyle name="40% - Accent3 2 4 5" xfId="534" xr:uid="{00000000-0005-0000-0000-0000E7070000}"/>
    <cellStyle name="40% - Accent3 2 4 5 2" xfId="4422" xr:uid="{00000000-0005-0000-0000-0000E8070000}"/>
    <cellStyle name="40% - Accent3 2 4 6" xfId="4423" xr:uid="{00000000-0005-0000-0000-0000E9070000}"/>
    <cellStyle name="40% - Accent3 2 4 7" xfId="4414" xr:uid="{00000000-0005-0000-0000-0000EA070000}"/>
    <cellStyle name="40% - Accent3 2 5" xfId="535" xr:uid="{00000000-0005-0000-0000-0000EB070000}"/>
    <cellStyle name="40% - Accent3 2 5 2" xfId="536" xr:uid="{00000000-0005-0000-0000-0000EC070000}"/>
    <cellStyle name="40% - Accent3 2 5 2 2" xfId="4426" xr:uid="{00000000-0005-0000-0000-0000ED070000}"/>
    <cellStyle name="40% - Accent3 2 5 2 3" xfId="4427" xr:uid="{00000000-0005-0000-0000-0000EE070000}"/>
    <cellStyle name="40% - Accent3 2 5 2 4" xfId="4425" xr:uid="{00000000-0005-0000-0000-0000EF070000}"/>
    <cellStyle name="40% - Accent3 2 5 3" xfId="537" xr:uid="{00000000-0005-0000-0000-0000F0070000}"/>
    <cellStyle name="40% - Accent3 2 5 3 2" xfId="4429" xr:uid="{00000000-0005-0000-0000-0000F1070000}"/>
    <cellStyle name="40% - Accent3 2 5 3 3" xfId="4428" xr:uid="{00000000-0005-0000-0000-0000F2070000}"/>
    <cellStyle name="40% - Accent3 2 5 4" xfId="4430" xr:uid="{00000000-0005-0000-0000-0000F3070000}"/>
    <cellStyle name="40% - Accent3 2 5 5" xfId="4431" xr:uid="{00000000-0005-0000-0000-0000F4070000}"/>
    <cellStyle name="40% - Accent3 2 5 6" xfId="4424" xr:uid="{00000000-0005-0000-0000-0000F5070000}"/>
    <cellStyle name="40% - Accent3 2 6" xfId="538" xr:uid="{00000000-0005-0000-0000-0000F6070000}"/>
    <cellStyle name="40% - Accent3 2 6 2" xfId="4433" xr:uid="{00000000-0005-0000-0000-0000F7070000}"/>
    <cellStyle name="40% - Accent3 2 6 3" xfId="4434" xr:uid="{00000000-0005-0000-0000-0000F8070000}"/>
    <cellStyle name="40% - Accent3 2 6 4" xfId="4432" xr:uid="{00000000-0005-0000-0000-0000F9070000}"/>
    <cellStyle name="40% - Accent3 2 7" xfId="4435" xr:uid="{00000000-0005-0000-0000-0000FA070000}"/>
    <cellStyle name="40% - Accent3 2 7 2" xfId="4436" xr:uid="{00000000-0005-0000-0000-0000FB070000}"/>
    <cellStyle name="40% - Accent3 2 8" xfId="4437" xr:uid="{00000000-0005-0000-0000-0000FC070000}"/>
    <cellStyle name="40% - Accent3 2 9" xfId="4400" xr:uid="{00000000-0005-0000-0000-0000FD070000}"/>
    <cellStyle name="40% - Accent3 20" xfId="20092" xr:uid="{00000000-0005-0000-0000-0000FE070000}"/>
    <cellStyle name="40% - Accent3 21" xfId="42714" xr:uid="{00000000-0005-0000-0000-0000FF070000}"/>
    <cellStyle name="40% - Accent3 3" xfId="539" xr:uid="{00000000-0005-0000-0000-000000080000}"/>
    <cellStyle name="40% - Accent3 3 2" xfId="540" xr:uid="{00000000-0005-0000-0000-000001080000}"/>
    <cellStyle name="40% - Accent3 3 2 2" xfId="4440" xr:uid="{00000000-0005-0000-0000-000002080000}"/>
    <cellStyle name="40% - Accent3 3 2 3" xfId="4439" xr:uid="{00000000-0005-0000-0000-000003080000}"/>
    <cellStyle name="40% - Accent3 3 3" xfId="541" xr:uid="{00000000-0005-0000-0000-000004080000}"/>
    <cellStyle name="40% - Accent3 3 3 2" xfId="4442" xr:uid="{00000000-0005-0000-0000-000005080000}"/>
    <cellStyle name="40% - Accent3 3 3 2 2" xfId="4443" xr:uid="{00000000-0005-0000-0000-000006080000}"/>
    <cellStyle name="40% - Accent3 3 3 2 3" xfId="4444" xr:uid="{00000000-0005-0000-0000-000007080000}"/>
    <cellStyle name="40% - Accent3 3 3 3" xfId="4445" xr:uid="{00000000-0005-0000-0000-000008080000}"/>
    <cellStyle name="40% - Accent3 3 3 4" xfId="4446" xr:uid="{00000000-0005-0000-0000-000009080000}"/>
    <cellStyle name="40% - Accent3 3 3 5" xfId="4441" xr:uid="{00000000-0005-0000-0000-00000A080000}"/>
    <cellStyle name="40% - Accent3 3 4" xfId="542" xr:uid="{00000000-0005-0000-0000-00000B080000}"/>
    <cellStyle name="40% - Accent3 3 4 2" xfId="4448" xr:uid="{00000000-0005-0000-0000-00000C080000}"/>
    <cellStyle name="40% - Accent3 3 4 3" xfId="4449" xr:uid="{00000000-0005-0000-0000-00000D080000}"/>
    <cellStyle name="40% - Accent3 3 4 4" xfId="4450" xr:uid="{00000000-0005-0000-0000-00000E080000}"/>
    <cellStyle name="40% - Accent3 3 4 5" xfId="4447" xr:uid="{00000000-0005-0000-0000-00000F080000}"/>
    <cellStyle name="40% - Accent3 3 5" xfId="543" xr:uid="{00000000-0005-0000-0000-000010080000}"/>
    <cellStyle name="40% - Accent3 3 5 2" xfId="4452" xr:uid="{00000000-0005-0000-0000-000011080000}"/>
    <cellStyle name="40% - Accent3 3 5 3" xfId="4451" xr:uid="{00000000-0005-0000-0000-000012080000}"/>
    <cellStyle name="40% - Accent3 3 6" xfId="4453" xr:uid="{00000000-0005-0000-0000-000013080000}"/>
    <cellStyle name="40% - Accent3 3 7" xfId="4454" xr:uid="{00000000-0005-0000-0000-000014080000}"/>
    <cellStyle name="40% - Accent3 3 8" xfId="4438" xr:uid="{00000000-0005-0000-0000-000015080000}"/>
    <cellStyle name="40% - Accent3 4" xfId="544" xr:uid="{00000000-0005-0000-0000-000016080000}"/>
    <cellStyle name="40% - Accent3 4 2" xfId="545" xr:uid="{00000000-0005-0000-0000-000017080000}"/>
    <cellStyle name="40% - Accent3 4 2 2" xfId="546" xr:uid="{00000000-0005-0000-0000-000018080000}"/>
    <cellStyle name="40% - Accent3 4 2 2 2" xfId="4458" xr:uid="{00000000-0005-0000-0000-000019080000}"/>
    <cellStyle name="40% - Accent3 4 2 2 3" xfId="4459" xr:uid="{00000000-0005-0000-0000-00001A080000}"/>
    <cellStyle name="40% - Accent3 4 2 2 4" xfId="4460" xr:uid="{00000000-0005-0000-0000-00001B080000}"/>
    <cellStyle name="40% - Accent3 4 2 2 5" xfId="4457" xr:uid="{00000000-0005-0000-0000-00001C080000}"/>
    <cellStyle name="40% - Accent3 4 2 3" xfId="547" xr:uid="{00000000-0005-0000-0000-00001D080000}"/>
    <cellStyle name="40% - Accent3 4 2 3 2" xfId="4462" xr:uid="{00000000-0005-0000-0000-00001E080000}"/>
    <cellStyle name="40% - Accent3 4 2 3 3" xfId="4461" xr:uid="{00000000-0005-0000-0000-00001F080000}"/>
    <cellStyle name="40% - Accent3 4 2 4" xfId="548" xr:uid="{00000000-0005-0000-0000-000020080000}"/>
    <cellStyle name="40% - Accent3 4 2 4 2" xfId="4463" xr:uid="{00000000-0005-0000-0000-000021080000}"/>
    <cellStyle name="40% - Accent3 4 2 5" xfId="4464" xr:uid="{00000000-0005-0000-0000-000022080000}"/>
    <cellStyle name="40% - Accent3 4 2 6" xfId="4456" xr:uid="{00000000-0005-0000-0000-000023080000}"/>
    <cellStyle name="40% - Accent3 4 3" xfId="549" xr:uid="{00000000-0005-0000-0000-000024080000}"/>
    <cellStyle name="40% - Accent3 4 3 2" xfId="550" xr:uid="{00000000-0005-0000-0000-000025080000}"/>
    <cellStyle name="40% - Accent3 4 3 2 2" xfId="4467" xr:uid="{00000000-0005-0000-0000-000026080000}"/>
    <cellStyle name="40% - Accent3 4 3 2 3" xfId="4466" xr:uid="{00000000-0005-0000-0000-000027080000}"/>
    <cellStyle name="40% - Accent3 4 3 3" xfId="551" xr:uid="{00000000-0005-0000-0000-000028080000}"/>
    <cellStyle name="40% - Accent3 4 3 3 2" xfId="4469" xr:uid="{00000000-0005-0000-0000-000029080000}"/>
    <cellStyle name="40% - Accent3 4 3 3 3" xfId="4468" xr:uid="{00000000-0005-0000-0000-00002A080000}"/>
    <cellStyle name="40% - Accent3 4 3 4" xfId="552" xr:uid="{00000000-0005-0000-0000-00002B080000}"/>
    <cellStyle name="40% - Accent3 4 3 4 2" xfId="4470" xr:uid="{00000000-0005-0000-0000-00002C080000}"/>
    <cellStyle name="40% - Accent3 4 3 5" xfId="4471" xr:uid="{00000000-0005-0000-0000-00002D080000}"/>
    <cellStyle name="40% - Accent3 4 3 6" xfId="4465" xr:uid="{00000000-0005-0000-0000-00002E080000}"/>
    <cellStyle name="40% - Accent3 4 4" xfId="553" xr:uid="{00000000-0005-0000-0000-00002F080000}"/>
    <cellStyle name="40% - Accent3 4 4 2" xfId="4473" xr:uid="{00000000-0005-0000-0000-000030080000}"/>
    <cellStyle name="40% - Accent3 4 4 3" xfId="4472" xr:uid="{00000000-0005-0000-0000-000031080000}"/>
    <cellStyle name="40% - Accent3 4 5" xfId="4474" xr:uid="{00000000-0005-0000-0000-000032080000}"/>
    <cellStyle name="40% - Accent3 4 6" xfId="4475" xr:uid="{00000000-0005-0000-0000-000033080000}"/>
    <cellStyle name="40% - Accent3 4 7" xfId="4455" xr:uid="{00000000-0005-0000-0000-000034080000}"/>
    <cellStyle name="40% - Accent3 5" xfId="554" xr:uid="{00000000-0005-0000-0000-000035080000}"/>
    <cellStyle name="40% - Accent3 5 2" xfId="555" xr:uid="{00000000-0005-0000-0000-000036080000}"/>
    <cellStyle name="40% - Accent3 5 2 2" xfId="556" xr:uid="{00000000-0005-0000-0000-000037080000}"/>
    <cellStyle name="40% - Accent3 5 2 2 2" xfId="4479" xr:uid="{00000000-0005-0000-0000-000038080000}"/>
    <cellStyle name="40% - Accent3 5 2 2 3" xfId="4480" xr:uid="{00000000-0005-0000-0000-000039080000}"/>
    <cellStyle name="40% - Accent3 5 2 2 4" xfId="4481" xr:uid="{00000000-0005-0000-0000-00003A080000}"/>
    <cellStyle name="40% - Accent3 5 2 2 5" xfId="4478" xr:uid="{00000000-0005-0000-0000-00003B080000}"/>
    <cellStyle name="40% - Accent3 5 2 3" xfId="557" xr:uid="{00000000-0005-0000-0000-00003C080000}"/>
    <cellStyle name="40% - Accent3 5 2 3 2" xfId="4483" xr:uid="{00000000-0005-0000-0000-00003D080000}"/>
    <cellStyle name="40% - Accent3 5 2 3 3" xfId="4482" xr:uid="{00000000-0005-0000-0000-00003E080000}"/>
    <cellStyle name="40% - Accent3 5 2 4" xfId="4484" xr:uid="{00000000-0005-0000-0000-00003F080000}"/>
    <cellStyle name="40% - Accent3 5 2 5" xfId="4485" xr:uid="{00000000-0005-0000-0000-000040080000}"/>
    <cellStyle name="40% - Accent3 5 2 6" xfId="4477" xr:uid="{00000000-0005-0000-0000-000041080000}"/>
    <cellStyle name="40% - Accent3 5 3" xfId="558" xr:uid="{00000000-0005-0000-0000-000042080000}"/>
    <cellStyle name="40% - Accent3 5 3 2" xfId="559" xr:uid="{00000000-0005-0000-0000-000043080000}"/>
    <cellStyle name="40% - Accent3 5 3 2 2" xfId="4488" xr:uid="{00000000-0005-0000-0000-000044080000}"/>
    <cellStyle name="40% - Accent3 5 3 2 3" xfId="4487" xr:uid="{00000000-0005-0000-0000-000045080000}"/>
    <cellStyle name="40% - Accent3 5 3 3" xfId="560" xr:uid="{00000000-0005-0000-0000-000046080000}"/>
    <cellStyle name="40% - Accent3 5 3 3 2" xfId="4490" xr:uid="{00000000-0005-0000-0000-000047080000}"/>
    <cellStyle name="40% - Accent3 5 3 3 3" xfId="4489" xr:uid="{00000000-0005-0000-0000-000048080000}"/>
    <cellStyle name="40% - Accent3 5 3 4" xfId="4491" xr:uid="{00000000-0005-0000-0000-000049080000}"/>
    <cellStyle name="40% - Accent3 5 3 4 2" xfId="4492" xr:uid="{00000000-0005-0000-0000-00004A080000}"/>
    <cellStyle name="40% - Accent3 5 3 5" xfId="4493" xr:uid="{00000000-0005-0000-0000-00004B080000}"/>
    <cellStyle name="40% - Accent3 5 3 6" xfId="4486" xr:uid="{00000000-0005-0000-0000-00004C080000}"/>
    <cellStyle name="40% - Accent3 5 4" xfId="561" xr:uid="{00000000-0005-0000-0000-00004D080000}"/>
    <cellStyle name="40% - Accent3 5 4 2" xfId="562" xr:uid="{00000000-0005-0000-0000-00004E080000}"/>
    <cellStyle name="40% - Accent3 5 4 2 2" xfId="4495" xr:uid="{00000000-0005-0000-0000-00004F080000}"/>
    <cellStyle name="40% - Accent3 5 4 3" xfId="563" xr:uid="{00000000-0005-0000-0000-000050080000}"/>
    <cellStyle name="40% - Accent3 5 4 3 2" xfId="4496" xr:uid="{00000000-0005-0000-0000-000051080000}"/>
    <cellStyle name="40% - Accent3 5 4 4" xfId="4497" xr:uid="{00000000-0005-0000-0000-000052080000}"/>
    <cellStyle name="40% - Accent3 5 4 5" xfId="4498" xr:uid="{00000000-0005-0000-0000-000053080000}"/>
    <cellStyle name="40% - Accent3 5 4 6" xfId="4494" xr:uid="{00000000-0005-0000-0000-000054080000}"/>
    <cellStyle name="40% - Accent3 5 5" xfId="4499" xr:uid="{00000000-0005-0000-0000-000055080000}"/>
    <cellStyle name="40% - Accent3 5 6" xfId="4476" xr:uid="{00000000-0005-0000-0000-000056080000}"/>
    <cellStyle name="40% - Accent3 6" xfId="564" xr:uid="{00000000-0005-0000-0000-000057080000}"/>
    <cellStyle name="40% - Accent3 6 2" xfId="565" xr:uid="{00000000-0005-0000-0000-000058080000}"/>
    <cellStyle name="40% - Accent3 6 2 2" xfId="4502" xr:uid="{00000000-0005-0000-0000-000059080000}"/>
    <cellStyle name="40% - Accent3 6 2 2 2" xfId="4503" xr:uid="{00000000-0005-0000-0000-00005A080000}"/>
    <cellStyle name="40% - Accent3 6 2 2 3" xfId="4504" xr:uid="{00000000-0005-0000-0000-00005B080000}"/>
    <cellStyle name="40% - Accent3 6 2 3" xfId="4505" xr:uid="{00000000-0005-0000-0000-00005C080000}"/>
    <cellStyle name="40% - Accent3 6 2 4" xfId="4506" xr:uid="{00000000-0005-0000-0000-00005D080000}"/>
    <cellStyle name="40% - Accent3 6 2 5" xfId="4501" xr:uid="{00000000-0005-0000-0000-00005E080000}"/>
    <cellStyle name="40% - Accent3 6 3" xfId="566" xr:uid="{00000000-0005-0000-0000-00005F080000}"/>
    <cellStyle name="40% - Accent3 6 3 2" xfId="4508" xr:uid="{00000000-0005-0000-0000-000060080000}"/>
    <cellStyle name="40% - Accent3 6 3 3" xfId="4509" xr:uid="{00000000-0005-0000-0000-000061080000}"/>
    <cellStyle name="40% - Accent3 6 3 4" xfId="4510" xr:uid="{00000000-0005-0000-0000-000062080000}"/>
    <cellStyle name="40% - Accent3 6 3 5" xfId="4507" xr:uid="{00000000-0005-0000-0000-000063080000}"/>
    <cellStyle name="40% - Accent3 6 4" xfId="567" xr:uid="{00000000-0005-0000-0000-000064080000}"/>
    <cellStyle name="40% - Accent3 6 4 2" xfId="4512" xr:uid="{00000000-0005-0000-0000-000065080000}"/>
    <cellStyle name="40% - Accent3 6 4 3" xfId="4511" xr:uid="{00000000-0005-0000-0000-000066080000}"/>
    <cellStyle name="40% - Accent3 6 5" xfId="4513" xr:uid="{00000000-0005-0000-0000-000067080000}"/>
    <cellStyle name="40% - Accent3 6 6" xfId="4514" xr:uid="{00000000-0005-0000-0000-000068080000}"/>
    <cellStyle name="40% - Accent3 6 7" xfId="4500" xr:uid="{00000000-0005-0000-0000-000069080000}"/>
    <cellStyle name="40% - Accent3 7" xfId="568" xr:uid="{00000000-0005-0000-0000-00006A080000}"/>
    <cellStyle name="40% - Accent3 7 2" xfId="569" xr:uid="{00000000-0005-0000-0000-00006B080000}"/>
    <cellStyle name="40% - Accent3 7 2 2" xfId="4517" xr:uid="{00000000-0005-0000-0000-00006C080000}"/>
    <cellStyle name="40% - Accent3 7 2 2 2" xfId="4518" xr:uid="{00000000-0005-0000-0000-00006D080000}"/>
    <cellStyle name="40% - Accent3 7 2 2 3" xfId="4519" xr:uid="{00000000-0005-0000-0000-00006E080000}"/>
    <cellStyle name="40% - Accent3 7 2 3" xfId="4520" xr:uid="{00000000-0005-0000-0000-00006F080000}"/>
    <cellStyle name="40% - Accent3 7 2 4" xfId="4521" xr:uid="{00000000-0005-0000-0000-000070080000}"/>
    <cellStyle name="40% - Accent3 7 2 5" xfId="4516" xr:uid="{00000000-0005-0000-0000-000071080000}"/>
    <cellStyle name="40% - Accent3 7 3" xfId="570" xr:uid="{00000000-0005-0000-0000-000072080000}"/>
    <cellStyle name="40% - Accent3 7 3 2" xfId="4523" xr:uid="{00000000-0005-0000-0000-000073080000}"/>
    <cellStyle name="40% - Accent3 7 3 3" xfId="4524" xr:uid="{00000000-0005-0000-0000-000074080000}"/>
    <cellStyle name="40% - Accent3 7 3 4" xfId="4525" xr:uid="{00000000-0005-0000-0000-000075080000}"/>
    <cellStyle name="40% - Accent3 7 3 5" xfId="4522" xr:uid="{00000000-0005-0000-0000-000076080000}"/>
    <cellStyle name="40% - Accent3 7 4" xfId="4526" xr:uid="{00000000-0005-0000-0000-000077080000}"/>
    <cellStyle name="40% - Accent3 7 5" xfId="4527" xr:uid="{00000000-0005-0000-0000-000078080000}"/>
    <cellStyle name="40% - Accent3 7 6" xfId="4515" xr:uid="{00000000-0005-0000-0000-000079080000}"/>
    <cellStyle name="40% - Accent3 8" xfId="571" xr:uid="{00000000-0005-0000-0000-00007A080000}"/>
    <cellStyle name="40% - Accent3 8 2" xfId="572" xr:uid="{00000000-0005-0000-0000-00007B080000}"/>
    <cellStyle name="40% - Accent3 8 2 2" xfId="4530" xr:uid="{00000000-0005-0000-0000-00007C080000}"/>
    <cellStyle name="40% - Accent3 8 2 2 2" xfId="4531" xr:uid="{00000000-0005-0000-0000-00007D080000}"/>
    <cellStyle name="40% - Accent3 8 2 2 3" xfId="4532" xr:uid="{00000000-0005-0000-0000-00007E080000}"/>
    <cellStyle name="40% - Accent3 8 2 3" xfId="4533" xr:uid="{00000000-0005-0000-0000-00007F080000}"/>
    <cellStyle name="40% - Accent3 8 2 4" xfId="4534" xr:uid="{00000000-0005-0000-0000-000080080000}"/>
    <cellStyle name="40% - Accent3 8 2 5" xfId="4529" xr:uid="{00000000-0005-0000-0000-000081080000}"/>
    <cellStyle name="40% - Accent3 8 3" xfId="4535" xr:uid="{00000000-0005-0000-0000-000082080000}"/>
    <cellStyle name="40% - Accent3 8 3 2" xfId="4536" xr:uid="{00000000-0005-0000-0000-000083080000}"/>
    <cellStyle name="40% - Accent3 8 3 3" xfId="4537" xr:uid="{00000000-0005-0000-0000-000084080000}"/>
    <cellStyle name="40% - Accent3 8 4" xfId="4538" xr:uid="{00000000-0005-0000-0000-000085080000}"/>
    <cellStyle name="40% - Accent3 8 5" xfId="4539" xr:uid="{00000000-0005-0000-0000-000086080000}"/>
    <cellStyle name="40% - Accent3 8 6" xfId="4528" xr:uid="{00000000-0005-0000-0000-000087080000}"/>
    <cellStyle name="40% - Accent3 9" xfId="573" xr:uid="{00000000-0005-0000-0000-000088080000}"/>
    <cellStyle name="40% - Accent3 9 2" xfId="574" xr:uid="{00000000-0005-0000-0000-000089080000}"/>
    <cellStyle name="40% - Accent3 9 2 2" xfId="4542" xr:uid="{00000000-0005-0000-0000-00008A080000}"/>
    <cellStyle name="40% - Accent3 9 2 3" xfId="4541" xr:uid="{00000000-0005-0000-0000-00008B080000}"/>
    <cellStyle name="40% - Accent3 9 3" xfId="575" xr:uid="{00000000-0005-0000-0000-00008C080000}"/>
    <cellStyle name="40% - Accent3 9 3 2" xfId="4544" xr:uid="{00000000-0005-0000-0000-00008D080000}"/>
    <cellStyle name="40% - Accent3 9 3 3" xfId="4543" xr:uid="{00000000-0005-0000-0000-00008E080000}"/>
    <cellStyle name="40% - Accent3 9 4" xfId="576" xr:uid="{00000000-0005-0000-0000-00008F080000}"/>
    <cellStyle name="40% - Accent3 9 4 2" xfId="4545" xr:uid="{00000000-0005-0000-0000-000090080000}"/>
    <cellStyle name="40% - Accent3 9 5" xfId="4546" xr:uid="{00000000-0005-0000-0000-000091080000}"/>
    <cellStyle name="40% - Accent3 9 6" xfId="4547" xr:uid="{00000000-0005-0000-0000-000092080000}"/>
    <cellStyle name="40% - Accent3 9 7" xfId="4540" xr:uid="{00000000-0005-0000-0000-000093080000}"/>
    <cellStyle name="40% - Accent4" xfId="577" builtinId="43" customBuiltin="1"/>
    <cellStyle name="40% - Accent4 10" xfId="578" xr:uid="{00000000-0005-0000-0000-000095080000}"/>
    <cellStyle name="40% - Accent4 10 2" xfId="4550" xr:uid="{00000000-0005-0000-0000-000096080000}"/>
    <cellStyle name="40% - Accent4 10 3" xfId="4549" xr:uid="{00000000-0005-0000-0000-000097080000}"/>
    <cellStyle name="40% - Accent4 11" xfId="579" xr:uid="{00000000-0005-0000-0000-000098080000}"/>
    <cellStyle name="40% - Accent4 11 2" xfId="4552" xr:uid="{00000000-0005-0000-0000-000099080000}"/>
    <cellStyle name="40% - Accent4 11 2 2" xfId="4553" xr:uid="{00000000-0005-0000-0000-00009A080000}"/>
    <cellStyle name="40% - Accent4 11 2 3" xfId="4554" xr:uid="{00000000-0005-0000-0000-00009B080000}"/>
    <cellStyle name="40% - Accent4 11 3" xfId="4555" xr:uid="{00000000-0005-0000-0000-00009C080000}"/>
    <cellStyle name="40% - Accent4 11 4" xfId="4556" xr:uid="{00000000-0005-0000-0000-00009D080000}"/>
    <cellStyle name="40% - Accent4 11 5" xfId="4551" xr:uid="{00000000-0005-0000-0000-00009E080000}"/>
    <cellStyle name="40% - Accent4 12" xfId="580" xr:uid="{00000000-0005-0000-0000-00009F080000}"/>
    <cellStyle name="40% - Accent4 12 2" xfId="4558" xr:uid="{00000000-0005-0000-0000-0000A0080000}"/>
    <cellStyle name="40% - Accent4 12 2 2" xfId="4559" xr:uid="{00000000-0005-0000-0000-0000A1080000}"/>
    <cellStyle name="40% - Accent4 12 2 3" xfId="4560" xr:uid="{00000000-0005-0000-0000-0000A2080000}"/>
    <cellStyle name="40% - Accent4 12 3" xfId="4561" xr:uid="{00000000-0005-0000-0000-0000A3080000}"/>
    <cellStyle name="40% - Accent4 12 4" xfId="4562" xr:uid="{00000000-0005-0000-0000-0000A4080000}"/>
    <cellStyle name="40% - Accent4 12 5" xfId="4557" xr:uid="{00000000-0005-0000-0000-0000A5080000}"/>
    <cellStyle name="40% - Accent4 13" xfId="581" xr:uid="{00000000-0005-0000-0000-0000A6080000}"/>
    <cellStyle name="40% - Accent4 13 2" xfId="4564" xr:uid="{00000000-0005-0000-0000-0000A7080000}"/>
    <cellStyle name="40% - Accent4 13 2 2" xfId="4565" xr:uid="{00000000-0005-0000-0000-0000A8080000}"/>
    <cellStyle name="40% - Accent4 13 2 3" xfId="4566" xr:uid="{00000000-0005-0000-0000-0000A9080000}"/>
    <cellStyle name="40% - Accent4 13 3" xfId="4567" xr:uid="{00000000-0005-0000-0000-0000AA080000}"/>
    <cellStyle name="40% - Accent4 13 4" xfId="4568" xr:uid="{00000000-0005-0000-0000-0000AB080000}"/>
    <cellStyle name="40% - Accent4 13 5" xfId="4563" xr:uid="{00000000-0005-0000-0000-0000AC080000}"/>
    <cellStyle name="40% - Accent4 14" xfId="582" xr:uid="{00000000-0005-0000-0000-0000AD080000}"/>
    <cellStyle name="40% - Accent4 14 2" xfId="4570" xr:uid="{00000000-0005-0000-0000-0000AE080000}"/>
    <cellStyle name="40% - Accent4 14 3" xfId="4569" xr:uid="{00000000-0005-0000-0000-0000AF080000}"/>
    <cellStyle name="40% - Accent4 15" xfId="583" xr:uid="{00000000-0005-0000-0000-0000B0080000}"/>
    <cellStyle name="40% - Accent4 15 2" xfId="4572" xr:uid="{00000000-0005-0000-0000-0000B1080000}"/>
    <cellStyle name="40% - Accent4 15 3" xfId="4573" xr:uid="{00000000-0005-0000-0000-0000B2080000}"/>
    <cellStyle name="40% - Accent4 15 4" xfId="4574" xr:uid="{00000000-0005-0000-0000-0000B3080000}"/>
    <cellStyle name="40% - Accent4 15 5" xfId="4571" xr:uid="{00000000-0005-0000-0000-0000B4080000}"/>
    <cellStyle name="40% - Accent4 16" xfId="4575" xr:uid="{00000000-0005-0000-0000-0000B5080000}"/>
    <cellStyle name="40% - Accent4 17" xfId="4576" xr:uid="{00000000-0005-0000-0000-0000B6080000}"/>
    <cellStyle name="40% - Accent4 18" xfId="4577" xr:uid="{00000000-0005-0000-0000-0000B7080000}"/>
    <cellStyle name="40% - Accent4 19" xfId="4548" xr:uid="{00000000-0005-0000-0000-0000B8080000}"/>
    <cellStyle name="40% - Accent4 2" xfId="584" xr:uid="{00000000-0005-0000-0000-0000B9080000}"/>
    <cellStyle name="40% - Accent4 2 2" xfId="585" xr:uid="{00000000-0005-0000-0000-0000BA080000}"/>
    <cellStyle name="40% - Accent4 2 2 2" xfId="586" xr:uid="{00000000-0005-0000-0000-0000BB080000}"/>
    <cellStyle name="40% - Accent4 2 2 2 2" xfId="4581" xr:uid="{00000000-0005-0000-0000-0000BC080000}"/>
    <cellStyle name="40% - Accent4 2 2 2 3" xfId="4580" xr:uid="{00000000-0005-0000-0000-0000BD080000}"/>
    <cellStyle name="40% - Accent4 2 2 3" xfId="4582" xr:uid="{00000000-0005-0000-0000-0000BE080000}"/>
    <cellStyle name="40% - Accent4 2 2 4" xfId="4579" xr:uid="{00000000-0005-0000-0000-0000BF080000}"/>
    <cellStyle name="40% - Accent4 2 3" xfId="587" xr:uid="{00000000-0005-0000-0000-0000C0080000}"/>
    <cellStyle name="40% - Accent4 2 3 2" xfId="588" xr:uid="{00000000-0005-0000-0000-0000C1080000}"/>
    <cellStyle name="40% - Accent4 2 3 2 2" xfId="589" xr:uid="{00000000-0005-0000-0000-0000C2080000}"/>
    <cellStyle name="40% - Accent4 2 3 2 2 2" xfId="4585" xr:uid="{00000000-0005-0000-0000-0000C3080000}"/>
    <cellStyle name="40% - Accent4 2 3 2 3" xfId="4586" xr:uid="{00000000-0005-0000-0000-0000C4080000}"/>
    <cellStyle name="40% - Accent4 2 3 2 4" xfId="4584" xr:uid="{00000000-0005-0000-0000-0000C5080000}"/>
    <cellStyle name="40% - Accent4 2 3 3" xfId="590" xr:uid="{00000000-0005-0000-0000-0000C6080000}"/>
    <cellStyle name="40% - Accent4 2 3 3 2" xfId="4587" xr:uid="{00000000-0005-0000-0000-0000C7080000}"/>
    <cellStyle name="40% - Accent4 2 3 4" xfId="591" xr:uid="{00000000-0005-0000-0000-0000C8080000}"/>
    <cellStyle name="40% - Accent4 2 3 4 2" xfId="4588" xr:uid="{00000000-0005-0000-0000-0000C9080000}"/>
    <cellStyle name="40% - Accent4 2 3 5" xfId="592" xr:uid="{00000000-0005-0000-0000-0000CA080000}"/>
    <cellStyle name="40% - Accent4 2 3 5 2" xfId="4589" xr:uid="{00000000-0005-0000-0000-0000CB080000}"/>
    <cellStyle name="40% - Accent4 2 3 6" xfId="593" xr:uid="{00000000-0005-0000-0000-0000CC080000}"/>
    <cellStyle name="40% - Accent4 2 3 6 2" xfId="4590" xr:uid="{00000000-0005-0000-0000-0000CD080000}"/>
    <cellStyle name="40% - Accent4 2 3 7" xfId="4591" xr:uid="{00000000-0005-0000-0000-0000CE080000}"/>
    <cellStyle name="40% - Accent4 2 3 8" xfId="4583" xr:uid="{00000000-0005-0000-0000-0000CF080000}"/>
    <cellStyle name="40% - Accent4 2 4" xfId="594" xr:uid="{00000000-0005-0000-0000-0000D0080000}"/>
    <cellStyle name="40% - Accent4 2 4 2" xfId="595" xr:uid="{00000000-0005-0000-0000-0000D1080000}"/>
    <cellStyle name="40% - Accent4 2 4 2 2" xfId="4594" xr:uid="{00000000-0005-0000-0000-0000D2080000}"/>
    <cellStyle name="40% - Accent4 2 4 2 3" xfId="4595" xr:uid="{00000000-0005-0000-0000-0000D3080000}"/>
    <cellStyle name="40% - Accent4 2 4 2 4" xfId="4596" xr:uid="{00000000-0005-0000-0000-0000D4080000}"/>
    <cellStyle name="40% - Accent4 2 4 2 5" xfId="4593" xr:uid="{00000000-0005-0000-0000-0000D5080000}"/>
    <cellStyle name="40% - Accent4 2 4 3" xfId="596" xr:uid="{00000000-0005-0000-0000-0000D6080000}"/>
    <cellStyle name="40% - Accent4 2 4 3 2" xfId="4598" xr:uid="{00000000-0005-0000-0000-0000D7080000}"/>
    <cellStyle name="40% - Accent4 2 4 3 3" xfId="4597" xr:uid="{00000000-0005-0000-0000-0000D8080000}"/>
    <cellStyle name="40% - Accent4 2 4 4" xfId="597" xr:uid="{00000000-0005-0000-0000-0000D9080000}"/>
    <cellStyle name="40% - Accent4 2 4 4 2" xfId="4599" xr:uid="{00000000-0005-0000-0000-0000DA080000}"/>
    <cellStyle name="40% - Accent4 2 4 5" xfId="598" xr:uid="{00000000-0005-0000-0000-0000DB080000}"/>
    <cellStyle name="40% - Accent4 2 4 5 2" xfId="4600" xr:uid="{00000000-0005-0000-0000-0000DC080000}"/>
    <cellStyle name="40% - Accent4 2 4 6" xfId="4601" xr:uid="{00000000-0005-0000-0000-0000DD080000}"/>
    <cellStyle name="40% - Accent4 2 4 7" xfId="4592" xr:uid="{00000000-0005-0000-0000-0000DE080000}"/>
    <cellStyle name="40% - Accent4 2 5" xfId="599" xr:uid="{00000000-0005-0000-0000-0000DF080000}"/>
    <cellStyle name="40% - Accent4 2 5 2" xfId="600" xr:uid="{00000000-0005-0000-0000-0000E0080000}"/>
    <cellStyle name="40% - Accent4 2 5 2 2" xfId="4604" xr:uid="{00000000-0005-0000-0000-0000E1080000}"/>
    <cellStyle name="40% - Accent4 2 5 2 3" xfId="4605" xr:uid="{00000000-0005-0000-0000-0000E2080000}"/>
    <cellStyle name="40% - Accent4 2 5 2 4" xfId="4603" xr:uid="{00000000-0005-0000-0000-0000E3080000}"/>
    <cellStyle name="40% - Accent4 2 5 3" xfId="601" xr:uid="{00000000-0005-0000-0000-0000E4080000}"/>
    <cellStyle name="40% - Accent4 2 5 3 2" xfId="4607" xr:uid="{00000000-0005-0000-0000-0000E5080000}"/>
    <cellStyle name="40% - Accent4 2 5 3 3" xfId="4606" xr:uid="{00000000-0005-0000-0000-0000E6080000}"/>
    <cellStyle name="40% - Accent4 2 5 4" xfId="4608" xr:uid="{00000000-0005-0000-0000-0000E7080000}"/>
    <cellStyle name="40% - Accent4 2 5 5" xfId="4609" xr:uid="{00000000-0005-0000-0000-0000E8080000}"/>
    <cellStyle name="40% - Accent4 2 5 6" xfId="4602" xr:uid="{00000000-0005-0000-0000-0000E9080000}"/>
    <cellStyle name="40% - Accent4 2 6" xfId="602" xr:uid="{00000000-0005-0000-0000-0000EA080000}"/>
    <cellStyle name="40% - Accent4 2 6 2" xfId="4611" xr:uid="{00000000-0005-0000-0000-0000EB080000}"/>
    <cellStyle name="40% - Accent4 2 6 3" xfId="4612" xr:uid="{00000000-0005-0000-0000-0000EC080000}"/>
    <cellStyle name="40% - Accent4 2 6 4" xfId="4610" xr:uid="{00000000-0005-0000-0000-0000ED080000}"/>
    <cellStyle name="40% - Accent4 2 7" xfId="4613" xr:uid="{00000000-0005-0000-0000-0000EE080000}"/>
    <cellStyle name="40% - Accent4 2 7 2" xfId="4614" xr:uid="{00000000-0005-0000-0000-0000EF080000}"/>
    <cellStyle name="40% - Accent4 2 8" xfId="4615" xr:uid="{00000000-0005-0000-0000-0000F0080000}"/>
    <cellStyle name="40% - Accent4 2 9" xfId="4578" xr:uid="{00000000-0005-0000-0000-0000F1080000}"/>
    <cellStyle name="40% - Accent4 20" xfId="20093" xr:uid="{00000000-0005-0000-0000-0000F2080000}"/>
    <cellStyle name="40% - Accent4 21" xfId="42716" xr:uid="{00000000-0005-0000-0000-0000F3080000}"/>
    <cellStyle name="40% - Accent4 3" xfId="603" xr:uid="{00000000-0005-0000-0000-0000F4080000}"/>
    <cellStyle name="40% - Accent4 3 2" xfId="604" xr:uid="{00000000-0005-0000-0000-0000F5080000}"/>
    <cellStyle name="40% - Accent4 3 2 2" xfId="4618" xr:uid="{00000000-0005-0000-0000-0000F6080000}"/>
    <cellStyle name="40% - Accent4 3 2 3" xfId="4617" xr:uid="{00000000-0005-0000-0000-0000F7080000}"/>
    <cellStyle name="40% - Accent4 3 3" xfId="605" xr:uid="{00000000-0005-0000-0000-0000F8080000}"/>
    <cellStyle name="40% - Accent4 3 3 2" xfId="4620" xr:uid="{00000000-0005-0000-0000-0000F9080000}"/>
    <cellStyle name="40% - Accent4 3 3 2 2" xfId="4621" xr:uid="{00000000-0005-0000-0000-0000FA080000}"/>
    <cellStyle name="40% - Accent4 3 3 2 3" xfId="4622" xr:uid="{00000000-0005-0000-0000-0000FB080000}"/>
    <cellStyle name="40% - Accent4 3 3 3" xfId="4623" xr:uid="{00000000-0005-0000-0000-0000FC080000}"/>
    <cellStyle name="40% - Accent4 3 3 4" xfId="4624" xr:uid="{00000000-0005-0000-0000-0000FD080000}"/>
    <cellStyle name="40% - Accent4 3 3 5" xfId="4619" xr:uid="{00000000-0005-0000-0000-0000FE080000}"/>
    <cellStyle name="40% - Accent4 3 4" xfId="606" xr:uid="{00000000-0005-0000-0000-0000FF080000}"/>
    <cellStyle name="40% - Accent4 3 4 2" xfId="4626" xr:uid="{00000000-0005-0000-0000-000000090000}"/>
    <cellStyle name="40% - Accent4 3 4 3" xfId="4627" xr:uid="{00000000-0005-0000-0000-000001090000}"/>
    <cellStyle name="40% - Accent4 3 4 4" xfId="4628" xr:uid="{00000000-0005-0000-0000-000002090000}"/>
    <cellStyle name="40% - Accent4 3 4 5" xfId="4625" xr:uid="{00000000-0005-0000-0000-000003090000}"/>
    <cellStyle name="40% - Accent4 3 5" xfId="607" xr:uid="{00000000-0005-0000-0000-000004090000}"/>
    <cellStyle name="40% - Accent4 3 5 2" xfId="4630" xr:uid="{00000000-0005-0000-0000-000005090000}"/>
    <cellStyle name="40% - Accent4 3 5 3" xfId="4629" xr:uid="{00000000-0005-0000-0000-000006090000}"/>
    <cellStyle name="40% - Accent4 3 6" xfId="4631" xr:uid="{00000000-0005-0000-0000-000007090000}"/>
    <cellStyle name="40% - Accent4 3 7" xfId="4632" xr:uid="{00000000-0005-0000-0000-000008090000}"/>
    <cellStyle name="40% - Accent4 3 8" xfId="4616" xr:uid="{00000000-0005-0000-0000-000009090000}"/>
    <cellStyle name="40% - Accent4 4" xfId="608" xr:uid="{00000000-0005-0000-0000-00000A090000}"/>
    <cellStyle name="40% - Accent4 4 2" xfId="609" xr:uid="{00000000-0005-0000-0000-00000B090000}"/>
    <cellStyle name="40% - Accent4 4 2 2" xfId="610" xr:uid="{00000000-0005-0000-0000-00000C090000}"/>
    <cellStyle name="40% - Accent4 4 2 2 2" xfId="4636" xr:uid="{00000000-0005-0000-0000-00000D090000}"/>
    <cellStyle name="40% - Accent4 4 2 2 3" xfId="4637" xr:uid="{00000000-0005-0000-0000-00000E090000}"/>
    <cellStyle name="40% - Accent4 4 2 2 4" xfId="4638" xr:uid="{00000000-0005-0000-0000-00000F090000}"/>
    <cellStyle name="40% - Accent4 4 2 2 5" xfId="4635" xr:uid="{00000000-0005-0000-0000-000010090000}"/>
    <cellStyle name="40% - Accent4 4 2 3" xfId="611" xr:uid="{00000000-0005-0000-0000-000011090000}"/>
    <cellStyle name="40% - Accent4 4 2 3 2" xfId="4640" xr:uid="{00000000-0005-0000-0000-000012090000}"/>
    <cellStyle name="40% - Accent4 4 2 3 3" xfId="4639" xr:uid="{00000000-0005-0000-0000-000013090000}"/>
    <cellStyle name="40% - Accent4 4 2 4" xfId="612" xr:uid="{00000000-0005-0000-0000-000014090000}"/>
    <cellStyle name="40% - Accent4 4 2 4 2" xfId="4641" xr:uid="{00000000-0005-0000-0000-000015090000}"/>
    <cellStyle name="40% - Accent4 4 2 5" xfId="4642" xr:uid="{00000000-0005-0000-0000-000016090000}"/>
    <cellStyle name="40% - Accent4 4 2 6" xfId="4634" xr:uid="{00000000-0005-0000-0000-000017090000}"/>
    <cellStyle name="40% - Accent4 4 3" xfId="613" xr:uid="{00000000-0005-0000-0000-000018090000}"/>
    <cellStyle name="40% - Accent4 4 3 2" xfId="614" xr:uid="{00000000-0005-0000-0000-000019090000}"/>
    <cellStyle name="40% - Accent4 4 3 2 2" xfId="4645" xr:uid="{00000000-0005-0000-0000-00001A090000}"/>
    <cellStyle name="40% - Accent4 4 3 2 3" xfId="4644" xr:uid="{00000000-0005-0000-0000-00001B090000}"/>
    <cellStyle name="40% - Accent4 4 3 3" xfId="615" xr:uid="{00000000-0005-0000-0000-00001C090000}"/>
    <cellStyle name="40% - Accent4 4 3 3 2" xfId="4647" xr:uid="{00000000-0005-0000-0000-00001D090000}"/>
    <cellStyle name="40% - Accent4 4 3 3 3" xfId="4646" xr:uid="{00000000-0005-0000-0000-00001E090000}"/>
    <cellStyle name="40% - Accent4 4 3 4" xfId="616" xr:uid="{00000000-0005-0000-0000-00001F090000}"/>
    <cellStyle name="40% - Accent4 4 3 4 2" xfId="4648" xr:uid="{00000000-0005-0000-0000-000020090000}"/>
    <cellStyle name="40% - Accent4 4 3 5" xfId="4649" xr:uid="{00000000-0005-0000-0000-000021090000}"/>
    <cellStyle name="40% - Accent4 4 3 6" xfId="4643" xr:uid="{00000000-0005-0000-0000-000022090000}"/>
    <cellStyle name="40% - Accent4 4 4" xfId="617" xr:uid="{00000000-0005-0000-0000-000023090000}"/>
    <cellStyle name="40% - Accent4 4 4 2" xfId="4651" xr:uid="{00000000-0005-0000-0000-000024090000}"/>
    <cellStyle name="40% - Accent4 4 4 3" xfId="4650" xr:uid="{00000000-0005-0000-0000-000025090000}"/>
    <cellStyle name="40% - Accent4 4 5" xfId="4652" xr:uid="{00000000-0005-0000-0000-000026090000}"/>
    <cellStyle name="40% - Accent4 4 6" xfId="4653" xr:uid="{00000000-0005-0000-0000-000027090000}"/>
    <cellStyle name="40% - Accent4 4 7" xfId="4633" xr:uid="{00000000-0005-0000-0000-000028090000}"/>
    <cellStyle name="40% - Accent4 5" xfId="618" xr:uid="{00000000-0005-0000-0000-000029090000}"/>
    <cellStyle name="40% - Accent4 5 2" xfId="619" xr:uid="{00000000-0005-0000-0000-00002A090000}"/>
    <cellStyle name="40% - Accent4 5 2 2" xfId="620" xr:uid="{00000000-0005-0000-0000-00002B090000}"/>
    <cellStyle name="40% - Accent4 5 2 2 2" xfId="4657" xr:uid="{00000000-0005-0000-0000-00002C090000}"/>
    <cellStyle name="40% - Accent4 5 2 2 3" xfId="4658" xr:uid="{00000000-0005-0000-0000-00002D090000}"/>
    <cellStyle name="40% - Accent4 5 2 2 4" xfId="4659" xr:uid="{00000000-0005-0000-0000-00002E090000}"/>
    <cellStyle name="40% - Accent4 5 2 2 5" xfId="4656" xr:uid="{00000000-0005-0000-0000-00002F090000}"/>
    <cellStyle name="40% - Accent4 5 2 3" xfId="621" xr:uid="{00000000-0005-0000-0000-000030090000}"/>
    <cellStyle name="40% - Accent4 5 2 3 2" xfId="4661" xr:uid="{00000000-0005-0000-0000-000031090000}"/>
    <cellStyle name="40% - Accent4 5 2 3 3" xfId="4660" xr:uid="{00000000-0005-0000-0000-000032090000}"/>
    <cellStyle name="40% - Accent4 5 2 4" xfId="4662" xr:uid="{00000000-0005-0000-0000-000033090000}"/>
    <cellStyle name="40% - Accent4 5 2 5" xfId="4663" xr:uid="{00000000-0005-0000-0000-000034090000}"/>
    <cellStyle name="40% - Accent4 5 2 6" xfId="4655" xr:uid="{00000000-0005-0000-0000-000035090000}"/>
    <cellStyle name="40% - Accent4 5 3" xfId="622" xr:uid="{00000000-0005-0000-0000-000036090000}"/>
    <cellStyle name="40% - Accent4 5 3 2" xfId="623" xr:uid="{00000000-0005-0000-0000-000037090000}"/>
    <cellStyle name="40% - Accent4 5 3 2 2" xfId="4666" xr:uid="{00000000-0005-0000-0000-000038090000}"/>
    <cellStyle name="40% - Accent4 5 3 2 3" xfId="4665" xr:uid="{00000000-0005-0000-0000-000039090000}"/>
    <cellStyle name="40% - Accent4 5 3 3" xfId="624" xr:uid="{00000000-0005-0000-0000-00003A090000}"/>
    <cellStyle name="40% - Accent4 5 3 3 2" xfId="4668" xr:uid="{00000000-0005-0000-0000-00003B090000}"/>
    <cellStyle name="40% - Accent4 5 3 3 3" xfId="4667" xr:uid="{00000000-0005-0000-0000-00003C090000}"/>
    <cellStyle name="40% - Accent4 5 3 4" xfId="4669" xr:uid="{00000000-0005-0000-0000-00003D090000}"/>
    <cellStyle name="40% - Accent4 5 3 4 2" xfId="4670" xr:uid="{00000000-0005-0000-0000-00003E090000}"/>
    <cellStyle name="40% - Accent4 5 3 5" xfId="4671" xr:uid="{00000000-0005-0000-0000-00003F090000}"/>
    <cellStyle name="40% - Accent4 5 3 6" xfId="4664" xr:uid="{00000000-0005-0000-0000-000040090000}"/>
    <cellStyle name="40% - Accent4 5 4" xfId="625" xr:uid="{00000000-0005-0000-0000-000041090000}"/>
    <cellStyle name="40% - Accent4 5 4 2" xfId="626" xr:uid="{00000000-0005-0000-0000-000042090000}"/>
    <cellStyle name="40% - Accent4 5 4 2 2" xfId="4673" xr:uid="{00000000-0005-0000-0000-000043090000}"/>
    <cellStyle name="40% - Accent4 5 4 3" xfId="627" xr:uid="{00000000-0005-0000-0000-000044090000}"/>
    <cellStyle name="40% - Accent4 5 4 3 2" xfId="4674" xr:uid="{00000000-0005-0000-0000-000045090000}"/>
    <cellStyle name="40% - Accent4 5 4 4" xfId="4675" xr:uid="{00000000-0005-0000-0000-000046090000}"/>
    <cellStyle name="40% - Accent4 5 4 5" xfId="4676" xr:uid="{00000000-0005-0000-0000-000047090000}"/>
    <cellStyle name="40% - Accent4 5 4 6" xfId="4672" xr:uid="{00000000-0005-0000-0000-000048090000}"/>
    <cellStyle name="40% - Accent4 5 5" xfId="4677" xr:uid="{00000000-0005-0000-0000-000049090000}"/>
    <cellStyle name="40% - Accent4 5 6" xfId="4654" xr:uid="{00000000-0005-0000-0000-00004A090000}"/>
    <cellStyle name="40% - Accent4 6" xfId="628" xr:uid="{00000000-0005-0000-0000-00004B090000}"/>
    <cellStyle name="40% - Accent4 6 2" xfId="629" xr:uid="{00000000-0005-0000-0000-00004C090000}"/>
    <cellStyle name="40% - Accent4 6 2 2" xfId="4680" xr:uid="{00000000-0005-0000-0000-00004D090000}"/>
    <cellStyle name="40% - Accent4 6 2 2 2" xfId="4681" xr:uid="{00000000-0005-0000-0000-00004E090000}"/>
    <cellStyle name="40% - Accent4 6 2 2 3" xfId="4682" xr:uid="{00000000-0005-0000-0000-00004F090000}"/>
    <cellStyle name="40% - Accent4 6 2 3" xfId="4683" xr:uid="{00000000-0005-0000-0000-000050090000}"/>
    <cellStyle name="40% - Accent4 6 2 4" xfId="4684" xr:uid="{00000000-0005-0000-0000-000051090000}"/>
    <cellStyle name="40% - Accent4 6 2 5" xfId="4679" xr:uid="{00000000-0005-0000-0000-000052090000}"/>
    <cellStyle name="40% - Accent4 6 3" xfId="630" xr:uid="{00000000-0005-0000-0000-000053090000}"/>
    <cellStyle name="40% - Accent4 6 3 2" xfId="4686" xr:uid="{00000000-0005-0000-0000-000054090000}"/>
    <cellStyle name="40% - Accent4 6 3 3" xfId="4687" xr:uid="{00000000-0005-0000-0000-000055090000}"/>
    <cellStyle name="40% - Accent4 6 3 4" xfId="4688" xr:uid="{00000000-0005-0000-0000-000056090000}"/>
    <cellStyle name="40% - Accent4 6 3 5" xfId="4685" xr:uid="{00000000-0005-0000-0000-000057090000}"/>
    <cellStyle name="40% - Accent4 6 4" xfId="631" xr:uid="{00000000-0005-0000-0000-000058090000}"/>
    <cellStyle name="40% - Accent4 6 4 2" xfId="4690" xr:uid="{00000000-0005-0000-0000-000059090000}"/>
    <cellStyle name="40% - Accent4 6 4 3" xfId="4689" xr:uid="{00000000-0005-0000-0000-00005A090000}"/>
    <cellStyle name="40% - Accent4 6 5" xfId="4691" xr:uid="{00000000-0005-0000-0000-00005B090000}"/>
    <cellStyle name="40% - Accent4 6 6" xfId="4692" xr:uid="{00000000-0005-0000-0000-00005C090000}"/>
    <cellStyle name="40% - Accent4 6 7" xfId="4678" xr:uid="{00000000-0005-0000-0000-00005D090000}"/>
    <cellStyle name="40% - Accent4 7" xfId="632" xr:uid="{00000000-0005-0000-0000-00005E090000}"/>
    <cellStyle name="40% - Accent4 7 2" xfId="633" xr:uid="{00000000-0005-0000-0000-00005F090000}"/>
    <cellStyle name="40% - Accent4 7 2 2" xfId="4695" xr:uid="{00000000-0005-0000-0000-000060090000}"/>
    <cellStyle name="40% - Accent4 7 2 2 2" xfId="4696" xr:uid="{00000000-0005-0000-0000-000061090000}"/>
    <cellStyle name="40% - Accent4 7 2 2 3" xfId="4697" xr:uid="{00000000-0005-0000-0000-000062090000}"/>
    <cellStyle name="40% - Accent4 7 2 3" xfId="4698" xr:uid="{00000000-0005-0000-0000-000063090000}"/>
    <cellStyle name="40% - Accent4 7 2 4" xfId="4699" xr:uid="{00000000-0005-0000-0000-000064090000}"/>
    <cellStyle name="40% - Accent4 7 2 5" xfId="4694" xr:uid="{00000000-0005-0000-0000-000065090000}"/>
    <cellStyle name="40% - Accent4 7 3" xfId="634" xr:uid="{00000000-0005-0000-0000-000066090000}"/>
    <cellStyle name="40% - Accent4 7 3 2" xfId="4701" xr:uid="{00000000-0005-0000-0000-000067090000}"/>
    <cellStyle name="40% - Accent4 7 3 3" xfId="4702" xr:uid="{00000000-0005-0000-0000-000068090000}"/>
    <cellStyle name="40% - Accent4 7 3 4" xfId="4703" xr:uid="{00000000-0005-0000-0000-000069090000}"/>
    <cellStyle name="40% - Accent4 7 3 5" xfId="4700" xr:uid="{00000000-0005-0000-0000-00006A090000}"/>
    <cellStyle name="40% - Accent4 7 4" xfId="4704" xr:uid="{00000000-0005-0000-0000-00006B090000}"/>
    <cellStyle name="40% - Accent4 7 5" xfId="4705" xr:uid="{00000000-0005-0000-0000-00006C090000}"/>
    <cellStyle name="40% - Accent4 7 6" xfId="4693" xr:uid="{00000000-0005-0000-0000-00006D090000}"/>
    <cellStyle name="40% - Accent4 8" xfId="635" xr:uid="{00000000-0005-0000-0000-00006E090000}"/>
    <cellStyle name="40% - Accent4 8 2" xfId="636" xr:uid="{00000000-0005-0000-0000-00006F090000}"/>
    <cellStyle name="40% - Accent4 8 2 2" xfId="4708" xr:uid="{00000000-0005-0000-0000-000070090000}"/>
    <cellStyle name="40% - Accent4 8 2 2 2" xfId="4709" xr:uid="{00000000-0005-0000-0000-000071090000}"/>
    <cellStyle name="40% - Accent4 8 2 2 3" xfId="4710" xr:uid="{00000000-0005-0000-0000-000072090000}"/>
    <cellStyle name="40% - Accent4 8 2 3" xfId="4711" xr:uid="{00000000-0005-0000-0000-000073090000}"/>
    <cellStyle name="40% - Accent4 8 2 4" xfId="4712" xr:uid="{00000000-0005-0000-0000-000074090000}"/>
    <cellStyle name="40% - Accent4 8 2 5" xfId="4707" xr:uid="{00000000-0005-0000-0000-000075090000}"/>
    <cellStyle name="40% - Accent4 8 3" xfId="4713" xr:uid="{00000000-0005-0000-0000-000076090000}"/>
    <cellStyle name="40% - Accent4 8 3 2" xfId="4714" xr:uid="{00000000-0005-0000-0000-000077090000}"/>
    <cellStyle name="40% - Accent4 8 3 3" xfId="4715" xr:uid="{00000000-0005-0000-0000-000078090000}"/>
    <cellStyle name="40% - Accent4 8 4" xfId="4716" xr:uid="{00000000-0005-0000-0000-000079090000}"/>
    <cellStyle name="40% - Accent4 8 5" xfId="4717" xr:uid="{00000000-0005-0000-0000-00007A090000}"/>
    <cellStyle name="40% - Accent4 8 6" xfId="4706" xr:uid="{00000000-0005-0000-0000-00007B090000}"/>
    <cellStyle name="40% - Accent4 9" xfId="637" xr:uid="{00000000-0005-0000-0000-00007C090000}"/>
    <cellStyle name="40% - Accent4 9 2" xfId="638" xr:uid="{00000000-0005-0000-0000-00007D090000}"/>
    <cellStyle name="40% - Accent4 9 2 2" xfId="4720" xr:uid="{00000000-0005-0000-0000-00007E090000}"/>
    <cellStyle name="40% - Accent4 9 2 3" xfId="4719" xr:uid="{00000000-0005-0000-0000-00007F090000}"/>
    <cellStyle name="40% - Accent4 9 3" xfId="639" xr:uid="{00000000-0005-0000-0000-000080090000}"/>
    <cellStyle name="40% - Accent4 9 3 2" xfId="4722" xr:uid="{00000000-0005-0000-0000-000081090000}"/>
    <cellStyle name="40% - Accent4 9 3 3" xfId="4721" xr:uid="{00000000-0005-0000-0000-000082090000}"/>
    <cellStyle name="40% - Accent4 9 4" xfId="640" xr:uid="{00000000-0005-0000-0000-000083090000}"/>
    <cellStyle name="40% - Accent4 9 4 2" xfId="4723" xr:uid="{00000000-0005-0000-0000-000084090000}"/>
    <cellStyle name="40% - Accent4 9 5" xfId="4724" xr:uid="{00000000-0005-0000-0000-000085090000}"/>
    <cellStyle name="40% - Accent4 9 6" xfId="4725" xr:uid="{00000000-0005-0000-0000-000086090000}"/>
    <cellStyle name="40% - Accent4 9 7" xfId="4718" xr:uid="{00000000-0005-0000-0000-000087090000}"/>
    <cellStyle name="40% - Accent5" xfId="641" builtinId="47" customBuiltin="1"/>
    <cellStyle name="40% - Accent5 10" xfId="642" xr:uid="{00000000-0005-0000-0000-000089090000}"/>
    <cellStyle name="40% - Accent5 10 2" xfId="4728" xr:uid="{00000000-0005-0000-0000-00008A090000}"/>
    <cellStyle name="40% - Accent5 10 3" xfId="4727" xr:uid="{00000000-0005-0000-0000-00008B090000}"/>
    <cellStyle name="40% - Accent5 11" xfId="643" xr:uid="{00000000-0005-0000-0000-00008C090000}"/>
    <cellStyle name="40% - Accent5 11 2" xfId="4730" xr:uid="{00000000-0005-0000-0000-00008D090000}"/>
    <cellStyle name="40% - Accent5 11 2 2" xfId="4731" xr:uid="{00000000-0005-0000-0000-00008E090000}"/>
    <cellStyle name="40% - Accent5 11 2 3" xfId="4732" xr:uid="{00000000-0005-0000-0000-00008F090000}"/>
    <cellStyle name="40% - Accent5 11 3" xfId="4733" xr:uid="{00000000-0005-0000-0000-000090090000}"/>
    <cellStyle name="40% - Accent5 11 4" xfId="4734" xr:uid="{00000000-0005-0000-0000-000091090000}"/>
    <cellStyle name="40% - Accent5 11 5" xfId="4729" xr:uid="{00000000-0005-0000-0000-000092090000}"/>
    <cellStyle name="40% - Accent5 12" xfId="644" xr:uid="{00000000-0005-0000-0000-000093090000}"/>
    <cellStyle name="40% - Accent5 12 2" xfId="4736" xr:uid="{00000000-0005-0000-0000-000094090000}"/>
    <cellStyle name="40% - Accent5 12 2 2" xfId="4737" xr:uid="{00000000-0005-0000-0000-000095090000}"/>
    <cellStyle name="40% - Accent5 12 2 3" xfId="4738" xr:uid="{00000000-0005-0000-0000-000096090000}"/>
    <cellStyle name="40% - Accent5 12 3" xfId="4739" xr:uid="{00000000-0005-0000-0000-000097090000}"/>
    <cellStyle name="40% - Accent5 12 4" xfId="4740" xr:uid="{00000000-0005-0000-0000-000098090000}"/>
    <cellStyle name="40% - Accent5 12 5" xfId="4735" xr:uid="{00000000-0005-0000-0000-000099090000}"/>
    <cellStyle name="40% - Accent5 13" xfId="645" xr:uid="{00000000-0005-0000-0000-00009A090000}"/>
    <cellStyle name="40% - Accent5 13 2" xfId="4742" xr:uid="{00000000-0005-0000-0000-00009B090000}"/>
    <cellStyle name="40% - Accent5 13 2 2" xfId="4743" xr:uid="{00000000-0005-0000-0000-00009C090000}"/>
    <cellStyle name="40% - Accent5 13 2 3" xfId="4744" xr:uid="{00000000-0005-0000-0000-00009D090000}"/>
    <cellStyle name="40% - Accent5 13 3" xfId="4745" xr:uid="{00000000-0005-0000-0000-00009E090000}"/>
    <cellStyle name="40% - Accent5 13 4" xfId="4746" xr:uid="{00000000-0005-0000-0000-00009F090000}"/>
    <cellStyle name="40% - Accent5 13 5" xfId="4741" xr:uid="{00000000-0005-0000-0000-0000A0090000}"/>
    <cellStyle name="40% - Accent5 14" xfId="646" xr:uid="{00000000-0005-0000-0000-0000A1090000}"/>
    <cellStyle name="40% - Accent5 14 2" xfId="4748" xr:uid="{00000000-0005-0000-0000-0000A2090000}"/>
    <cellStyle name="40% - Accent5 14 3" xfId="4747" xr:uid="{00000000-0005-0000-0000-0000A3090000}"/>
    <cellStyle name="40% - Accent5 15" xfId="647" xr:uid="{00000000-0005-0000-0000-0000A4090000}"/>
    <cellStyle name="40% - Accent5 15 2" xfId="4750" xr:uid="{00000000-0005-0000-0000-0000A5090000}"/>
    <cellStyle name="40% - Accent5 15 3" xfId="4751" xr:uid="{00000000-0005-0000-0000-0000A6090000}"/>
    <cellStyle name="40% - Accent5 15 4" xfId="4752" xr:uid="{00000000-0005-0000-0000-0000A7090000}"/>
    <cellStyle name="40% - Accent5 15 5" xfId="4749" xr:uid="{00000000-0005-0000-0000-0000A8090000}"/>
    <cellStyle name="40% - Accent5 16" xfId="4753" xr:uid="{00000000-0005-0000-0000-0000A9090000}"/>
    <cellStyle name="40% - Accent5 17" xfId="4754" xr:uid="{00000000-0005-0000-0000-0000AA090000}"/>
    <cellStyle name="40% - Accent5 18" xfId="4755" xr:uid="{00000000-0005-0000-0000-0000AB090000}"/>
    <cellStyle name="40% - Accent5 19" xfId="4726" xr:uid="{00000000-0005-0000-0000-0000AC090000}"/>
    <cellStyle name="40% - Accent5 2" xfId="648" xr:uid="{00000000-0005-0000-0000-0000AD090000}"/>
    <cellStyle name="40% - Accent5 2 2" xfId="649" xr:uid="{00000000-0005-0000-0000-0000AE090000}"/>
    <cellStyle name="40% - Accent5 2 2 2" xfId="650" xr:uid="{00000000-0005-0000-0000-0000AF090000}"/>
    <cellStyle name="40% - Accent5 2 2 2 2" xfId="4759" xr:uid="{00000000-0005-0000-0000-0000B0090000}"/>
    <cellStyle name="40% - Accent5 2 2 2 3" xfId="4758" xr:uid="{00000000-0005-0000-0000-0000B1090000}"/>
    <cellStyle name="40% - Accent5 2 2 3" xfId="4760" xr:uid="{00000000-0005-0000-0000-0000B2090000}"/>
    <cellStyle name="40% - Accent5 2 2 4" xfId="4757" xr:uid="{00000000-0005-0000-0000-0000B3090000}"/>
    <cellStyle name="40% - Accent5 2 3" xfId="651" xr:uid="{00000000-0005-0000-0000-0000B4090000}"/>
    <cellStyle name="40% - Accent5 2 3 2" xfId="652" xr:uid="{00000000-0005-0000-0000-0000B5090000}"/>
    <cellStyle name="40% - Accent5 2 3 2 2" xfId="653" xr:uid="{00000000-0005-0000-0000-0000B6090000}"/>
    <cellStyle name="40% - Accent5 2 3 2 2 2" xfId="4763" xr:uid="{00000000-0005-0000-0000-0000B7090000}"/>
    <cellStyle name="40% - Accent5 2 3 2 3" xfId="4764" xr:uid="{00000000-0005-0000-0000-0000B8090000}"/>
    <cellStyle name="40% - Accent5 2 3 2 4" xfId="4762" xr:uid="{00000000-0005-0000-0000-0000B9090000}"/>
    <cellStyle name="40% - Accent5 2 3 3" xfId="654" xr:uid="{00000000-0005-0000-0000-0000BA090000}"/>
    <cellStyle name="40% - Accent5 2 3 3 2" xfId="4765" xr:uid="{00000000-0005-0000-0000-0000BB090000}"/>
    <cellStyle name="40% - Accent5 2 3 4" xfId="655" xr:uid="{00000000-0005-0000-0000-0000BC090000}"/>
    <cellStyle name="40% - Accent5 2 3 4 2" xfId="4766" xr:uid="{00000000-0005-0000-0000-0000BD090000}"/>
    <cellStyle name="40% - Accent5 2 3 5" xfId="656" xr:uid="{00000000-0005-0000-0000-0000BE090000}"/>
    <cellStyle name="40% - Accent5 2 3 5 2" xfId="4767" xr:uid="{00000000-0005-0000-0000-0000BF090000}"/>
    <cellStyle name="40% - Accent5 2 3 6" xfId="657" xr:uid="{00000000-0005-0000-0000-0000C0090000}"/>
    <cellStyle name="40% - Accent5 2 3 6 2" xfId="4768" xr:uid="{00000000-0005-0000-0000-0000C1090000}"/>
    <cellStyle name="40% - Accent5 2 3 7" xfId="4769" xr:uid="{00000000-0005-0000-0000-0000C2090000}"/>
    <cellStyle name="40% - Accent5 2 3 8" xfId="4761" xr:uid="{00000000-0005-0000-0000-0000C3090000}"/>
    <cellStyle name="40% - Accent5 2 4" xfId="658" xr:uid="{00000000-0005-0000-0000-0000C4090000}"/>
    <cellStyle name="40% - Accent5 2 4 2" xfId="659" xr:uid="{00000000-0005-0000-0000-0000C5090000}"/>
    <cellStyle name="40% - Accent5 2 4 2 2" xfId="4772" xr:uid="{00000000-0005-0000-0000-0000C6090000}"/>
    <cellStyle name="40% - Accent5 2 4 2 3" xfId="4773" xr:uid="{00000000-0005-0000-0000-0000C7090000}"/>
    <cellStyle name="40% - Accent5 2 4 2 4" xfId="4774" xr:uid="{00000000-0005-0000-0000-0000C8090000}"/>
    <cellStyle name="40% - Accent5 2 4 2 5" xfId="4771" xr:uid="{00000000-0005-0000-0000-0000C9090000}"/>
    <cellStyle name="40% - Accent5 2 4 3" xfId="660" xr:uid="{00000000-0005-0000-0000-0000CA090000}"/>
    <cellStyle name="40% - Accent5 2 4 3 2" xfId="4776" xr:uid="{00000000-0005-0000-0000-0000CB090000}"/>
    <cellStyle name="40% - Accent5 2 4 3 3" xfId="4775" xr:uid="{00000000-0005-0000-0000-0000CC090000}"/>
    <cellStyle name="40% - Accent5 2 4 4" xfId="661" xr:uid="{00000000-0005-0000-0000-0000CD090000}"/>
    <cellStyle name="40% - Accent5 2 4 4 2" xfId="4777" xr:uid="{00000000-0005-0000-0000-0000CE090000}"/>
    <cellStyle name="40% - Accent5 2 4 5" xfId="662" xr:uid="{00000000-0005-0000-0000-0000CF090000}"/>
    <cellStyle name="40% - Accent5 2 4 5 2" xfId="4778" xr:uid="{00000000-0005-0000-0000-0000D0090000}"/>
    <cellStyle name="40% - Accent5 2 4 6" xfId="4779" xr:uid="{00000000-0005-0000-0000-0000D1090000}"/>
    <cellStyle name="40% - Accent5 2 4 7" xfId="4770" xr:uid="{00000000-0005-0000-0000-0000D2090000}"/>
    <cellStyle name="40% - Accent5 2 5" xfId="663" xr:uid="{00000000-0005-0000-0000-0000D3090000}"/>
    <cellStyle name="40% - Accent5 2 5 2" xfId="664" xr:uid="{00000000-0005-0000-0000-0000D4090000}"/>
    <cellStyle name="40% - Accent5 2 5 2 2" xfId="4782" xr:uid="{00000000-0005-0000-0000-0000D5090000}"/>
    <cellStyle name="40% - Accent5 2 5 2 3" xfId="4783" xr:uid="{00000000-0005-0000-0000-0000D6090000}"/>
    <cellStyle name="40% - Accent5 2 5 2 4" xfId="4781" xr:uid="{00000000-0005-0000-0000-0000D7090000}"/>
    <cellStyle name="40% - Accent5 2 5 3" xfId="665" xr:uid="{00000000-0005-0000-0000-0000D8090000}"/>
    <cellStyle name="40% - Accent5 2 5 3 2" xfId="4785" xr:uid="{00000000-0005-0000-0000-0000D9090000}"/>
    <cellStyle name="40% - Accent5 2 5 3 3" xfId="4784" xr:uid="{00000000-0005-0000-0000-0000DA090000}"/>
    <cellStyle name="40% - Accent5 2 5 4" xfId="4786" xr:uid="{00000000-0005-0000-0000-0000DB090000}"/>
    <cellStyle name="40% - Accent5 2 5 5" xfId="4787" xr:uid="{00000000-0005-0000-0000-0000DC090000}"/>
    <cellStyle name="40% - Accent5 2 5 6" xfId="4780" xr:uid="{00000000-0005-0000-0000-0000DD090000}"/>
    <cellStyle name="40% - Accent5 2 6" xfId="666" xr:uid="{00000000-0005-0000-0000-0000DE090000}"/>
    <cellStyle name="40% - Accent5 2 6 2" xfId="4789" xr:uid="{00000000-0005-0000-0000-0000DF090000}"/>
    <cellStyle name="40% - Accent5 2 6 3" xfId="4790" xr:uid="{00000000-0005-0000-0000-0000E0090000}"/>
    <cellStyle name="40% - Accent5 2 6 4" xfId="4788" xr:uid="{00000000-0005-0000-0000-0000E1090000}"/>
    <cellStyle name="40% - Accent5 2 7" xfId="4791" xr:uid="{00000000-0005-0000-0000-0000E2090000}"/>
    <cellStyle name="40% - Accent5 2 7 2" xfId="4792" xr:uid="{00000000-0005-0000-0000-0000E3090000}"/>
    <cellStyle name="40% - Accent5 2 8" xfId="4793" xr:uid="{00000000-0005-0000-0000-0000E4090000}"/>
    <cellStyle name="40% - Accent5 2 9" xfId="4756" xr:uid="{00000000-0005-0000-0000-0000E5090000}"/>
    <cellStyle name="40% - Accent5 20" xfId="20094" xr:uid="{00000000-0005-0000-0000-0000E6090000}"/>
    <cellStyle name="40% - Accent5 21" xfId="42718" xr:uid="{00000000-0005-0000-0000-0000E7090000}"/>
    <cellStyle name="40% - Accent5 3" xfId="667" xr:uid="{00000000-0005-0000-0000-0000E8090000}"/>
    <cellStyle name="40% - Accent5 3 2" xfId="668" xr:uid="{00000000-0005-0000-0000-0000E9090000}"/>
    <cellStyle name="40% - Accent5 3 2 2" xfId="4796" xr:uid="{00000000-0005-0000-0000-0000EA090000}"/>
    <cellStyle name="40% - Accent5 3 2 3" xfId="4795" xr:uid="{00000000-0005-0000-0000-0000EB090000}"/>
    <cellStyle name="40% - Accent5 3 3" xfId="669" xr:uid="{00000000-0005-0000-0000-0000EC090000}"/>
    <cellStyle name="40% - Accent5 3 3 2" xfId="4798" xr:uid="{00000000-0005-0000-0000-0000ED090000}"/>
    <cellStyle name="40% - Accent5 3 3 2 2" xfId="4799" xr:uid="{00000000-0005-0000-0000-0000EE090000}"/>
    <cellStyle name="40% - Accent5 3 3 2 3" xfId="4800" xr:uid="{00000000-0005-0000-0000-0000EF090000}"/>
    <cellStyle name="40% - Accent5 3 3 3" xfId="4801" xr:uid="{00000000-0005-0000-0000-0000F0090000}"/>
    <cellStyle name="40% - Accent5 3 3 4" xfId="4802" xr:uid="{00000000-0005-0000-0000-0000F1090000}"/>
    <cellStyle name="40% - Accent5 3 3 5" xfId="4797" xr:uid="{00000000-0005-0000-0000-0000F2090000}"/>
    <cellStyle name="40% - Accent5 3 4" xfId="670" xr:uid="{00000000-0005-0000-0000-0000F3090000}"/>
    <cellStyle name="40% - Accent5 3 4 2" xfId="4804" xr:uid="{00000000-0005-0000-0000-0000F4090000}"/>
    <cellStyle name="40% - Accent5 3 4 3" xfId="4805" xr:uid="{00000000-0005-0000-0000-0000F5090000}"/>
    <cellStyle name="40% - Accent5 3 4 4" xfId="4806" xr:uid="{00000000-0005-0000-0000-0000F6090000}"/>
    <cellStyle name="40% - Accent5 3 4 5" xfId="4803" xr:uid="{00000000-0005-0000-0000-0000F7090000}"/>
    <cellStyle name="40% - Accent5 3 5" xfId="671" xr:uid="{00000000-0005-0000-0000-0000F8090000}"/>
    <cellStyle name="40% - Accent5 3 5 2" xfId="4808" xr:uid="{00000000-0005-0000-0000-0000F9090000}"/>
    <cellStyle name="40% - Accent5 3 5 3" xfId="4807" xr:uid="{00000000-0005-0000-0000-0000FA090000}"/>
    <cellStyle name="40% - Accent5 3 6" xfId="4809" xr:uid="{00000000-0005-0000-0000-0000FB090000}"/>
    <cellStyle name="40% - Accent5 3 7" xfId="4810" xr:uid="{00000000-0005-0000-0000-0000FC090000}"/>
    <cellStyle name="40% - Accent5 3 8" xfId="4794" xr:uid="{00000000-0005-0000-0000-0000FD090000}"/>
    <cellStyle name="40% - Accent5 4" xfId="672" xr:uid="{00000000-0005-0000-0000-0000FE090000}"/>
    <cellStyle name="40% - Accent5 4 2" xfId="673" xr:uid="{00000000-0005-0000-0000-0000FF090000}"/>
    <cellStyle name="40% - Accent5 4 2 2" xfId="674" xr:uid="{00000000-0005-0000-0000-0000000A0000}"/>
    <cellStyle name="40% - Accent5 4 2 2 2" xfId="4814" xr:uid="{00000000-0005-0000-0000-0000010A0000}"/>
    <cellStyle name="40% - Accent5 4 2 2 3" xfId="4815" xr:uid="{00000000-0005-0000-0000-0000020A0000}"/>
    <cellStyle name="40% - Accent5 4 2 2 4" xfId="4816" xr:uid="{00000000-0005-0000-0000-0000030A0000}"/>
    <cellStyle name="40% - Accent5 4 2 2 5" xfId="4813" xr:uid="{00000000-0005-0000-0000-0000040A0000}"/>
    <cellStyle name="40% - Accent5 4 2 3" xfId="675" xr:uid="{00000000-0005-0000-0000-0000050A0000}"/>
    <cellStyle name="40% - Accent5 4 2 3 2" xfId="4818" xr:uid="{00000000-0005-0000-0000-0000060A0000}"/>
    <cellStyle name="40% - Accent5 4 2 3 3" xfId="4817" xr:uid="{00000000-0005-0000-0000-0000070A0000}"/>
    <cellStyle name="40% - Accent5 4 2 4" xfId="676" xr:uid="{00000000-0005-0000-0000-0000080A0000}"/>
    <cellStyle name="40% - Accent5 4 2 4 2" xfId="4819" xr:uid="{00000000-0005-0000-0000-0000090A0000}"/>
    <cellStyle name="40% - Accent5 4 2 5" xfId="4820" xr:uid="{00000000-0005-0000-0000-00000A0A0000}"/>
    <cellStyle name="40% - Accent5 4 2 6" xfId="4812" xr:uid="{00000000-0005-0000-0000-00000B0A0000}"/>
    <cellStyle name="40% - Accent5 4 3" xfId="677" xr:uid="{00000000-0005-0000-0000-00000C0A0000}"/>
    <cellStyle name="40% - Accent5 4 3 2" xfId="678" xr:uid="{00000000-0005-0000-0000-00000D0A0000}"/>
    <cellStyle name="40% - Accent5 4 3 2 2" xfId="4823" xr:uid="{00000000-0005-0000-0000-00000E0A0000}"/>
    <cellStyle name="40% - Accent5 4 3 2 3" xfId="4822" xr:uid="{00000000-0005-0000-0000-00000F0A0000}"/>
    <cellStyle name="40% - Accent5 4 3 3" xfId="679" xr:uid="{00000000-0005-0000-0000-0000100A0000}"/>
    <cellStyle name="40% - Accent5 4 3 3 2" xfId="4825" xr:uid="{00000000-0005-0000-0000-0000110A0000}"/>
    <cellStyle name="40% - Accent5 4 3 3 3" xfId="4824" xr:uid="{00000000-0005-0000-0000-0000120A0000}"/>
    <cellStyle name="40% - Accent5 4 3 4" xfId="680" xr:uid="{00000000-0005-0000-0000-0000130A0000}"/>
    <cellStyle name="40% - Accent5 4 3 4 2" xfId="4826" xr:uid="{00000000-0005-0000-0000-0000140A0000}"/>
    <cellStyle name="40% - Accent5 4 3 5" xfId="4827" xr:uid="{00000000-0005-0000-0000-0000150A0000}"/>
    <cellStyle name="40% - Accent5 4 3 6" xfId="4821" xr:uid="{00000000-0005-0000-0000-0000160A0000}"/>
    <cellStyle name="40% - Accent5 4 4" xfId="681" xr:uid="{00000000-0005-0000-0000-0000170A0000}"/>
    <cellStyle name="40% - Accent5 4 4 2" xfId="4829" xr:uid="{00000000-0005-0000-0000-0000180A0000}"/>
    <cellStyle name="40% - Accent5 4 4 3" xfId="4828" xr:uid="{00000000-0005-0000-0000-0000190A0000}"/>
    <cellStyle name="40% - Accent5 4 5" xfId="4830" xr:uid="{00000000-0005-0000-0000-00001A0A0000}"/>
    <cellStyle name="40% - Accent5 4 6" xfId="4831" xr:uid="{00000000-0005-0000-0000-00001B0A0000}"/>
    <cellStyle name="40% - Accent5 4 7" xfId="4811" xr:uid="{00000000-0005-0000-0000-00001C0A0000}"/>
    <cellStyle name="40% - Accent5 5" xfId="682" xr:uid="{00000000-0005-0000-0000-00001D0A0000}"/>
    <cellStyle name="40% - Accent5 5 2" xfId="683" xr:uid="{00000000-0005-0000-0000-00001E0A0000}"/>
    <cellStyle name="40% - Accent5 5 2 2" xfId="684" xr:uid="{00000000-0005-0000-0000-00001F0A0000}"/>
    <cellStyle name="40% - Accent5 5 2 2 2" xfId="4835" xr:uid="{00000000-0005-0000-0000-0000200A0000}"/>
    <cellStyle name="40% - Accent5 5 2 2 3" xfId="4836" xr:uid="{00000000-0005-0000-0000-0000210A0000}"/>
    <cellStyle name="40% - Accent5 5 2 2 4" xfId="4837" xr:uid="{00000000-0005-0000-0000-0000220A0000}"/>
    <cellStyle name="40% - Accent5 5 2 2 5" xfId="4834" xr:uid="{00000000-0005-0000-0000-0000230A0000}"/>
    <cellStyle name="40% - Accent5 5 2 3" xfId="685" xr:uid="{00000000-0005-0000-0000-0000240A0000}"/>
    <cellStyle name="40% - Accent5 5 2 3 2" xfId="4839" xr:uid="{00000000-0005-0000-0000-0000250A0000}"/>
    <cellStyle name="40% - Accent5 5 2 3 3" xfId="4838" xr:uid="{00000000-0005-0000-0000-0000260A0000}"/>
    <cellStyle name="40% - Accent5 5 2 4" xfId="4840" xr:uid="{00000000-0005-0000-0000-0000270A0000}"/>
    <cellStyle name="40% - Accent5 5 2 5" xfId="4841" xr:uid="{00000000-0005-0000-0000-0000280A0000}"/>
    <cellStyle name="40% - Accent5 5 2 6" xfId="4833" xr:uid="{00000000-0005-0000-0000-0000290A0000}"/>
    <cellStyle name="40% - Accent5 5 3" xfId="686" xr:uid="{00000000-0005-0000-0000-00002A0A0000}"/>
    <cellStyle name="40% - Accent5 5 3 2" xfId="687" xr:uid="{00000000-0005-0000-0000-00002B0A0000}"/>
    <cellStyle name="40% - Accent5 5 3 2 2" xfId="4844" xr:uid="{00000000-0005-0000-0000-00002C0A0000}"/>
    <cellStyle name="40% - Accent5 5 3 2 3" xfId="4843" xr:uid="{00000000-0005-0000-0000-00002D0A0000}"/>
    <cellStyle name="40% - Accent5 5 3 3" xfId="688" xr:uid="{00000000-0005-0000-0000-00002E0A0000}"/>
    <cellStyle name="40% - Accent5 5 3 3 2" xfId="4846" xr:uid="{00000000-0005-0000-0000-00002F0A0000}"/>
    <cellStyle name="40% - Accent5 5 3 3 3" xfId="4845" xr:uid="{00000000-0005-0000-0000-0000300A0000}"/>
    <cellStyle name="40% - Accent5 5 3 4" xfId="4847" xr:uid="{00000000-0005-0000-0000-0000310A0000}"/>
    <cellStyle name="40% - Accent5 5 3 4 2" xfId="4848" xr:uid="{00000000-0005-0000-0000-0000320A0000}"/>
    <cellStyle name="40% - Accent5 5 3 5" xfId="4849" xr:uid="{00000000-0005-0000-0000-0000330A0000}"/>
    <cellStyle name="40% - Accent5 5 3 6" xfId="4842" xr:uid="{00000000-0005-0000-0000-0000340A0000}"/>
    <cellStyle name="40% - Accent5 5 4" xfId="689" xr:uid="{00000000-0005-0000-0000-0000350A0000}"/>
    <cellStyle name="40% - Accent5 5 4 2" xfId="690" xr:uid="{00000000-0005-0000-0000-0000360A0000}"/>
    <cellStyle name="40% - Accent5 5 4 2 2" xfId="4851" xr:uid="{00000000-0005-0000-0000-0000370A0000}"/>
    <cellStyle name="40% - Accent5 5 4 3" xfId="691" xr:uid="{00000000-0005-0000-0000-0000380A0000}"/>
    <cellStyle name="40% - Accent5 5 4 3 2" xfId="4852" xr:uid="{00000000-0005-0000-0000-0000390A0000}"/>
    <cellStyle name="40% - Accent5 5 4 4" xfId="4853" xr:uid="{00000000-0005-0000-0000-00003A0A0000}"/>
    <cellStyle name="40% - Accent5 5 4 5" xfId="4854" xr:uid="{00000000-0005-0000-0000-00003B0A0000}"/>
    <cellStyle name="40% - Accent5 5 4 6" xfId="4850" xr:uid="{00000000-0005-0000-0000-00003C0A0000}"/>
    <cellStyle name="40% - Accent5 5 5" xfId="4855" xr:uid="{00000000-0005-0000-0000-00003D0A0000}"/>
    <cellStyle name="40% - Accent5 5 6" xfId="4832" xr:uid="{00000000-0005-0000-0000-00003E0A0000}"/>
    <cellStyle name="40% - Accent5 6" xfId="692" xr:uid="{00000000-0005-0000-0000-00003F0A0000}"/>
    <cellStyle name="40% - Accent5 6 2" xfId="693" xr:uid="{00000000-0005-0000-0000-0000400A0000}"/>
    <cellStyle name="40% - Accent5 6 2 2" xfId="4858" xr:uid="{00000000-0005-0000-0000-0000410A0000}"/>
    <cellStyle name="40% - Accent5 6 2 2 2" xfId="4859" xr:uid="{00000000-0005-0000-0000-0000420A0000}"/>
    <cellStyle name="40% - Accent5 6 2 2 3" xfId="4860" xr:uid="{00000000-0005-0000-0000-0000430A0000}"/>
    <cellStyle name="40% - Accent5 6 2 3" xfId="4861" xr:uid="{00000000-0005-0000-0000-0000440A0000}"/>
    <cellStyle name="40% - Accent5 6 2 4" xfId="4862" xr:uid="{00000000-0005-0000-0000-0000450A0000}"/>
    <cellStyle name="40% - Accent5 6 2 5" xfId="4857" xr:uid="{00000000-0005-0000-0000-0000460A0000}"/>
    <cellStyle name="40% - Accent5 6 3" xfId="694" xr:uid="{00000000-0005-0000-0000-0000470A0000}"/>
    <cellStyle name="40% - Accent5 6 3 2" xfId="4864" xr:uid="{00000000-0005-0000-0000-0000480A0000}"/>
    <cellStyle name="40% - Accent5 6 3 3" xfId="4865" xr:uid="{00000000-0005-0000-0000-0000490A0000}"/>
    <cellStyle name="40% - Accent5 6 3 4" xfId="4866" xr:uid="{00000000-0005-0000-0000-00004A0A0000}"/>
    <cellStyle name="40% - Accent5 6 3 5" xfId="4863" xr:uid="{00000000-0005-0000-0000-00004B0A0000}"/>
    <cellStyle name="40% - Accent5 6 4" xfId="695" xr:uid="{00000000-0005-0000-0000-00004C0A0000}"/>
    <cellStyle name="40% - Accent5 6 4 2" xfId="4868" xr:uid="{00000000-0005-0000-0000-00004D0A0000}"/>
    <cellStyle name="40% - Accent5 6 4 3" xfId="4867" xr:uid="{00000000-0005-0000-0000-00004E0A0000}"/>
    <cellStyle name="40% - Accent5 6 5" xfId="4869" xr:uid="{00000000-0005-0000-0000-00004F0A0000}"/>
    <cellStyle name="40% - Accent5 6 6" xfId="4870" xr:uid="{00000000-0005-0000-0000-0000500A0000}"/>
    <cellStyle name="40% - Accent5 6 7" xfId="4856" xr:uid="{00000000-0005-0000-0000-0000510A0000}"/>
    <cellStyle name="40% - Accent5 7" xfId="696" xr:uid="{00000000-0005-0000-0000-0000520A0000}"/>
    <cellStyle name="40% - Accent5 7 2" xfId="697" xr:uid="{00000000-0005-0000-0000-0000530A0000}"/>
    <cellStyle name="40% - Accent5 7 2 2" xfId="4873" xr:uid="{00000000-0005-0000-0000-0000540A0000}"/>
    <cellStyle name="40% - Accent5 7 2 2 2" xfId="4874" xr:uid="{00000000-0005-0000-0000-0000550A0000}"/>
    <cellStyle name="40% - Accent5 7 2 2 3" xfId="4875" xr:uid="{00000000-0005-0000-0000-0000560A0000}"/>
    <cellStyle name="40% - Accent5 7 2 3" xfId="4876" xr:uid="{00000000-0005-0000-0000-0000570A0000}"/>
    <cellStyle name="40% - Accent5 7 2 4" xfId="4877" xr:uid="{00000000-0005-0000-0000-0000580A0000}"/>
    <cellStyle name="40% - Accent5 7 2 5" xfId="4872" xr:uid="{00000000-0005-0000-0000-0000590A0000}"/>
    <cellStyle name="40% - Accent5 7 3" xfId="698" xr:uid="{00000000-0005-0000-0000-00005A0A0000}"/>
    <cellStyle name="40% - Accent5 7 3 2" xfId="4879" xr:uid="{00000000-0005-0000-0000-00005B0A0000}"/>
    <cellStyle name="40% - Accent5 7 3 3" xfId="4880" xr:uid="{00000000-0005-0000-0000-00005C0A0000}"/>
    <cellStyle name="40% - Accent5 7 3 4" xfId="4881" xr:uid="{00000000-0005-0000-0000-00005D0A0000}"/>
    <cellStyle name="40% - Accent5 7 3 5" xfId="4878" xr:uid="{00000000-0005-0000-0000-00005E0A0000}"/>
    <cellStyle name="40% - Accent5 7 4" xfId="4882" xr:uid="{00000000-0005-0000-0000-00005F0A0000}"/>
    <cellStyle name="40% - Accent5 7 5" xfId="4883" xr:uid="{00000000-0005-0000-0000-0000600A0000}"/>
    <cellStyle name="40% - Accent5 7 6" xfId="4871" xr:uid="{00000000-0005-0000-0000-0000610A0000}"/>
    <cellStyle name="40% - Accent5 8" xfId="699" xr:uid="{00000000-0005-0000-0000-0000620A0000}"/>
    <cellStyle name="40% - Accent5 8 2" xfId="700" xr:uid="{00000000-0005-0000-0000-0000630A0000}"/>
    <cellStyle name="40% - Accent5 8 2 2" xfId="4886" xr:uid="{00000000-0005-0000-0000-0000640A0000}"/>
    <cellStyle name="40% - Accent5 8 2 2 2" xfId="4887" xr:uid="{00000000-0005-0000-0000-0000650A0000}"/>
    <cellStyle name="40% - Accent5 8 2 2 3" xfId="4888" xr:uid="{00000000-0005-0000-0000-0000660A0000}"/>
    <cellStyle name="40% - Accent5 8 2 3" xfId="4889" xr:uid="{00000000-0005-0000-0000-0000670A0000}"/>
    <cellStyle name="40% - Accent5 8 2 4" xfId="4890" xr:uid="{00000000-0005-0000-0000-0000680A0000}"/>
    <cellStyle name="40% - Accent5 8 2 5" xfId="4885" xr:uid="{00000000-0005-0000-0000-0000690A0000}"/>
    <cellStyle name="40% - Accent5 8 3" xfId="4891" xr:uid="{00000000-0005-0000-0000-00006A0A0000}"/>
    <cellStyle name="40% - Accent5 8 3 2" xfId="4892" xr:uid="{00000000-0005-0000-0000-00006B0A0000}"/>
    <cellStyle name="40% - Accent5 8 3 3" xfId="4893" xr:uid="{00000000-0005-0000-0000-00006C0A0000}"/>
    <cellStyle name="40% - Accent5 8 4" xfId="4894" xr:uid="{00000000-0005-0000-0000-00006D0A0000}"/>
    <cellStyle name="40% - Accent5 8 5" xfId="4895" xr:uid="{00000000-0005-0000-0000-00006E0A0000}"/>
    <cellStyle name="40% - Accent5 8 6" xfId="4884" xr:uid="{00000000-0005-0000-0000-00006F0A0000}"/>
    <cellStyle name="40% - Accent5 9" xfId="701" xr:uid="{00000000-0005-0000-0000-0000700A0000}"/>
    <cellStyle name="40% - Accent5 9 2" xfId="702" xr:uid="{00000000-0005-0000-0000-0000710A0000}"/>
    <cellStyle name="40% - Accent5 9 2 2" xfId="4898" xr:uid="{00000000-0005-0000-0000-0000720A0000}"/>
    <cellStyle name="40% - Accent5 9 2 3" xfId="4897" xr:uid="{00000000-0005-0000-0000-0000730A0000}"/>
    <cellStyle name="40% - Accent5 9 3" xfId="703" xr:uid="{00000000-0005-0000-0000-0000740A0000}"/>
    <cellStyle name="40% - Accent5 9 3 2" xfId="4900" xr:uid="{00000000-0005-0000-0000-0000750A0000}"/>
    <cellStyle name="40% - Accent5 9 3 3" xfId="4899" xr:uid="{00000000-0005-0000-0000-0000760A0000}"/>
    <cellStyle name="40% - Accent5 9 4" xfId="704" xr:uid="{00000000-0005-0000-0000-0000770A0000}"/>
    <cellStyle name="40% - Accent5 9 4 2" xfId="4901" xr:uid="{00000000-0005-0000-0000-0000780A0000}"/>
    <cellStyle name="40% - Accent5 9 5" xfId="4902" xr:uid="{00000000-0005-0000-0000-0000790A0000}"/>
    <cellStyle name="40% - Accent5 9 6" xfId="4903" xr:uid="{00000000-0005-0000-0000-00007A0A0000}"/>
    <cellStyle name="40% - Accent5 9 7" xfId="4896" xr:uid="{00000000-0005-0000-0000-00007B0A0000}"/>
    <cellStyle name="40% - Accent6" xfId="705" builtinId="51" customBuiltin="1"/>
    <cellStyle name="40% - Accent6 10" xfId="706" xr:uid="{00000000-0005-0000-0000-00007D0A0000}"/>
    <cellStyle name="40% - Accent6 10 2" xfId="4906" xr:uid="{00000000-0005-0000-0000-00007E0A0000}"/>
    <cellStyle name="40% - Accent6 10 3" xfId="4905" xr:uid="{00000000-0005-0000-0000-00007F0A0000}"/>
    <cellStyle name="40% - Accent6 11" xfId="707" xr:uid="{00000000-0005-0000-0000-0000800A0000}"/>
    <cellStyle name="40% - Accent6 11 2" xfId="4908" xr:uid="{00000000-0005-0000-0000-0000810A0000}"/>
    <cellStyle name="40% - Accent6 11 2 2" xfId="4909" xr:uid="{00000000-0005-0000-0000-0000820A0000}"/>
    <cellStyle name="40% - Accent6 11 2 3" xfId="4910" xr:uid="{00000000-0005-0000-0000-0000830A0000}"/>
    <cellStyle name="40% - Accent6 11 3" xfId="4911" xr:uid="{00000000-0005-0000-0000-0000840A0000}"/>
    <cellStyle name="40% - Accent6 11 4" xfId="4912" xr:uid="{00000000-0005-0000-0000-0000850A0000}"/>
    <cellStyle name="40% - Accent6 11 5" xfId="4907" xr:uid="{00000000-0005-0000-0000-0000860A0000}"/>
    <cellStyle name="40% - Accent6 12" xfId="708" xr:uid="{00000000-0005-0000-0000-0000870A0000}"/>
    <cellStyle name="40% - Accent6 12 2" xfId="4914" xr:uid="{00000000-0005-0000-0000-0000880A0000}"/>
    <cellStyle name="40% - Accent6 12 2 2" xfId="4915" xr:uid="{00000000-0005-0000-0000-0000890A0000}"/>
    <cellStyle name="40% - Accent6 12 2 3" xfId="4916" xr:uid="{00000000-0005-0000-0000-00008A0A0000}"/>
    <cellStyle name="40% - Accent6 12 3" xfId="4917" xr:uid="{00000000-0005-0000-0000-00008B0A0000}"/>
    <cellStyle name="40% - Accent6 12 4" xfId="4918" xr:uid="{00000000-0005-0000-0000-00008C0A0000}"/>
    <cellStyle name="40% - Accent6 12 5" xfId="4913" xr:uid="{00000000-0005-0000-0000-00008D0A0000}"/>
    <cellStyle name="40% - Accent6 13" xfId="709" xr:uid="{00000000-0005-0000-0000-00008E0A0000}"/>
    <cellStyle name="40% - Accent6 13 2" xfId="4920" xr:uid="{00000000-0005-0000-0000-00008F0A0000}"/>
    <cellStyle name="40% - Accent6 13 2 2" xfId="4921" xr:uid="{00000000-0005-0000-0000-0000900A0000}"/>
    <cellStyle name="40% - Accent6 13 2 3" xfId="4922" xr:uid="{00000000-0005-0000-0000-0000910A0000}"/>
    <cellStyle name="40% - Accent6 13 3" xfId="4923" xr:uid="{00000000-0005-0000-0000-0000920A0000}"/>
    <cellStyle name="40% - Accent6 13 4" xfId="4924" xr:uid="{00000000-0005-0000-0000-0000930A0000}"/>
    <cellStyle name="40% - Accent6 13 5" xfId="4919" xr:uid="{00000000-0005-0000-0000-0000940A0000}"/>
    <cellStyle name="40% - Accent6 14" xfId="710" xr:uid="{00000000-0005-0000-0000-0000950A0000}"/>
    <cellStyle name="40% - Accent6 14 2" xfId="4926" xr:uid="{00000000-0005-0000-0000-0000960A0000}"/>
    <cellStyle name="40% - Accent6 14 3" xfId="4925" xr:uid="{00000000-0005-0000-0000-0000970A0000}"/>
    <cellStyle name="40% - Accent6 15" xfId="711" xr:uid="{00000000-0005-0000-0000-0000980A0000}"/>
    <cellStyle name="40% - Accent6 15 2" xfId="4928" xr:uid="{00000000-0005-0000-0000-0000990A0000}"/>
    <cellStyle name="40% - Accent6 15 3" xfId="4929" xr:uid="{00000000-0005-0000-0000-00009A0A0000}"/>
    <cellStyle name="40% - Accent6 15 4" xfId="4930" xr:uid="{00000000-0005-0000-0000-00009B0A0000}"/>
    <cellStyle name="40% - Accent6 15 5" xfId="4927" xr:uid="{00000000-0005-0000-0000-00009C0A0000}"/>
    <cellStyle name="40% - Accent6 16" xfId="4931" xr:uid="{00000000-0005-0000-0000-00009D0A0000}"/>
    <cellStyle name="40% - Accent6 17" xfId="4932" xr:uid="{00000000-0005-0000-0000-00009E0A0000}"/>
    <cellStyle name="40% - Accent6 18" xfId="4933" xr:uid="{00000000-0005-0000-0000-00009F0A0000}"/>
    <cellStyle name="40% - Accent6 19" xfId="4904" xr:uid="{00000000-0005-0000-0000-0000A00A0000}"/>
    <cellStyle name="40% - Accent6 2" xfId="712" xr:uid="{00000000-0005-0000-0000-0000A10A0000}"/>
    <cellStyle name="40% - Accent6 2 2" xfId="713" xr:uid="{00000000-0005-0000-0000-0000A20A0000}"/>
    <cellStyle name="40% - Accent6 2 2 2" xfId="714" xr:uid="{00000000-0005-0000-0000-0000A30A0000}"/>
    <cellStyle name="40% - Accent6 2 2 2 2" xfId="4937" xr:uid="{00000000-0005-0000-0000-0000A40A0000}"/>
    <cellStyle name="40% - Accent6 2 2 2 3" xfId="4936" xr:uid="{00000000-0005-0000-0000-0000A50A0000}"/>
    <cellStyle name="40% - Accent6 2 2 3" xfId="4938" xr:uid="{00000000-0005-0000-0000-0000A60A0000}"/>
    <cellStyle name="40% - Accent6 2 2 4" xfId="4935" xr:uid="{00000000-0005-0000-0000-0000A70A0000}"/>
    <cellStyle name="40% - Accent6 2 3" xfId="715" xr:uid="{00000000-0005-0000-0000-0000A80A0000}"/>
    <cellStyle name="40% - Accent6 2 3 2" xfId="716" xr:uid="{00000000-0005-0000-0000-0000A90A0000}"/>
    <cellStyle name="40% - Accent6 2 3 2 2" xfId="717" xr:uid="{00000000-0005-0000-0000-0000AA0A0000}"/>
    <cellStyle name="40% - Accent6 2 3 2 2 2" xfId="4941" xr:uid="{00000000-0005-0000-0000-0000AB0A0000}"/>
    <cellStyle name="40% - Accent6 2 3 2 3" xfId="4942" xr:uid="{00000000-0005-0000-0000-0000AC0A0000}"/>
    <cellStyle name="40% - Accent6 2 3 2 4" xfId="4940" xr:uid="{00000000-0005-0000-0000-0000AD0A0000}"/>
    <cellStyle name="40% - Accent6 2 3 3" xfId="718" xr:uid="{00000000-0005-0000-0000-0000AE0A0000}"/>
    <cellStyle name="40% - Accent6 2 3 3 2" xfId="4943" xr:uid="{00000000-0005-0000-0000-0000AF0A0000}"/>
    <cellStyle name="40% - Accent6 2 3 4" xfId="719" xr:uid="{00000000-0005-0000-0000-0000B00A0000}"/>
    <cellStyle name="40% - Accent6 2 3 4 2" xfId="4944" xr:uid="{00000000-0005-0000-0000-0000B10A0000}"/>
    <cellStyle name="40% - Accent6 2 3 5" xfId="720" xr:uid="{00000000-0005-0000-0000-0000B20A0000}"/>
    <cellStyle name="40% - Accent6 2 3 5 2" xfId="4945" xr:uid="{00000000-0005-0000-0000-0000B30A0000}"/>
    <cellStyle name="40% - Accent6 2 3 6" xfId="721" xr:uid="{00000000-0005-0000-0000-0000B40A0000}"/>
    <cellStyle name="40% - Accent6 2 3 6 2" xfId="4946" xr:uid="{00000000-0005-0000-0000-0000B50A0000}"/>
    <cellStyle name="40% - Accent6 2 3 7" xfId="4947" xr:uid="{00000000-0005-0000-0000-0000B60A0000}"/>
    <cellStyle name="40% - Accent6 2 3 8" xfId="4939" xr:uid="{00000000-0005-0000-0000-0000B70A0000}"/>
    <cellStyle name="40% - Accent6 2 4" xfId="722" xr:uid="{00000000-0005-0000-0000-0000B80A0000}"/>
    <cellStyle name="40% - Accent6 2 4 2" xfId="723" xr:uid="{00000000-0005-0000-0000-0000B90A0000}"/>
    <cellStyle name="40% - Accent6 2 4 2 2" xfId="4950" xr:uid="{00000000-0005-0000-0000-0000BA0A0000}"/>
    <cellStyle name="40% - Accent6 2 4 2 3" xfId="4951" xr:uid="{00000000-0005-0000-0000-0000BB0A0000}"/>
    <cellStyle name="40% - Accent6 2 4 2 4" xfId="4952" xr:uid="{00000000-0005-0000-0000-0000BC0A0000}"/>
    <cellStyle name="40% - Accent6 2 4 2 5" xfId="4949" xr:uid="{00000000-0005-0000-0000-0000BD0A0000}"/>
    <cellStyle name="40% - Accent6 2 4 3" xfId="724" xr:uid="{00000000-0005-0000-0000-0000BE0A0000}"/>
    <cellStyle name="40% - Accent6 2 4 3 2" xfId="4954" xr:uid="{00000000-0005-0000-0000-0000BF0A0000}"/>
    <cellStyle name="40% - Accent6 2 4 3 3" xfId="4953" xr:uid="{00000000-0005-0000-0000-0000C00A0000}"/>
    <cellStyle name="40% - Accent6 2 4 4" xfId="725" xr:uid="{00000000-0005-0000-0000-0000C10A0000}"/>
    <cellStyle name="40% - Accent6 2 4 4 2" xfId="4955" xr:uid="{00000000-0005-0000-0000-0000C20A0000}"/>
    <cellStyle name="40% - Accent6 2 4 5" xfId="726" xr:uid="{00000000-0005-0000-0000-0000C30A0000}"/>
    <cellStyle name="40% - Accent6 2 4 5 2" xfId="4956" xr:uid="{00000000-0005-0000-0000-0000C40A0000}"/>
    <cellStyle name="40% - Accent6 2 4 6" xfId="4957" xr:uid="{00000000-0005-0000-0000-0000C50A0000}"/>
    <cellStyle name="40% - Accent6 2 4 7" xfId="4948" xr:uid="{00000000-0005-0000-0000-0000C60A0000}"/>
    <cellStyle name="40% - Accent6 2 5" xfId="727" xr:uid="{00000000-0005-0000-0000-0000C70A0000}"/>
    <cellStyle name="40% - Accent6 2 5 2" xfId="728" xr:uid="{00000000-0005-0000-0000-0000C80A0000}"/>
    <cellStyle name="40% - Accent6 2 5 2 2" xfId="4960" xr:uid="{00000000-0005-0000-0000-0000C90A0000}"/>
    <cellStyle name="40% - Accent6 2 5 2 3" xfId="4961" xr:uid="{00000000-0005-0000-0000-0000CA0A0000}"/>
    <cellStyle name="40% - Accent6 2 5 2 4" xfId="4959" xr:uid="{00000000-0005-0000-0000-0000CB0A0000}"/>
    <cellStyle name="40% - Accent6 2 5 3" xfId="729" xr:uid="{00000000-0005-0000-0000-0000CC0A0000}"/>
    <cellStyle name="40% - Accent6 2 5 3 2" xfId="4963" xr:uid="{00000000-0005-0000-0000-0000CD0A0000}"/>
    <cellStyle name="40% - Accent6 2 5 3 3" xfId="4962" xr:uid="{00000000-0005-0000-0000-0000CE0A0000}"/>
    <cellStyle name="40% - Accent6 2 5 4" xfId="4964" xr:uid="{00000000-0005-0000-0000-0000CF0A0000}"/>
    <cellStyle name="40% - Accent6 2 5 5" xfId="4965" xr:uid="{00000000-0005-0000-0000-0000D00A0000}"/>
    <cellStyle name="40% - Accent6 2 5 6" xfId="4958" xr:uid="{00000000-0005-0000-0000-0000D10A0000}"/>
    <cellStyle name="40% - Accent6 2 6" xfId="730" xr:uid="{00000000-0005-0000-0000-0000D20A0000}"/>
    <cellStyle name="40% - Accent6 2 6 2" xfId="4967" xr:uid="{00000000-0005-0000-0000-0000D30A0000}"/>
    <cellStyle name="40% - Accent6 2 6 3" xfId="4968" xr:uid="{00000000-0005-0000-0000-0000D40A0000}"/>
    <cellStyle name="40% - Accent6 2 6 4" xfId="4966" xr:uid="{00000000-0005-0000-0000-0000D50A0000}"/>
    <cellStyle name="40% - Accent6 2 7" xfId="4969" xr:uid="{00000000-0005-0000-0000-0000D60A0000}"/>
    <cellStyle name="40% - Accent6 2 7 2" xfId="4970" xr:uid="{00000000-0005-0000-0000-0000D70A0000}"/>
    <cellStyle name="40% - Accent6 2 8" xfId="4971" xr:uid="{00000000-0005-0000-0000-0000D80A0000}"/>
    <cellStyle name="40% - Accent6 2 9" xfId="4934" xr:uid="{00000000-0005-0000-0000-0000D90A0000}"/>
    <cellStyle name="40% - Accent6 20" xfId="20095" xr:uid="{00000000-0005-0000-0000-0000DA0A0000}"/>
    <cellStyle name="40% - Accent6 21" xfId="42720" xr:uid="{00000000-0005-0000-0000-0000DB0A0000}"/>
    <cellStyle name="40% - Accent6 3" xfId="731" xr:uid="{00000000-0005-0000-0000-0000DC0A0000}"/>
    <cellStyle name="40% - Accent6 3 2" xfId="732" xr:uid="{00000000-0005-0000-0000-0000DD0A0000}"/>
    <cellStyle name="40% - Accent6 3 2 2" xfId="4974" xr:uid="{00000000-0005-0000-0000-0000DE0A0000}"/>
    <cellStyle name="40% - Accent6 3 2 3" xfId="4973" xr:uid="{00000000-0005-0000-0000-0000DF0A0000}"/>
    <cellStyle name="40% - Accent6 3 3" xfId="733" xr:uid="{00000000-0005-0000-0000-0000E00A0000}"/>
    <cellStyle name="40% - Accent6 3 3 2" xfId="4976" xr:uid="{00000000-0005-0000-0000-0000E10A0000}"/>
    <cellStyle name="40% - Accent6 3 3 2 2" xfId="4977" xr:uid="{00000000-0005-0000-0000-0000E20A0000}"/>
    <cellStyle name="40% - Accent6 3 3 2 3" xfId="4978" xr:uid="{00000000-0005-0000-0000-0000E30A0000}"/>
    <cellStyle name="40% - Accent6 3 3 3" xfId="4979" xr:uid="{00000000-0005-0000-0000-0000E40A0000}"/>
    <cellStyle name="40% - Accent6 3 3 4" xfId="4980" xr:uid="{00000000-0005-0000-0000-0000E50A0000}"/>
    <cellStyle name="40% - Accent6 3 3 5" xfId="4975" xr:uid="{00000000-0005-0000-0000-0000E60A0000}"/>
    <cellStyle name="40% - Accent6 3 4" xfId="734" xr:uid="{00000000-0005-0000-0000-0000E70A0000}"/>
    <cellStyle name="40% - Accent6 3 4 2" xfId="4982" xr:uid="{00000000-0005-0000-0000-0000E80A0000}"/>
    <cellStyle name="40% - Accent6 3 4 3" xfId="4983" xr:uid="{00000000-0005-0000-0000-0000E90A0000}"/>
    <cellStyle name="40% - Accent6 3 4 4" xfId="4984" xr:uid="{00000000-0005-0000-0000-0000EA0A0000}"/>
    <cellStyle name="40% - Accent6 3 4 5" xfId="4981" xr:uid="{00000000-0005-0000-0000-0000EB0A0000}"/>
    <cellStyle name="40% - Accent6 3 5" xfId="735" xr:uid="{00000000-0005-0000-0000-0000EC0A0000}"/>
    <cellStyle name="40% - Accent6 3 5 2" xfId="4986" xr:uid="{00000000-0005-0000-0000-0000ED0A0000}"/>
    <cellStyle name="40% - Accent6 3 5 3" xfId="4985" xr:uid="{00000000-0005-0000-0000-0000EE0A0000}"/>
    <cellStyle name="40% - Accent6 3 6" xfId="4987" xr:uid="{00000000-0005-0000-0000-0000EF0A0000}"/>
    <cellStyle name="40% - Accent6 3 7" xfId="4988" xr:uid="{00000000-0005-0000-0000-0000F00A0000}"/>
    <cellStyle name="40% - Accent6 3 8" xfId="4972" xr:uid="{00000000-0005-0000-0000-0000F10A0000}"/>
    <cellStyle name="40% - Accent6 4" xfId="736" xr:uid="{00000000-0005-0000-0000-0000F20A0000}"/>
    <cellStyle name="40% - Accent6 4 2" xfId="737" xr:uid="{00000000-0005-0000-0000-0000F30A0000}"/>
    <cellStyle name="40% - Accent6 4 2 2" xfId="738" xr:uid="{00000000-0005-0000-0000-0000F40A0000}"/>
    <cellStyle name="40% - Accent6 4 2 2 2" xfId="4992" xr:uid="{00000000-0005-0000-0000-0000F50A0000}"/>
    <cellStyle name="40% - Accent6 4 2 2 3" xfId="4993" xr:uid="{00000000-0005-0000-0000-0000F60A0000}"/>
    <cellStyle name="40% - Accent6 4 2 2 4" xfId="4994" xr:uid="{00000000-0005-0000-0000-0000F70A0000}"/>
    <cellStyle name="40% - Accent6 4 2 2 5" xfId="4991" xr:uid="{00000000-0005-0000-0000-0000F80A0000}"/>
    <cellStyle name="40% - Accent6 4 2 3" xfId="739" xr:uid="{00000000-0005-0000-0000-0000F90A0000}"/>
    <cellStyle name="40% - Accent6 4 2 3 2" xfId="4996" xr:uid="{00000000-0005-0000-0000-0000FA0A0000}"/>
    <cellStyle name="40% - Accent6 4 2 3 3" xfId="4995" xr:uid="{00000000-0005-0000-0000-0000FB0A0000}"/>
    <cellStyle name="40% - Accent6 4 2 4" xfId="740" xr:uid="{00000000-0005-0000-0000-0000FC0A0000}"/>
    <cellStyle name="40% - Accent6 4 2 4 2" xfId="4997" xr:uid="{00000000-0005-0000-0000-0000FD0A0000}"/>
    <cellStyle name="40% - Accent6 4 2 5" xfId="4998" xr:uid="{00000000-0005-0000-0000-0000FE0A0000}"/>
    <cellStyle name="40% - Accent6 4 2 6" xfId="4990" xr:uid="{00000000-0005-0000-0000-0000FF0A0000}"/>
    <cellStyle name="40% - Accent6 4 3" xfId="741" xr:uid="{00000000-0005-0000-0000-0000000B0000}"/>
    <cellStyle name="40% - Accent6 4 3 2" xfId="742" xr:uid="{00000000-0005-0000-0000-0000010B0000}"/>
    <cellStyle name="40% - Accent6 4 3 2 2" xfId="5001" xr:uid="{00000000-0005-0000-0000-0000020B0000}"/>
    <cellStyle name="40% - Accent6 4 3 2 3" xfId="5000" xr:uid="{00000000-0005-0000-0000-0000030B0000}"/>
    <cellStyle name="40% - Accent6 4 3 3" xfId="743" xr:uid="{00000000-0005-0000-0000-0000040B0000}"/>
    <cellStyle name="40% - Accent6 4 3 3 2" xfId="5003" xr:uid="{00000000-0005-0000-0000-0000050B0000}"/>
    <cellStyle name="40% - Accent6 4 3 3 3" xfId="5002" xr:uid="{00000000-0005-0000-0000-0000060B0000}"/>
    <cellStyle name="40% - Accent6 4 3 4" xfId="744" xr:uid="{00000000-0005-0000-0000-0000070B0000}"/>
    <cellStyle name="40% - Accent6 4 3 4 2" xfId="5004" xr:uid="{00000000-0005-0000-0000-0000080B0000}"/>
    <cellStyle name="40% - Accent6 4 3 5" xfId="5005" xr:uid="{00000000-0005-0000-0000-0000090B0000}"/>
    <cellStyle name="40% - Accent6 4 3 6" xfId="4999" xr:uid="{00000000-0005-0000-0000-00000A0B0000}"/>
    <cellStyle name="40% - Accent6 4 4" xfId="745" xr:uid="{00000000-0005-0000-0000-00000B0B0000}"/>
    <cellStyle name="40% - Accent6 4 4 2" xfId="5007" xr:uid="{00000000-0005-0000-0000-00000C0B0000}"/>
    <cellStyle name="40% - Accent6 4 4 3" xfId="5006" xr:uid="{00000000-0005-0000-0000-00000D0B0000}"/>
    <cellStyle name="40% - Accent6 4 5" xfId="5008" xr:uid="{00000000-0005-0000-0000-00000E0B0000}"/>
    <cellStyle name="40% - Accent6 4 6" xfId="5009" xr:uid="{00000000-0005-0000-0000-00000F0B0000}"/>
    <cellStyle name="40% - Accent6 4 7" xfId="4989" xr:uid="{00000000-0005-0000-0000-0000100B0000}"/>
    <cellStyle name="40% - Accent6 5" xfId="746" xr:uid="{00000000-0005-0000-0000-0000110B0000}"/>
    <cellStyle name="40% - Accent6 5 2" xfId="747" xr:uid="{00000000-0005-0000-0000-0000120B0000}"/>
    <cellStyle name="40% - Accent6 5 2 2" xfId="748" xr:uid="{00000000-0005-0000-0000-0000130B0000}"/>
    <cellStyle name="40% - Accent6 5 2 2 2" xfId="5013" xr:uid="{00000000-0005-0000-0000-0000140B0000}"/>
    <cellStyle name="40% - Accent6 5 2 2 3" xfId="5014" xr:uid="{00000000-0005-0000-0000-0000150B0000}"/>
    <cellStyle name="40% - Accent6 5 2 2 4" xfId="5015" xr:uid="{00000000-0005-0000-0000-0000160B0000}"/>
    <cellStyle name="40% - Accent6 5 2 2 5" xfId="5012" xr:uid="{00000000-0005-0000-0000-0000170B0000}"/>
    <cellStyle name="40% - Accent6 5 2 3" xfId="749" xr:uid="{00000000-0005-0000-0000-0000180B0000}"/>
    <cellStyle name="40% - Accent6 5 2 3 2" xfId="5017" xr:uid="{00000000-0005-0000-0000-0000190B0000}"/>
    <cellStyle name="40% - Accent6 5 2 3 3" xfId="5016" xr:uid="{00000000-0005-0000-0000-00001A0B0000}"/>
    <cellStyle name="40% - Accent6 5 2 4" xfId="5018" xr:uid="{00000000-0005-0000-0000-00001B0B0000}"/>
    <cellStyle name="40% - Accent6 5 2 5" xfId="5019" xr:uid="{00000000-0005-0000-0000-00001C0B0000}"/>
    <cellStyle name="40% - Accent6 5 2 6" xfId="5011" xr:uid="{00000000-0005-0000-0000-00001D0B0000}"/>
    <cellStyle name="40% - Accent6 5 3" xfId="750" xr:uid="{00000000-0005-0000-0000-00001E0B0000}"/>
    <cellStyle name="40% - Accent6 5 3 2" xfId="751" xr:uid="{00000000-0005-0000-0000-00001F0B0000}"/>
    <cellStyle name="40% - Accent6 5 3 2 2" xfId="5022" xr:uid="{00000000-0005-0000-0000-0000200B0000}"/>
    <cellStyle name="40% - Accent6 5 3 2 3" xfId="5021" xr:uid="{00000000-0005-0000-0000-0000210B0000}"/>
    <cellStyle name="40% - Accent6 5 3 3" xfId="752" xr:uid="{00000000-0005-0000-0000-0000220B0000}"/>
    <cellStyle name="40% - Accent6 5 3 3 2" xfId="5024" xr:uid="{00000000-0005-0000-0000-0000230B0000}"/>
    <cellStyle name="40% - Accent6 5 3 3 3" xfId="5023" xr:uid="{00000000-0005-0000-0000-0000240B0000}"/>
    <cellStyle name="40% - Accent6 5 3 4" xfId="5025" xr:uid="{00000000-0005-0000-0000-0000250B0000}"/>
    <cellStyle name="40% - Accent6 5 3 4 2" xfId="5026" xr:uid="{00000000-0005-0000-0000-0000260B0000}"/>
    <cellStyle name="40% - Accent6 5 3 5" xfId="5027" xr:uid="{00000000-0005-0000-0000-0000270B0000}"/>
    <cellStyle name="40% - Accent6 5 3 6" xfId="5020" xr:uid="{00000000-0005-0000-0000-0000280B0000}"/>
    <cellStyle name="40% - Accent6 5 4" xfId="753" xr:uid="{00000000-0005-0000-0000-0000290B0000}"/>
    <cellStyle name="40% - Accent6 5 4 2" xfId="754" xr:uid="{00000000-0005-0000-0000-00002A0B0000}"/>
    <cellStyle name="40% - Accent6 5 4 2 2" xfId="5029" xr:uid="{00000000-0005-0000-0000-00002B0B0000}"/>
    <cellStyle name="40% - Accent6 5 4 3" xfId="755" xr:uid="{00000000-0005-0000-0000-00002C0B0000}"/>
    <cellStyle name="40% - Accent6 5 4 3 2" xfId="5030" xr:uid="{00000000-0005-0000-0000-00002D0B0000}"/>
    <cellStyle name="40% - Accent6 5 4 4" xfId="5031" xr:uid="{00000000-0005-0000-0000-00002E0B0000}"/>
    <cellStyle name="40% - Accent6 5 4 5" xfId="5032" xr:uid="{00000000-0005-0000-0000-00002F0B0000}"/>
    <cellStyle name="40% - Accent6 5 4 6" xfId="5028" xr:uid="{00000000-0005-0000-0000-0000300B0000}"/>
    <cellStyle name="40% - Accent6 5 5" xfId="5033" xr:uid="{00000000-0005-0000-0000-0000310B0000}"/>
    <cellStyle name="40% - Accent6 5 6" xfId="5010" xr:uid="{00000000-0005-0000-0000-0000320B0000}"/>
    <cellStyle name="40% - Accent6 6" xfId="756" xr:uid="{00000000-0005-0000-0000-0000330B0000}"/>
    <cellStyle name="40% - Accent6 6 2" xfId="757" xr:uid="{00000000-0005-0000-0000-0000340B0000}"/>
    <cellStyle name="40% - Accent6 6 2 2" xfId="5036" xr:uid="{00000000-0005-0000-0000-0000350B0000}"/>
    <cellStyle name="40% - Accent6 6 2 2 2" xfId="5037" xr:uid="{00000000-0005-0000-0000-0000360B0000}"/>
    <cellStyle name="40% - Accent6 6 2 2 3" xfId="5038" xr:uid="{00000000-0005-0000-0000-0000370B0000}"/>
    <cellStyle name="40% - Accent6 6 2 3" xfId="5039" xr:uid="{00000000-0005-0000-0000-0000380B0000}"/>
    <cellStyle name="40% - Accent6 6 2 4" xfId="5040" xr:uid="{00000000-0005-0000-0000-0000390B0000}"/>
    <cellStyle name="40% - Accent6 6 2 5" xfId="5035" xr:uid="{00000000-0005-0000-0000-00003A0B0000}"/>
    <cellStyle name="40% - Accent6 6 3" xfId="758" xr:uid="{00000000-0005-0000-0000-00003B0B0000}"/>
    <cellStyle name="40% - Accent6 6 3 2" xfId="5042" xr:uid="{00000000-0005-0000-0000-00003C0B0000}"/>
    <cellStyle name="40% - Accent6 6 3 3" xfId="5043" xr:uid="{00000000-0005-0000-0000-00003D0B0000}"/>
    <cellStyle name="40% - Accent6 6 3 4" xfId="5044" xr:uid="{00000000-0005-0000-0000-00003E0B0000}"/>
    <cellStyle name="40% - Accent6 6 3 5" xfId="5041" xr:uid="{00000000-0005-0000-0000-00003F0B0000}"/>
    <cellStyle name="40% - Accent6 6 4" xfId="759" xr:uid="{00000000-0005-0000-0000-0000400B0000}"/>
    <cellStyle name="40% - Accent6 6 4 2" xfId="5046" xr:uid="{00000000-0005-0000-0000-0000410B0000}"/>
    <cellStyle name="40% - Accent6 6 4 3" xfId="5045" xr:uid="{00000000-0005-0000-0000-0000420B0000}"/>
    <cellStyle name="40% - Accent6 6 5" xfId="5047" xr:uid="{00000000-0005-0000-0000-0000430B0000}"/>
    <cellStyle name="40% - Accent6 6 6" xfId="5048" xr:uid="{00000000-0005-0000-0000-0000440B0000}"/>
    <cellStyle name="40% - Accent6 6 7" xfId="5034" xr:uid="{00000000-0005-0000-0000-0000450B0000}"/>
    <cellStyle name="40% - Accent6 7" xfId="760" xr:uid="{00000000-0005-0000-0000-0000460B0000}"/>
    <cellStyle name="40% - Accent6 7 2" xfId="761" xr:uid="{00000000-0005-0000-0000-0000470B0000}"/>
    <cellStyle name="40% - Accent6 7 2 2" xfId="5051" xr:uid="{00000000-0005-0000-0000-0000480B0000}"/>
    <cellStyle name="40% - Accent6 7 2 2 2" xfId="5052" xr:uid="{00000000-0005-0000-0000-0000490B0000}"/>
    <cellStyle name="40% - Accent6 7 2 2 3" xfId="5053" xr:uid="{00000000-0005-0000-0000-00004A0B0000}"/>
    <cellStyle name="40% - Accent6 7 2 3" xfId="5054" xr:uid="{00000000-0005-0000-0000-00004B0B0000}"/>
    <cellStyle name="40% - Accent6 7 2 4" xfId="5055" xr:uid="{00000000-0005-0000-0000-00004C0B0000}"/>
    <cellStyle name="40% - Accent6 7 2 5" xfId="5050" xr:uid="{00000000-0005-0000-0000-00004D0B0000}"/>
    <cellStyle name="40% - Accent6 7 3" xfId="762" xr:uid="{00000000-0005-0000-0000-00004E0B0000}"/>
    <cellStyle name="40% - Accent6 7 3 2" xfId="5057" xr:uid="{00000000-0005-0000-0000-00004F0B0000}"/>
    <cellStyle name="40% - Accent6 7 3 3" xfId="5058" xr:uid="{00000000-0005-0000-0000-0000500B0000}"/>
    <cellStyle name="40% - Accent6 7 3 4" xfId="5059" xr:uid="{00000000-0005-0000-0000-0000510B0000}"/>
    <cellStyle name="40% - Accent6 7 3 5" xfId="5056" xr:uid="{00000000-0005-0000-0000-0000520B0000}"/>
    <cellStyle name="40% - Accent6 7 4" xfId="5060" xr:uid="{00000000-0005-0000-0000-0000530B0000}"/>
    <cellStyle name="40% - Accent6 7 5" xfId="5061" xr:uid="{00000000-0005-0000-0000-0000540B0000}"/>
    <cellStyle name="40% - Accent6 7 6" xfId="5049" xr:uid="{00000000-0005-0000-0000-0000550B0000}"/>
    <cellStyle name="40% - Accent6 8" xfId="763" xr:uid="{00000000-0005-0000-0000-0000560B0000}"/>
    <cellStyle name="40% - Accent6 8 2" xfId="764" xr:uid="{00000000-0005-0000-0000-0000570B0000}"/>
    <cellStyle name="40% - Accent6 8 2 2" xfId="5064" xr:uid="{00000000-0005-0000-0000-0000580B0000}"/>
    <cellStyle name="40% - Accent6 8 2 2 2" xfId="5065" xr:uid="{00000000-0005-0000-0000-0000590B0000}"/>
    <cellStyle name="40% - Accent6 8 2 2 3" xfId="5066" xr:uid="{00000000-0005-0000-0000-00005A0B0000}"/>
    <cellStyle name="40% - Accent6 8 2 3" xfId="5067" xr:uid="{00000000-0005-0000-0000-00005B0B0000}"/>
    <cellStyle name="40% - Accent6 8 2 4" xfId="5068" xr:uid="{00000000-0005-0000-0000-00005C0B0000}"/>
    <cellStyle name="40% - Accent6 8 2 5" xfId="5063" xr:uid="{00000000-0005-0000-0000-00005D0B0000}"/>
    <cellStyle name="40% - Accent6 8 3" xfId="5069" xr:uid="{00000000-0005-0000-0000-00005E0B0000}"/>
    <cellStyle name="40% - Accent6 8 3 2" xfId="5070" xr:uid="{00000000-0005-0000-0000-00005F0B0000}"/>
    <cellStyle name="40% - Accent6 8 3 3" xfId="5071" xr:uid="{00000000-0005-0000-0000-0000600B0000}"/>
    <cellStyle name="40% - Accent6 8 4" xfId="5072" xr:uid="{00000000-0005-0000-0000-0000610B0000}"/>
    <cellStyle name="40% - Accent6 8 5" xfId="5073" xr:uid="{00000000-0005-0000-0000-0000620B0000}"/>
    <cellStyle name="40% - Accent6 8 6" xfId="5062" xr:uid="{00000000-0005-0000-0000-0000630B0000}"/>
    <cellStyle name="40% - Accent6 9" xfId="765" xr:uid="{00000000-0005-0000-0000-0000640B0000}"/>
    <cellStyle name="40% - Accent6 9 2" xfId="766" xr:uid="{00000000-0005-0000-0000-0000650B0000}"/>
    <cellStyle name="40% - Accent6 9 2 2" xfId="5076" xr:uid="{00000000-0005-0000-0000-0000660B0000}"/>
    <cellStyle name="40% - Accent6 9 2 3" xfId="5075" xr:uid="{00000000-0005-0000-0000-0000670B0000}"/>
    <cellStyle name="40% - Accent6 9 3" xfId="767" xr:uid="{00000000-0005-0000-0000-0000680B0000}"/>
    <cellStyle name="40% - Accent6 9 3 2" xfId="5078" xr:uid="{00000000-0005-0000-0000-0000690B0000}"/>
    <cellStyle name="40% - Accent6 9 3 3" xfId="5077" xr:uid="{00000000-0005-0000-0000-00006A0B0000}"/>
    <cellStyle name="40% - Accent6 9 4" xfId="768" xr:uid="{00000000-0005-0000-0000-00006B0B0000}"/>
    <cellStyle name="40% - Accent6 9 4 2" xfId="5079" xr:uid="{00000000-0005-0000-0000-00006C0B0000}"/>
    <cellStyle name="40% - Accent6 9 5" xfId="5080" xr:uid="{00000000-0005-0000-0000-00006D0B0000}"/>
    <cellStyle name="40% - Accent6 9 6" xfId="5081" xr:uid="{00000000-0005-0000-0000-00006E0B0000}"/>
    <cellStyle name="40% - Accent6 9 7" xfId="5074" xr:uid="{00000000-0005-0000-0000-00006F0B0000}"/>
    <cellStyle name="60% - Accent1" xfId="769" builtinId="32" customBuiltin="1"/>
    <cellStyle name="60% - Accent1 10" xfId="770" xr:uid="{00000000-0005-0000-0000-0000710B0000}"/>
    <cellStyle name="60% - Accent1 10 2" xfId="771" xr:uid="{00000000-0005-0000-0000-0000720B0000}"/>
    <cellStyle name="60% - Accent1 10 2 2" xfId="5083" xr:uid="{00000000-0005-0000-0000-0000730B0000}"/>
    <cellStyle name="60% - Accent1 10 2 3" xfId="5084" xr:uid="{00000000-0005-0000-0000-0000740B0000}"/>
    <cellStyle name="60% - Accent1 10 2 4" xfId="5085" xr:uid="{00000000-0005-0000-0000-0000750B0000}"/>
    <cellStyle name="60% - Accent1 10 3" xfId="772" xr:uid="{00000000-0005-0000-0000-0000760B0000}"/>
    <cellStyle name="60% - Accent1 10 3 2" xfId="5086" xr:uid="{00000000-0005-0000-0000-0000770B0000}"/>
    <cellStyle name="60% - Accent1 10 4" xfId="5087" xr:uid="{00000000-0005-0000-0000-0000780B0000}"/>
    <cellStyle name="60% - Accent1 11" xfId="773" xr:uid="{00000000-0005-0000-0000-0000790B0000}"/>
    <cellStyle name="60% - Accent1 11 2" xfId="5088" xr:uid="{00000000-0005-0000-0000-00007A0B0000}"/>
    <cellStyle name="60% - Accent1 11 2 2" xfId="5089" xr:uid="{00000000-0005-0000-0000-00007B0B0000}"/>
    <cellStyle name="60% - Accent1 11 2 3" xfId="5090" xr:uid="{00000000-0005-0000-0000-00007C0B0000}"/>
    <cellStyle name="60% - Accent1 11 3" xfId="5091" xr:uid="{00000000-0005-0000-0000-00007D0B0000}"/>
    <cellStyle name="60% - Accent1 11 4" xfId="5092" xr:uid="{00000000-0005-0000-0000-00007E0B0000}"/>
    <cellStyle name="60% - Accent1 12" xfId="774" xr:uid="{00000000-0005-0000-0000-00007F0B0000}"/>
    <cellStyle name="60% - Accent1 12 2" xfId="5093" xr:uid="{00000000-0005-0000-0000-0000800B0000}"/>
    <cellStyle name="60% - Accent1 12 2 2" xfId="5094" xr:uid="{00000000-0005-0000-0000-0000810B0000}"/>
    <cellStyle name="60% - Accent1 12 2 3" xfId="5095" xr:uid="{00000000-0005-0000-0000-0000820B0000}"/>
    <cellStyle name="60% - Accent1 12 3" xfId="5096" xr:uid="{00000000-0005-0000-0000-0000830B0000}"/>
    <cellStyle name="60% - Accent1 12 4" xfId="5097" xr:uid="{00000000-0005-0000-0000-0000840B0000}"/>
    <cellStyle name="60% - Accent1 13" xfId="775" xr:uid="{00000000-0005-0000-0000-0000850B0000}"/>
    <cellStyle name="60% - Accent1 13 2" xfId="5098" xr:uid="{00000000-0005-0000-0000-0000860B0000}"/>
    <cellStyle name="60% - Accent1 14" xfId="776" xr:uid="{00000000-0005-0000-0000-0000870B0000}"/>
    <cellStyle name="60% - Accent1 14 2" xfId="5099" xr:uid="{00000000-0005-0000-0000-0000880B0000}"/>
    <cellStyle name="60% - Accent1 14 3" xfId="5100" xr:uid="{00000000-0005-0000-0000-0000890B0000}"/>
    <cellStyle name="60% - Accent1 14 4" xfId="5101" xr:uid="{00000000-0005-0000-0000-00008A0B0000}"/>
    <cellStyle name="60% - Accent1 15" xfId="5102" xr:uid="{00000000-0005-0000-0000-00008B0B0000}"/>
    <cellStyle name="60% - Accent1 16" xfId="5103" xr:uid="{00000000-0005-0000-0000-00008C0B0000}"/>
    <cellStyle name="60% - Accent1 17" xfId="5104" xr:uid="{00000000-0005-0000-0000-00008D0B0000}"/>
    <cellStyle name="60% - Accent1 18" xfId="5082" xr:uid="{00000000-0005-0000-0000-00008E0B0000}"/>
    <cellStyle name="60% - Accent1 2" xfId="777" xr:uid="{00000000-0005-0000-0000-00008F0B0000}"/>
    <cellStyle name="60% - Accent1 2 2" xfId="778" xr:uid="{00000000-0005-0000-0000-0000900B0000}"/>
    <cellStyle name="60% - Accent1 2 2 2" xfId="779" xr:uid="{00000000-0005-0000-0000-0000910B0000}"/>
    <cellStyle name="60% - Accent1 2 2 3" xfId="780" xr:uid="{00000000-0005-0000-0000-0000920B0000}"/>
    <cellStyle name="60% - Accent1 2 2 4" xfId="781" xr:uid="{00000000-0005-0000-0000-0000930B0000}"/>
    <cellStyle name="60% - Accent1 2 2 5" xfId="782" xr:uid="{00000000-0005-0000-0000-0000940B0000}"/>
    <cellStyle name="60% - Accent1 2 3" xfId="783" xr:uid="{00000000-0005-0000-0000-0000950B0000}"/>
    <cellStyle name="60% - Accent1 2 3 2" xfId="784" xr:uid="{00000000-0005-0000-0000-0000960B0000}"/>
    <cellStyle name="60% - Accent1 2 3 2 2" xfId="5105" xr:uid="{00000000-0005-0000-0000-0000970B0000}"/>
    <cellStyle name="60% - Accent1 2 3 3" xfId="785" xr:uid="{00000000-0005-0000-0000-0000980B0000}"/>
    <cellStyle name="60% - Accent1 2 3 4" xfId="5106" xr:uid="{00000000-0005-0000-0000-0000990B0000}"/>
    <cellStyle name="60% - Accent1 2 3 4 2" xfId="5107" xr:uid="{00000000-0005-0000-0000-00009A0B0000}"/>
    <cellStyle name="60% - Accent1 2 4" xfId="786" xr:uid="{00000000-0005-0000-0000-00009B0B0000}"/>
    <cellStyle name="60% - Accent1 2 4 2" xfId="5108" xr:uid="{00000000-0005-0000-0000-00009C0B0000}"/>
    <cellStyle name="60% - Accent1 2 4 3" xfId="5109" xr:uid="{00000000-0005-0000-0000-00009D0B0000}"/>
    <cellStyle name="60% - Accent1 2 5" xfId="787" xr:uid="{00000000-0005-0000-0000-00009E0B0000}"/>
    <cellStyle name="60% - Accent1 2 6" xfId="5110" xr:uid="{00000000-0005-0000-0000-00009F0B0000}"/>
    <cellStyle name="60% - Accent1 3" xfId="788" xr:uid="{00000000-0005-0000-0000-0000A00B0000}"/>
    <cellStyle name="60% - Accent1 3 2" xfId="789" xr:uid="{00000000-0005-0000-0000-0000A10B0000}"/>
    <cellStyle name="60% - Accent1 3 3" xfId="790" xr:uid="{00000000-0005-0000-0000-0000A20B0000}"/>
    <cellStyle name="60% - Accent1 3 3 2" xfId="5111" xr:uid="{00000000-0005-0000-0000-0000A30B0000}"/>
    <cellStyle name="60% - Accent1 3 3 3" xfId="5112" xr:uid="{00000000-0005-0000-0000-0000A40B0000}"/>
    <cellStyle name="60% - Accent1 3 3 4" xfId="5113" xr:uid="{00000000-0005-0000-0000-0000A50B0000}"/>
    <cellStyle name="60% - Accent1 3 4" xfId="791" xr:uid="{00000000-0005-0000-0000-0000A60B0000}"/>
    <cellStyle name="60% - Accent1 3 5" xfId="5114" xr:uid="{00000000-0005-0000-0000-0000A70B0000}"/>
    <cellStyle name="60% - Accent1 4" xfId="792" xr:uid="{00000000-0005-0000-0000-0000A80B0000}"/>
    <cellStyle name="60% - Accent1 4 2" xfId="793" xr:uid="{00000000-0005-0000-0000-0000A90B0000}"/>
    <cellStyle name="60% - Accent1 4 2 2" xfId="5115" xr:uid="{00000000-0005-0000-0000-0000AA0B0000}"/>
    <cellStyle name="60% - Accent1 4 2 3" xfId="5116" xr:uid="{00000000-0005-0000-0000-0000AB0B0000}"/>
    <cellStyle name="60% - Accent1 4 3" xfId="794" xr:uid="{00000000-0005-0000-0000-0000AC0B0000}"/>
    <cellStyle name="60% - Accent1 4 4" xfId="795" xr:uid="{00000000-0005-0000-0000-0000AD0B0000}"/>
    <cellStyle name="60% - Accent1 4 5" xfId="5117" xr:uid="{00000000-0005-0000-0000-0000AE0B0000}"/>
    <cellStyle name="60% - Accent1 5" xfId="796" xr:uid="{00000000-0005-0000-0000-0000AF0B0000}"/>
    <cellStyle name="60% - Accent1 5 2" xfId="797" xr:uid="{00000000-0005-0000-0000-0000B00B0000}"/>
    <cellStyle name="60% - Accent1 5 2 2" xfId="798" xr:uid="{00000000-0005-0000-0000-0000B10B0000}"/>
    <cellStyle name="60% - Accent1 5 2 2 2" xfId="5118" xr:uid="{00000000-0005-0000-0000-0000B20B0000}"/>
    <cellStyle name="60% - Accent1 5 2 3" xfId="799" xr:uid="{00000000-0005-0000-0000-0000B30B0000}"/>
    <cellStyle name="60% - Accent1 5 2 4" xfId="800" xr:uid="{00000000-0005-0000-0000-0000B40B0000}"/>
    <cellStyle name="60% - Accent1 5 3" xfId="801" xr:uid="{00000000-0005-0000-0000-0000B50B0000}"/>
    <cellStyle name="60% - Accent1 5 3 2" xfId="802" xr:uid="{00000000-0005-0000-0000-0000B60B0000}"/>
    <cellStyle name="60% - Accent1 5 3 3" xfId="803" xr:uid="{00000000-0005-0000-0000-0000B70B0000}"/>
    <cellStyle name="60% - Accent1 5 3 4" xfId="5119" xr:uid="{00000000-0005-0000-0000-0000B80B0000}"/>
    <cellStyle name="60% - Accent1 5 4" xfId="804" xr:uid="{00000000-0005-0000-0000-0000B90B0000}"/>
    <cellStyle name="60% - Accent1 5 4 2" xfId="805" xr:uid="{00000000-0005-0000-0000-0000BA0B0000}"/>
    <cellStyle name="60% - Accent1 5 4 3" xfId="806" xr:uid="{00000000-0005-0000-0000-0000BB0B0000}"/>
    <cellStyle name="60% - Accent1 5 4 4" xfId="5120" xr:uid="{00000000-0005-0000-0000-0000BC0B0000}"/>
    <cellStyle name="60% - Accent1 6" xfId="807" xr:uid="{00000000-0005-0000-0000-0000BD0B0000}"/>
    <cellStyle name="60% - Accent1 6 2" xfId="808" xr:uid="{00000000-0005-0000-0000-0000BE0B0000}"/>
    <cellStyle name="60% - Accent1 6 2 2" xfId="5121" xr:uid="{00000000-0005-0000-0000-0000BF0B0000}"/>
    <cellStyle name="60% - Accent1 6 2 3" xfId="5122" xr:uid="{00000000-0005-0000-0000-0000C00B0000}"/>
    <cellStyle name="60% - Accent1 6 3" xfId="809" xr:uid="{00000000-0005-0000-0000-0000C10B0000}"/>
    <cellStyle name="60% - Accent1 6 4" xfId="5123" xr:uid="{00000000-0005-0000-0000-0000C20B0000}"/>
    <cellStyle name="60% - Accent1 7" xfId="810" xr:uid="{00000000-0005-0000-0000-0000C30B0000}"/>
    <cellStyle name="60% - Accent1 7 2" xfId="811" xr:uid="{00000000-0005-0000-0000-0000C40B0000}"/>
    <cellStyle name="60% - Accent1 7 2 2" xfId="5124" xr:uid="{00000000-0005-0000-0000-0000C50B0000}"/>
    <cellStyle name="60% - Accent1 7 2 3" xfId="5125" xr:uid="{00000000-0005-0000-0000-0000C60B0000}"/>
    <cellStyle name="60% - Accent1 7 3" xfId="5126" xr:uid="{00000000-0005-0000-0000-0000C70B0000}"/>
    <cellStyle name="60% - Accent1 8" xfId="812" xr:uid="{00000000-0005-0000-0000-0000C80B0000}"/>
    <cellStyle name="60% - Accent1 8 2" xfId="5127" xr:uid="{00000000-0005-0000-0000-0000C90B0000}"/>
    <cellStyle name="60% - Accent1 8 2 2" xfId="5128" xr:uid="{00000000-0005-0000-0000-0000CA0B0000}"/>
    <cellStyle name="60% - Accent1 8 2 3" xfId="5129" xr:uid="{00000000-0005-0000-0000-0000CB0B0000}"/>
    <cellStyle name="60% - Accent1 8 3" xfId="5130" xr:uid="{00000000-0005-0000-0000-0000CC0B0000}"/>
    <cellStyle name="60% - Accent1 8 4" xfId="5131" xr:uid="{00000000-0005-0000-0000-0000CD0B0000}"/>
    <cellStyle name="60% - Accent1 9" xfId="813" xr:uid="{00000000-0005-0000-0000-0000CE0B0000}"/>
    <cellStyle name="60% - Accent1 9 2" xfId="814" xr:uid="{00000000-0005-0000-0000-0000CF0B0000}"/>
    <cellStyle name="60% - Accent1 9 3" xfId="815" xr:uid="{00000000-0005-0000-0000-0000D00B0000}"/>
    <cellStyle name="60% - Accent1 9 4" xfId="5132" xr:uid="{00000000-0005-0000-0000-0000D10B0000}"/>
    <cellStyle name="60% - Accent2" xfId="816" builtinId="36" customBuiltin="1"/>
    <cellStyle name="60% - Accent2 10" xfId="817" xr:uid="{00000000-0005-0000-0000-0000D30B0000}"/>
    <cellStyle name="60% - Accent2 10 2" xfId="818" xr:uid="{00000000-0005-0000-0000-0000D40B0000}"/>
    <cellStyle name="60% - Accent2 10 2 2" xfId="5134" xr:uid="{00000000-0005-0000-0000-0000D50B0000}"/>
    <cellStyle name="60% - Accent2 10 2 3" xfId="5135" xr:uid="{00000000-0005-0000-0000-0000D60B0000}"/>
    <cellStyle name="60% - Accent2 10 2 4" xfId="5136" xr:uid="{00000000-0005-0000-0000-0000D70B0000}"/>
    <cellStyle name="60% - Accent2 10 3" xfId="819" xr:uid="{00000000-0005-0000-0000-0000D80B0000}"/>
    <cellStyle name="60% - Accent2 10 3 2" xfId="5137" xr:uid="{00000000-0005-0000-0000-0000D90B0000}"/>
    <cellStyle name="60% - Accent2 10 4" xfId="5138" xr:uid="{00000000-0005-0000-0000-0000DA0B0000}"/>
    <cellStyle name="60% - Accent2 11" xfId="820" xr:uid="{00000000-0005-0000-0000-0000DB0B0000}"/>
    <cellStyle name="60% - Accent2 11 2" xfId="5139" xr:uid="{00000000-0005-0000-0000-0000DC0B0000}"/>
    <cellStyle name="60% - Accent2 11 2 2" xfId="5140" xr:uid="{00000000-0005-0000-0000-0000DD0B0000}"/>
    <cellStyle name="60% - Accent2 11 2 3" xfId="5141" xr:uid="{00000000-0005-0000-0000-0000DE0B0000}"/>
    <cellStyle name="60% - Accent2 11 3" xfId="5142" xr:uid="{00000000-0005-0000-0000-0000DF0B0000}"/>
    <cellStyle name="60% - Accent2 11 4" xfId="5143" xr:uid="{00000000-0005-0000-0000-0000E00B0000}"/>
    <cellStyle name="60% - Accent2 12" xfId="821" xr:uid="{00000000-0005-0000-0000-0000E10B0000}"/>
    <cellStyle name="60% - Accent2 12 2" xfId="5144" xr:uid="{00000000-0005-0000-0000-0000E20B0000}"/>
    <cellStyle name="60% - Accent2 12 2 2" xfId="5145" xr:uid="{00000000-0005-0000-0000-0000E30B0000}"/>
    <cellStyle name="60% - Accent2 12 2 3" xfId="5146" xr:uid="{00000000-0005-0000-0000-0000E40B0000}"/>
    <cellStyle name="60% - Accent2 12 3" xfId="5147" xr:uid="{00000000-0005-0000-0000-0000E50B0000}"/>
    <cellStyle name="60% - Accent2 12 4" xfId="5148" xr:uid="{00000000-0005-0000-0000-0000E60B0000}"/>
    <cellStyle name="60% - Accent2 13" xfId="822" xr:uid="{00000000-0005-0000-0000-0000E70B0000}"/>
    <cellStyle name="60% - Accent2 13 2" xfId="5149" xr:uid="{00000000-0005-0000-0000-0000E80B0000}"/>
    <cellStyle name="60% - Accent2 14" xfId="823" xr:uid="{00000000-0005-0000-0000-0000E90B0000}"/>
    <cellStyle name="60% - Accent2 14 2" xfId="5150" xr:uid="{00000000-0005-0000-0000-0000EA0B0000}"/>
    <cellStyle name="60% - Accent2 14 3" xfId="5151" xr:uid="{00000000-0005-0000-0000-0000EB0B0000}"/>
    <cellStyle name="60% - Accent2 14 4" xfId="5152" xr:uid="{00000000-0005-0000-0000-0000EC0B0000}"/>
    <cellStyle name="60% - Accent2 15" xfId="5153" xr:uid="{00000000-0005-0000-0000-0000ED0B0000}"/>
    <cellStyle name="60% - Accent2 16" xfId="5154" xr:uid="{00000000-0005-0000-0000-0000EE0B0000}"/>
    <cellStyle name="60% - Accent2 17" xfId="5155" xr:uid="{00000000-0005-0000-0000-0000EF0B0000}"/>
    <cellStyle name="60% - Accent2 18" xfId="5133" xr:uid="{00000000-0005-0000-0000-0000F00B0000}"/>
    <cellStyle name="60% - Accent2 2" xfId="824" xr:uid="{00000000-0005-0000-0000-0000F10B0000}"/>
    <cellStyle name="60% - Accent2 2 2" xfId="825" xr:uid="{00000000-0005-0000-0000-0000F20B0000}"/>
    <cellStyle name="60% - Accent2 2 2 2" xfId="826" xr:uid="{00000000-0005-0000-0000-0000F30B0000}"/>
    <cellStyle name="60% - Accent2 2 2 3" xfId="827" xr:uid="{00000000-0005-0000-0000-0000F40B0000}"/>
    <cellStyle name="60% - Accent2 2 2 4" xfId="828" xr:uid="{00000000-0005-0000-0000-0000F50B0000}"/>
    <cellStyle name="60% - Accent2 2 2 5" xfId="829" xr:uid="{00000000-0005-0000-0000-0000F60B0000}"/>
    <cellStyle name="60% - Accent2 2 3" xfId="830" xr:uid="{00000000-0005-0000-0000-0000F70B0000}"/>
    <cellStyle name="60% - Accent2 2 3 2" xfId="831" xr:uid="{00000000-0005-0000-0000-0000F80B0000}"/>
    <cellStyle name="60% - Accent2 2 3 2 2" xfId="5156" xr:uid="{00000000-0005-0000-0000-0000F90B0000}"/>
    <cellStyle name="60% - Accent2 2 3 3" xfId="832" xr:uid="{00000000-0005-0000-0000-0000FA0B0000}"/>
    <cellStyle name="60% - Accent2 2 3 4" xfId="5157" xr:uid="{00000000-0005-0000-0000-0000FB0B0000}"/>
    <cellStyle name="60% - Accent2 2 3 4 2" xfId="5158" xr:uid="{00000000-0005-0000-0000-0000FC0B0000}"/>
    <cellStyle name="60% - Accent2 2 4" xfId="833" xr:uid="{00000000-0005-0000-0000-0000FD0B0000}"/>
    <cellStyle name="60% - Accent2 2 4 2" xfId="5159" xr:uid="{00000000-0005-0000-0000-0000FE0B0000}"/>
    <cellStyle name="60% - Accent2 2 4 3" xfId="5160" xr:uid="{00000000-0005-0000-0000-0000FF0B0000}"/>
    <cellStyle name="60% - Accent2 2 5" xfId="834" xr:uid="{00000000-0005-0000-0000-0000000C0000}"/>
    <cellStyle name="60% - Accent2 2 6" xfId="5161" xr:uid="{00000000-0005-0000-0000-0000010C0000}"/>
    <cellStyle name="60% - Accent2 3" xfId="835" xr:uid="{00000000-0005-0000-0000-0000020C0000}"/>
    <cellStyle name="60% - Accent2 3 2" xfId="836" xr:uid="{00000000-0005-0000-0000-0000030C0000}"/>
    <cellStyle name="60% - Accent2 3 3" xfId="837" xr:uid="{00000000-0005-0000-0000-0000040C0000}"/>
    <cellStyle name="60% - Accent2 3 3 2" xfId="5162" xr:uid="{00000000-0005-0000-0000-0000050C0000}"/>
    <cellStyle name="60% - Accent2 3 3 3" xfId="5163" xr:uid="{00000000-0005-0000-0000-0000060C0000}"/>
    <cellStyle name="60% - Accent2 3 3 4" xfId="5164" xr:uid="{00000000-0005-0000-0000-0000070C0000}"/>
    <cellStyle name="60% - Accent2 3 4" xfId="838" xr:uid="{00000000-0005-0000-0000-0000080C0000}"/>
    <cellStyle name="60% - Accent2 3 5" xfId="5165" xr:uid="{00000000-0005-0000-0000-0000090C0000}"/>
    <cellStyle name="60% - Accent2 4" xfId="839" xr:uid="{00000000-0005-0000-0000-00000A0C0000}"/>
    <cellStyle name="60% - Accent2 4 2" xfId="840" xr:uid="{00000000-0005-0000-0000-00000B0C0000}"/>
    <cellStyle name="60% - Accent2 4 2 2" xfId="5166" xr:uid="{00000000-0005-0000-0000-00000C0C0000}"/>
    <cellStyle name="60% - Accent2 4 2 3" xfId="5167" xr:uid="{00000000-0005-0000-0000-00000D0C0000}"/>
    <cellStyle name="60% - Accent2 4 3" xfId="841" xr:uid="{00000000-0005-0000-0000-00000E0C0000}"/>
    <cellStyle name="60% - Accent2 4 4" xfId="842" xr:uid="{00000000-0005-0000-0000-00000F0C0000}"/>
    <cellStyle name="60% - Accent2 4 5" xfId="5168" xr:uid="{00000000-0005-0000-0000-0000100C0000}"/>
    <cellStyle name="60% - Accent2 5" xfId="843" xr:uid="{00000000-0005-0000-0000-0000110C0000}"/>
    <cellStyle name="60% - Accent2 5 2" xfId="844" xr:uid="{00000000-0005-0000-0000-0000120C0000}"/>
    <cellStyle name="60% - Accent2 5 2 2" xfId="845" xr:uid="{00000000-0005-0000-0000-0000130C0000}"/>
    <cellStyle name="60% - Accent2 5 2 2 2" xfId="5169" xr:uid="{00000000-0005-0000-0000-0000140C0000}"/>
    <cellStyle name="60% - Accent2 5 2 3" xfId="846" xr:uid="{00000000-0005-0000-0000-0000150C0000}"/>
    <cellStyle name="60% - Accent2 5 2 4" xfId="847" xr:uid="{00000000-0005-0000-0000-0000160C0000}"/>
    <cellStyle name="60% - Accent2 5 3" xfId="848" xr:uid="{00000000-0005-0000-0000-0000170C0000}"/>
    <cellStyle name="60% - Accent2 5 3 2" xfId="849" xr:uid="{00000000-0005-0000-0000-0000180C0000}"/>
    <cellStyle name="60% - Accent2 5 3 3" xfId="850" xr:uid="{00000000-0005-0000-0000-0000190C0000}"/>
    <cellStyle name="60% - Accent2 5 3 4" xfId="5170" xr:uid="{00000000-0005-0000-0000-00001A0C0000}"/>
    <cellStyle name="60% - Accent2 5 4" xfId="851" xr:uid="{00000000-0005-0000-0000-00001B0C0000}"/>
    <cellStyle name="60% - Accent2 5 4 2" xfId="852" xr:uid="{00000000-0005-0000-0000-00001C0C0000}"/>
    <cellStyle name="60% - Accent2 5 4 3" xfId="853" xr:uid="{00000000-0005-0000-0000-00001D0C0000}"/>
    <cellStyle name="60% - Accent2 5 4 4" xfId="5171" xr:uid="{00000000-0005-0000-0000-00001E0C0000}"/>
    <cellStyle name="60% - Accent2 6" xfId="854" xr:uid="{00000000-0005-0000-0000-00001F0C0000}"/>
    <cellStyle name="60% - Accent2 6 2" xfId="855" xr:uid="{00000000-0005-0000-0000-0000200C0000}"/>
    <cellStyle name="60% - Accent2 6 2 2" xfId="5172" xr:uid="{00000000-0005-0000-0000-0000210C0000}"/>
    <cellStyle name="60% - Accent2 6 2 3" xfId="5173" xr:uid="{00000000-0005-0000-0000-0000220C0000}"/>
    <cellStyle name="60% - Accent2 6 3" xfId="856" xr:uid="{00000000-0005-0000-0000-0000230C0000}"/>
    <cellStyle name="60% - Accent2 6 4" xfId="5174" xr:uid="{00000000-0005-0000-0000-0000240C0000}"/>
    <cellStyle name="60% - Accent2 7" xfId="857" xr:uid="{00000000-0005-0000-0000-0000250C0000}"/>
    <cellStyle name="60% - Accent2 7 2" xfId="858" xr:uid="{00000000-0005-0000-0000-0000260C0000}"/>
    <cellStyle name="60% - Accent2 7 2 2" xfId="5175" xr:uid="{00000000-0005-0000-0000-0000270C0000}"/>
    <cellStyle name="60% - Accent2 7 2 3" xfId="5176" xr:uid="{00000000-0005-0000-0000-0000280C0000}"/>
    <cellStyle name="60% - Accent2 7 3" xfId="5177" xr:uid="{00000000-0005-0000-0000-0000290C0000}"/>
    <cellStyle name="60% - Accent2 8" xfId="859" xr:uid="{00000000-0005-0000-0000-00002A0C0000}"/>
    <cellStyle name="60% - Accent2 8 2" xfId="5178" xr:uid="{00000000-0005-0000-0000-00002B0C0000}"/>
    <cellStyle name="60% - Accent2 8 2 2" xfId="5179" xr:uid="{00000000-0005-0000-0000-00002C0C0000}"/>
    <cellStyle name="60% - Accent2 8 2 3" xfId="5180" xr:uid="{00000000-0005-0000-0000-00002D0C0000}"/>
    <cellStyle name="60% - Accent2 8 3" xfId="5181" xr:uid="{00000000-0005-0000-0000-00002E0C0000}"/>
    <cellStyle name="60% - Accent2 8 4" xfId="5182" xr:uid="{00000000-0005-0000-0000-00002F0C0000}"/>
    <cellStyle name="60% - Accent2 9" xfId="860" xr:uid="{00000000-0005-0000-0000-0000300C0000}"/>
    <cellStyle name="60% - Accent2 9 2" xfId="861" xr:uid="{00000000-0005-0000-0000-0000310C0000}"/>
    <cellStyle name="60% - Accent2 9 3" xfId="862" xr:uid="{00000000-0005-0000-0000-0000320C0000}"/>
    <cellStyle name="60% - Accent2 9 4" xfId="5183" xr:uid="{00000000-0005-0000-0000-0000330C0000}"/>
    <cellStyle name="60% - Accent3" xfId="863" builtinId="40" customBuiltin="1"/>
    <cellStyle name="60% - Accent3 10" xfId="864" xr:uid="{00000000-0005-0000-0000-0000350C0000}"/>
    <cellStyle name="60% - Accent3 10 2" xfId="865" xr:uid="{00000000-0005-0000-0000-0000360C0000}"/>
    <cellStyle name="60% - Accent3 10 2 2" xfId="5185" xr:uid="{00000000-0005-0000-0000-0000370C0000}"/>
    <cellStyle name="60% - Accent3 10 2 3" xfId="5186" xr:uid="{00000000-0005-0000-0000-0000380C0000}"/>
    <cellStyle name="60% - Accent3 10 2 4" xfId="5187" xr:uid="{00000000-0005-0000-0000-0000390C0000}"/>
    <cellStyle name="60% - Accent3 10 3" xfId="866" xr:uid="{00000000-0005-0000-0000-00003A0C0000}"/>
    <cellStyle name="60% - Accent3 10 3 2" xfId="5188" xr:uid="{00000000-0005-0000-0000-00003B0C0000}"/>
    <cellStyle name="60% - Accent3 10 4" xfId="5189" xr:uid="{00000000-0005-0000-0000-00003C0C0000}"/>
    <cellStyle name="60% - Accent3 11" xfId="867" xr:uid="{00000000-0005-0000-0000-00003D0C0000}"/>
    <cellStyle name="60% - Accent3 11 2" xfId="5190" xr:uid="{00000000-0005-0000-0000-00003E0C0000}"/>
    <cellStyle name="60% - Accent3 11 2 2" xfId="5191" xr:uid="{00000000-0005-0000-0000-00003F0C0000}"/>
    <cellStyle name="60% - Accent3 11 2 3" xfId="5192" xr:uid="{00000000-0005-0000-0000-0000400C0000}"/>
    <cellStyle name="60% - Accent3 11 3" xfId="5193" xr:uid="{00000000-0005-0000-0000-0000410C0000}"/>
    <cellStyle name="60% - Accent3 11 4" xfId="5194" xr:uid="{00000000-0005-0000-0000-0000420C0000}"/>
    <cellStyle name="60% - Accent3 12" xfId="868" xr:uid="{00000000-0005-0000-0000-0000430C0000}"/>
    <cellStyle name="60% - Accent3 12 2" xfId="5195" xr:uid="{00000000-0005-0000-0000-0000440C0000}"/>
    <cellStyle name="60% - Accent3 12 2 2" xfId="5196" xr:uid="{00000000-0005-0000-0000-0000450C0000}"/>
    <cellStyle name="60% - Accent3 12 2 3" xfId="5197" xr:uid="{00000000-0005-0000-0000-0000460C0000}"/>
    <cellStyle name="60% - Accent3 12 3" xfId="5198" xr:uid="{00000000-0005-0000-0000-0000470C0000}"/>
    <cellStyle name="60% - Accent3 12 4" xfId="5199" xr:uid="{00000000-0005-0000-0000-0000480C0000}"/>
    <cellStyle name="60% - Accent3 13" xfId="869" xr:uid="{00000000-0005-0000-0000-0000490C0000}"/>
    <cellStyle name="60% - Accent3 13 2" xfId="5200" xr:uid="{00000000-0005-0000-0000-00004A0C0000}"/>
    <cellStyle name="60% - Accent3 14" xfId="870" xr:uid="{00000000-0005-0000-0000-00004B0C0000}"/>
    <cellStyle name="60% - Accent3 14 2" xfId="5201" xr:uid="{00000000-0005-0000-0000-00004C0C0000}"/>
    <cellStyle name="60% - Accent3 14 3" xfId="5202" xr:uid="{00000000-0005-0000-0000-00004D0C0000}"/>
    <cellStyle name="60% - Accent3 14 4" xfId="5203" xr:uid="{00000000-0005-0000-0000-00004E0C0000}"/>
    <cellStyle name="60% - Accent3 15" xfId="5204" xr:uid="{00000000-0005-0000-0000-00004F0C0000}"/>
    <cellStyle name="60% - Accent3 16" xfId="5205" xr:uid="{00000000-0005-0000-0000-0000500C0000}"/>
    <cellStyle name="60% - Accent3 17" xfId="5206" xr:uid="{00000000-0005-0000-0000-0000510C0000}"/>
    <cellStyle name="60% - Accent3 18" xfId="5184" xr:uid="{00000000-0005-0000-0000-0000520C0000}"/>
    <cellStyle name="60% - Accent3 2" xfId="871" xr:uid="{00000000-0005-0000-0000-0000530C0000}"/>
    <cellStyle name="60% - Accent3 2 2" xfId="872" xr:uid="{00000000-0005-0000-0000-0000540C0000}"/>
    <cellStyle name="60% - Accent3 2 2 2" xfId="873" xr:uid="{00000000-0005-0000-0000-0000550C0000}"/>
    <cellStyle name="60% - Accent3 2 2 3" xfId="874" xr:uid="{00000000-0005-0000-0000-0000560C0000}"/>
    <cellStyle name="60% - Accent3 2 2 4" xfId="875" xr:uid="{00000000-0005-0000-0000-0000570C0000}"/>
    <cellStyle name="60% - Accent3 2 2 5" xfId="876" xr:uid="{00000000-0005-0000-0000-0000580C0000}"/>
    <cellStyle name="60% - Accent3 2 3" xfId="877" xr:uid="{00000000-0005-0000-0000-0000590C0000}"/>
    <cellStyle name="60% - Accent3 2 3 2" xfId="878" xr:uid="{00000000-0005-0000-0000-00005A0C0000}"/>
    <cellStyle name="60% - Accent3 2 3 2 2" xfId="5207" xr:uid="{00000000-0005-0000-0000-00005B0C0000}"/>
    <cellStyle name="60% - Accent3 2 3 3" xfId="879" xr:uid="{00000000-0005-0000-0000-00005C0C0000}"/>
    <cellStyle name="60% - Accent3 2 3 4" xfId="5208" xr:uid="{00000000-0005-0000-0000-00005D0C0000}"/>
    <cellStyle name="60% - Accent3 2 3 4 2" xfId="5209" xr:uid="{00000000-0005-0000-0000-00005E0C0000}"/>
    <cellStyle name="60% - Accent3 2 4" xfId="880" xr:uid="{00000000-0005-0000-0000-00005F0C0000}"/>
    <cellStyle name="60% - Accent3 2 4 2" xfId="5210" xr:uid="{00000000-0005-0000-0000-0000600C0000}"/>
    <cellStyle name="60% - Accent3 2 4 3" xfId="5211" xr:uid="{00000000-0005-0000-0000-0000610C0000}"/>
    <cellStyle name="60% - Accent3 2 5" xfId="881" xr:uid="{00000000-0005-0000-0000-0000620C0000}"/>
    <cellStyle name="60% - Accent3 2 6" xfId="5212" xr:uid="{00000000-0005-0000-0000-0000630C0000}"/>
    <cellStyle name="60% - Accent3 3" xfId="882" xr:uid="{00000000-0005-0000-0000-0000640C0000}"/>
    <cellStyle name="60% - Accent3 3 2" xfId="883" xr:uid="{00000000-0005-0000-0000-0000650C0000}"/>
    <cellStyle name="60% - Accent3 3 3" xfId="884" xr:uid="{00000000-0005-0000-0000-0000660C0000}"/>
    <cellStyle name="60% - Accent3 3 3 2" xfId="5213" xr:uid="{00000000-0005-0000-0000-0000670C0000}"/>
    <cellStyle name="60% - Accent3 3 3 3" xfId="5214" xr:uid="{00000000-0005-0000-0000-0000680C0000}"/>
    <cellStyle name="60% - Accent3 3 3 4" xfId="5215" xr:uid="{00000000-0005-0000-0000-0000690C0000}"/>
    <cellStyle name="60% - Accent3 3 4" xfId="885" xr:uid="{00000000-0005-0000-0000-00006A0C0000}"/>
    <cellStyle name="60% - Accent3 3 5" xfId="5216" xr:uid="{00000000-0005-0000-0000-00006B0C0000}"/>
    <cellStyle name="60% - Accent3 4" xfId="886" xr:uid="{00000000-0005-0000-0000-00006C0C0000}"/>
    <cellStyle name="60% - Accent3 4 2" xfId="887" xr:uid="{00000000-0005-0000-0000-00006D0C0000}"/>
    <cellStyle name="60% - Accent3 4 2 2" xfId="5217" xr:uid="{00000000-0005-0000-0000-00006E0C0000}"/>
    <cellStyle name="60% - Accent3 4 2 3" xfId="5218" xr:uid="{00000000-0005-0000-0000-00006F0C0000}"/>
    <cellStyle name="60% - Accent3 4 3" xfId="888" xr:uid="{00000000-0005-0000-0000-0000700C0000}"/>
    <cellStyle name="60% - Accent3 4 4" xfId="889" xr:uid="{00000000-0005-0000-0000-0000710C0000}"/>
    <cellStyle name="60% - Accent3 4 5" xfId="5219" xr:uid="{00000000-0005-0000-0000-0000720C0000}"/>
    <cellStyle name="60% - Accent3 5" xfId="890" xr:uid="{00000000-0005-0000-0000-0000730C0000}"/>
    <cellStyle name="60% - Accent3 5 2" xfId="891" xr:uid="{00000000-0005-0000-0000-0000740C0000}"/>
    <cellStyle name="60% - Accent3 5 2 2" xfId="892" xr:uid="{00000000-0005-0000-0000-0000750C0000}"/>
    <cellStyle name="60% - Accent3 5 2 2 2" xfId="5220" xr:uid="{00000000-0005-0000-0000-0000760C0000}"/>
    <cellStyle name="60% - Accent3 5 2 3" xfId="893" xr:uid="{00000000-0005-0000-0000-0000770C0000}"/>
    <cellStyle name="60% - Accent3 5 2 4" xfId="894" xr:uid="{00000000-0005-0000-0000-0000780C0000}"/>
    <cellStyle name="60% - Accent3 5 3" xfId="895" xr:uid="{00000000-0005-0000-0000-0000790C0000}"/>
    <cellStyle name="60% - Accent3 5 3 2" xfId="896" xr:uid="{00000000-0005-0000-0000-00007A0C0000}"/>
    <cellStyle name="60% - Accent3 5 3 3" xfId="897" xr:uid="{00000000-0005-0000-0000-00007B0C0000}"/>
    <cellStyle name="60% - Accent3 5 3 4" xfId="5221" xr:uid="{00000000-0005-0000-0000-00007C0C0000}"/>
    <cellStyle name="60% - Accent3 5 4" xfId="898" xr:uid="{00000000-0005-0000-0000-00007D0C0000}"/>
    <cellStyle name="60% - Accent3 5 4 2" xfId="899" xr:uid="{00000000-0005-0000-0000-00007E0C0000}"/>
    <cellStyle name="60% - Accent3 5 4 3" xfId="900" xr:uid="{00000000-0005-0000-0000-00007F0C0000}"/>
    <cellStyle name="60% - Accent3 5 4 4" xfId="5222" xr:uid="{00000000-0005-0000-0000-0000800C0000}"/>
    <cellStyle name="60% - Accent3 6" xfId="901" xr:uid="{00000000-0005-0000-0000-0000810C0000}"/>
    <cellStyle name="60% - Accent3 6 2" xfId="902" xr:uid="{00000000-0005-0000-0000-0000820C0000}"/>
    <cellStyle name="60% - Accent3 6 2 2" xfId="5223" xr:uid="{00000000-0005-0000-0000-0000830C0000}"/>
    <cellStyle name="60% - Accent3 6 2 3" xfId="5224" xr:uid="{00000000-0005-0000-0000-0000840C0000}"/>
    <cellStyle name="60% - Accent3 6 3" xfId="903" xr:uid="{00000000-0005-0000-0000-0000850C0000}"/>
    <cellStyle name="60% - Accent3 6 4" xfId="5225" xr:uid="{00000000-0005-0000-0000-0000860C0000}"/>
    <cellStyle name="60% - Accent3 7" xfId="904" xr:uid="{00000000-0005-0000-0000-0000870C0000}"/>
    <cellStyle name="60% - Accent3 7 2" xfId="905" xr:uid="{00000000-0005-0000-0000-0000880C0000}"/>
    <cellStyle name="60% - Accent3 7 2 2" xfId="5226" xr:uid="{00000000-0005-0000-0000-0000890C0000}"/>
    <cellStyle name="60% - Accent3 7 2 3" xfId="5227" xr:uid="{00000000-0005-0000-0000-00008A0C0000}"/>
    <cellStyle name="60% - Accent3 7 3" xfId="5228" xr:uid="{00000000-0005-0000-0000-00008B0C0000}"/>
    <cellStyle name="60% - Accent3 8" xfId="906" xr:uid="{00000000-0005-0000-0000-00008C0C0000}"/>
    <cellStyle name="60% - Accent3 8 2" xfId="5229" xr:uid="{00000000-0005-0000-0000-00008D0C0000}"/>
    <cellStyle name="60% - Accent3 8 2 2" xfId="5230" xr:uid="{00000000-0005-0000-0000-00008E0C0000}"/>
    <cellStyle name="60% - Accent3 8 2 3" xfId="5231" xr:uid="{00000000-0005-0000-0000-00008F0C0000}"/>
    <cellStyle name="60% - Accent3 8 3" xfId="5232" xr:uid="{00000000-0005-0000-0000-0000900C0000}"/>
    <cellStyle name="60% - Accent3 8 4" xfId="5233" xr:uid="{00000000-0005-0000-0000-0000910C0000}"/>
    <cellStyle name="60% - Accent3 9" xfId="907" xr:uid="{00000000-0005-0000-0000-0000920C0000}"/>
    <cellStyle name="60% - Accent3 9 2" xfId="908" xr:uid="{00000000-0005-0000-0000-0000930C0000}"/>
    <cellStyle name="60% - Accent3 9 3" xfId="909" xr:uid="{00000000-0005-0000-0000-0000940C0000}"/>
    <cellStyle name="60% - Accent3 9 4" xfId="5234" xr:uid="{00000000-0005-0000-0000-0000950C0000}"/>
    <cellStyle name="60% - Accent4" xfId="910" builtinId="44" customBuiltin="1"/>
    <cellStyle name="60% - Accent4 10" xfId="911" xr:uid="{00000000-0005-0000-0000-0000970C0000}"/>
    <cellStyle name="60% - Accent4 10 2" xfId="912" xr:uid="{00000000-0005-0000-0000-0000980C0000}"/>
    <cellStyle name="60% - Accent4 10 2 2" xfId="5236" xr:uid="{00000000-0005-0000-0000-0000990C0000}"/>
    <cellStyle name="60% - Accent4 10 2 3" xfId="5237" xr:uid="{00000000-0005-0000-0000-00009A0C0000}"/>
    <cellStyle name="60% - Accent4 10 2 4" xfId="5238" xr:uid="{00000000-0005-0000-0000-00009B0C0000}"/>
    <cellStyle name="60% - Accent4 10 3" xfId="913" xr:uid="{00000000-0005-0000-0000-00009C0C0000}"/>
    <cellStyle name="60% - Accent4 10 3 2" xfId="5239" xr:uid="{00000000-0005-0000-0000-00009D0C0000}"/>
    <cellStyle name="60% - Accent4 10 4" xfId="5240" xr:uid="{00000000-0005-0000-0000-00009E0C0000}"/>
    <cellStyle name="60% - Accent4 11" xfId="914" xr:uid="{00000000-0005-0000-0000-00009F0C0000}"/>
    <cellStyle name="60% - Accent4 11 2" xfId="5241" xr:uid="{00000000-0005-0000-0000-0000A00C0000}"/>
    <cellStyle name="60% - Accent4 11 2 2" xfId="5242" xr:uid="{00000000-0005-0000-0000-0000A10C0000}"/>
    <cellStyle name="60% - Accent4 11 2 3" xfId="5243" xr:uid="{00000000-0005-0000-0000-0000A20C0000}"/>
    <cellStyle name="60% - Accent4 11 3" xfId="5244" xr:uid="{00000000-0005-0000-0000-0000A30C0000}"/>
    <cellStyle name="60% - Accent4 11 4" xfId="5245" xr:uid="{00000000-0005-0000-0000-0000A40C0000}"/>
    <cellStyle name="60% - Accent4 12" xfId="915" xr:uid="{00000000-0005-0000-0000-0000A50C0000}"/>
    <cellStyle name="60% - Accent4 12 2" xfId="5246" xr:uid="{00000000-0005-0000-0000-0000A60C0000}"/>
    <cellStyle name="60% - Accent4 12 2 2" xfId="5247" xr:uid="{00000000-0005-0000-0000-0000A70C0000}"/>
    <cellStyle name="60% - Accent4 12 2 3" xfId="5248" xr:uid="{00000000-0005-0000-0000-0000A80C0000}"/>
    <cellStyle name="60% - Accent4 12 3" xfId="5249" xr:uid="{00000000-0005-0000-0000-0000A90C0000}"/>
    <cellStyle name="60% - Accent4 12 4" xfId="5250" xr:uid="{00000000-0005-0000-0000-0000AA0C0000}"/>
    <cellStyle name="60% - Accent4 13" xfId="916" xr:uid="{00000000-0005-0000-0000-0000AB0C0000}"/>
    <cellStyle name="60% - Accent4 13 2" xfId="5251" xr:uid="{00000000-0005-0000-0000-0000AC0C0000}"/>
    <cellStyle name="60% - Accent4 14" xfId="917" xr:uid="{00000000-0005-0000-0000-0000AD0C0000}"/>
    <cellStyle name="60% - Accent4 14 2" xfId="5252" xr:uid="{00000000-0005-0000-0000-0000AE0C0000}"/>
    <cellStyle name="60% - Accent4 14 3" xfId="5253" xr:uid="{00000000-0005-0000-0000-0000AF0C0000}"/>
    <cellStyle name="60% - Accent4 14 4" xfId="5254" xr:uid="{00000000-0005-0000-0000-0000B00C0000}"/>
    <cellStyle name="60% - Accent4 15" xfId="5255" xr:uid="{00000000-0005-0000-0000-0000B10C0000}"/>
    <cellStyle name="60% - Accent4 16" xfId="5256" xr:uid="{00000000-0005-0000-0000-0000B20C0000}"/>
    <cellStyle name="60% - Accent4 17" xfId="5257" xr:uid="{00000000-0005-0000-0000-0000B30C0000}"/>
    <cellStyle name="60% - Accent4 18" xfId="5235" xr:uid="{00000000-0005-0000-0000-0000B40C0000}"/>
    <cellStyle name="60% - Accent4 2" xfId="918" xr:uid="{00000000-0005-0000-0000-0000B50C0000}"/>
    <cellStyle name="60% - Accent4 2 2" xfId="919" xr:uid="{00000000-0005-0000-0000-0000B60C0000}"/>
    <cellStyle name="60% - Accent4 2 2 2" xfId="920" xr:uid="{00000000-0005-0000-0000-0000B70C0000}"/>
    <cellStyle name="60% - Accent4 2 2 3" xfId="921" xr:uid="{00000000-0005-0000-0000-0000B80C0000}"/>
    <cellStyle name="60% - Accent4 2 2 4" xfId="922" xr:uid="{00000000-0005-0000-0000-0000B90C0000}"/>
    <cellStyle name="60% - Accent4 2 2 5" xfId="923" xr:uid="{00000000-0005-0000-0000-0000BA0C0000}"/>
    <cellStyle name="60% - Accent4 2 3" xfId="924" xr:uid="{00000000-0005-0000-0000-0000BB0C0000}"/>
    <cellStyle name="60% - Accent4 2 3 2" xfId="925" xr:uid="{00000000-0005-0000-0000-0000BC0C0000}"/>
    <cellStyle name="60% - Accent4 2 3 2 2" xfId="5258" xr:uid="{00000000-0005-0000-0000-0000BD0C0000}"/>
    <cellStyle name="60% - Accent4 2 3 3" xfId="926" xr:uid="{00000000-0005-0000-0000-0000BE0C0000}"/>
    <cellStyle name="60% - Accent4 2 3 4" xfId="5259" xr:uid="{00000000-0005-0000-0000-0000BF0C0000}"/>
    <cellStyle name="60% - Accent4 2 3 4 2" xfId="5260" xr:uid="{00000000-0005-0000-0000-0000C00C0000}"/>
    <cellStyle name="60% - Accent4 2 4" xfId="927" xr:uid="{00000000-0005-0000-0000-0000C10C0000}"/>
    <cellStyle name="60% - Accent4 2 4 2" xfId="5261" xr:uid="{00000000-0005-0000-0000-0000C20C0000}"/>
    <cellStyle name="60% - Accent4 2 4 3" xfId="5262" xr:uid="{00000000-0005-0000-0000-0000C30C0000}"/>
    <cellStyle name="60% - Accent4 2 5" xfId="928" xr:uid="{00000000-0005-0000-0000-0000C40C0000}"/>
    <cellStyle name="60% - Accent4 2 6" xfId="5263" xr:uid="{00000000-0005-0000-0000-0000C50C0000}"/>
    <cellStyle name="60% - Accent4 3" xfId="929" xr:uid="{00000000-0005-0000-0000-0000C60C0000}"/>
    <cellStyle name="60% - Accent4 3 2" xfId="930" xr:uid="{00000000-0005-0000-0000-0000C70C0000}"/>
    <cellStyle name="60% - Accent4 3 3" xfId="931" xr:uid="{00000000-0005-0000-0000-0000C80C0000}"/>
    <cellStyle name="60% - Accent4 3 3 2" xfId="5264" xr:uid="{00000000-0005-0000-0000-0000C90C0000}"/>
    <cellStyle name="60% - Accent4 3 3 3" xfId="5265" xr:uid="{00000000-0005-0000-0000-0000CA0C0000}"/>
    <cellStyle name="60% - Accent4 3 3 4" xfId="5266" xr:uid="{00000000-0005-0000-0000-0000CB0C0000}"/>
    <cellStyle name="60% - Accent4 3 4" xfId="932" xr:uid="{00000000-0005-0000-0000-0000CC0C0000}"/>
    <cellStyle name="60% - Accent4 3 5" xfId="5267" xr:uid="{00000000-0005-0000-0000-0000CD0C0000}"/>
    <cellStyle name="60% - Accent4 4" xfId="933" xr:uid="{00000000-0005-0000-0000-0000CE0C0000}"/>
    <cellStyle name="60% - Accent4 4 2" xfId="934" xr:uid="{00000000-0005-0000-0000-0000CF0C0000}"/>
    <cellStyle name="60% - Accent4 4 2 2" xfId="5268" xr:uid="{00000000-0005-0000-0000-0000D00C0000}"/>
    <cellStyle name="60% - Accent4 4 2 3" xfId="5269" xr:uid="{00000000-0005-0000-0000-0000D10C0000}"/>
    <cellStyle name="60% - Accent4 4 3" xfId="935" xr:uid="{00000000-0005-0000-0000-0000D20C0000}"/>
    <cellStyle name="60% - Accent4 4 4" xfId="936" xr:uid="{00000000-0005-0000-0000-0000D30C0000}"/>
    <cellStyle name="60% - Accent4 4 5" xfId="5270" xr:uid="{00000000-0005-0000-0000-0000D40C0000}"/>
    <cellStyle name="60% - Accent4 5" xfId="937" xr:uid="{00000000-0005-0000-0000-0000D50C0000}"/>
    <cellStyle name="60% - Accent4 5 2" xfId="938" xr:uid="{00000000-0005-0000-0000-0000D60C0000}"/>
    <cellStyle name="60% - Accent4 5 2 2" xfId="939" xr:uid="{00000000-0005-0000-0000-0000D70C0000}"/>
    <cellStyle name="60% - Accent4 5 2 2 2" xfId="5271" xr:uid="{00000000-0005-0000-0000-0000D80C0000}"/>
    <cellStyle name="60% - Accent4 5 2 3" xfId="940" xr:uid="{00000000-0005-0000-0000-0000D90C0000}"/>
    <cellStyle name="60% - Accent4 5 2 4" xfId="941" xr:uid="{00000000-0005-0000-0000-0000DA0C0000}"/>
    <cellStyle name="60% - Accent4 5 3" xfId="942" xr:uid="{00000000-0005-0000-0000-0000DB0C0000}"/>
    <cellStyle name="60% - Accent4 5 3 2" xfId="943" xr:uid="{00000000-0005-0000-0000-0000DC0C0000}"/>
    <cellStyle name="60% - Accent4 5 3 3" xfId="944" xr:uid="{00000000-0005-0000-0000-0000DD0C0000}"/>
    <cellStyle name="60% - Accent4 5 3 4" xfId="5272" xr:uid="{00000000-0005-0000-0000-0000DE0C0000}"/>
    <cellStyle name="60% - Accent4 5 4" xfId="945" xr:uid="{00000000-0005-0000-0000-0000DF0C0000}"/>
    <cellStyle name="60% - Accent4 5 4 2" xfId="946" xr:uid="{00000000-0005-0000-0000-0000E00C0000}"/>
    <cellStyle name="60% - Accent4 5 4 3" xfId="947" xr:uid="{00000000-0005-0000-0000-0000E10C0000}"/>
    <cellStyle name="60% - Accent4 5 4 4" xfId="5273" xr:uid="{00000000-0005-0000-0000-0000E20C0000}"/>
    <cellStyle name="60% - Accent4 6" xfId="948" xr:uid="{00000000-0005-0000-0000-0000E30C0000}"/>
    <cellStyle name="60% - Accent4 6 2" xfId="949" xr:uid="{00000000-0005-0000-0000-0000E40C0000}"/>
    <cellStyle name="60% - Accent4 6 2 2" xfId="5274" xr:uid="{00000000-0005-0000-0000-0000E50C0000}"/>
    <cellStyle name="60% - Accent4 6 2 3" xfId="5275" xr:uid="{00000000-0005-0000-0000-0000E60C0000}"/>
    <cellStyle name="60% - Accent4 6 3" xfId="950" xr:uid="{00000000-0005-0000-0000-0000E70C0000}"/>
    <cellStyle name="60% - Accent4 6 4" xfId="5276" xr:uid="{00000000-0005-0000-0000-0000E80C0000}"/>
    <cellStyle name="60% - Accent4 7" xfId="951" xr:uid="{00000000-0005-0000-0000-0000E90C0000}"/>
    <cellStyle name="60% - Accent4 7 2" xfId="952" xr:uid="{00000000-0005-0000-0000-0000EA0C0000}"/>
    <cellStyle name="60% - Accent4 7 2 2" xfId="5277" xr:uid="{00000000-0005-0000-0000-0000EB0C0000}"/>
    <cellStyle name="60% - Accent4 7 2 3" xfId="5278" xr:uid="{00000000-0005-0000-0000-0000EC0C0000}"/>
    <cellStyle name="60% - Accent4 7 3" xfId="5279" xr:uid="{00000000-0005-0000-0000-0000ED0C0000}"/>
    <cellStyle name="60% - Accent4 8" xfId="953" xr:uid="{00000000-0005-0000-0000-0000EE0C0000}"/>
    <cellStyle name="60% - Accent4 8 2" xfId="5280" xr:uid="{00000000-0005-0000-0000-0000EF0C0000}"/>
    <cellStyle name="60% - Accent4 8 2 2" xfId="5281" xr:uid="{00000000-0005-0000-0000-0000F00C0000}"/>
    <cellStyle name="60% - Accent4 8 2 3" xfId="5282" xr:uid="{00000000-0005-0000-0000-0000F10C0000}"/>
    <cellStyle name="60% - Accent4 8 3" xfId="5283" xr:uid="{00000000-0005-0000-0000-0000F20C0000}"/>
    <cellStyle name="60% - Accent4 8 4" xfId="5284" xr:uid="{00000000-0005-0000-0000-0000F30C0000}"/>
    <cellStyle name="60% - Accent4 9" xfId="954" xr:uid="{00000000-0005-0000-0000-0000F40C0000}"/>
    <cellStyle name="60% - Accent4 9 2" xfId="955" xr:uid="{00000000-0005-0000-0000-0000F50C0000}"/>
    <cellStyle name="60% - Accent4 9 3" xfId="956" xr:uid="{00000000-0005-0000-0000-0000F60C0000}"/>
    <cellStyle name="60% - Accent4 9 4" xfId="5285" xr:uid="{00000000-0005-0000-0000-0000F70C0000}"/>
    <cellStyle name="60% - Accent5" xfId="957" builtinId="48" customBuiltin="1"/>
    <cellStyle name="60% - Accent5 10" xfId="958" xr:uid="{00000000-0005-0000-0000-0000F90C0000}"/>
    <cellStyle name="60% - Accent5 10 2" xfId="959" xr:uid="{00000000-0005-0000-0000-0000FA0C0000}"/>
    <cellStyle name="60% - Accent5 10 2 2" xfId="5287" xr:uid="{00000000-0005-0000-0000-0000FB0C0000}"/>
    <cellStyle name="60% - Accent5 10 2 3" xfId="5288" xr:uid="{00000000-0005-0000-0000-0000FC0C0000}"/>
    <cellStyle name="60% - Accent5 10 2 4" xfId="5289" xr:uid="{00000000-0005-0000-0000-0000FD0C0000}"/>
    <cellStyle name="60% - Accent5 10 3" xfId="960" xr:uid="{00000000-0005-0000-0000-0000FE0C0000}"/>
    <cellStyle name="60% - Accent5 10 3 2" xfId="5290" xr:uid="{00000000-0005-0000-0000-0000FF0C0000}"/>
    <cellStyle name="60% - Accent5 10 4" xfId="5291" xr:uid="{00000000-0005-0000-0000-0000000D0000}"/>
    <cellStyle name="60% - Accent5 11" xfId="961" xr:uid="{00000000-0005-0000-0000-0000010D0000}"/>
    <cellStyle name="60% - Accent5 11 2" xfId="5292" xr:uid="{00000000-0005-0000-0000-0000020D0000}"/>
    <cellStyle name="60% - Accent5 11 2 2" xfId="5293" xr:uid="{00000000-0005-0000-0000-0000030D0000}"/>
    <cellStyle name="60% - Accent5 11 2 3" xfId="5294" xr:uid="{00000000-0005-0000-0000-0000040D0000}"/>
    <cellStyle name="60% - Accent5 11 3" xfId="5295" xr:uid="{00000000-0005-0000-0000-0000050D0000}"/>
    <cellStyle name="60% - Accent5 11 4" xfId="5296" xr:uid="{00000000-0005-0000-0000-0000060D0000}"/>
    <cellStyle name="60% - Accent5 12" xfId="962" xr:uid="{00000000-0005-0000-0000-0000070D0000}"/>
    <cellStyle name="60% - Accent5 12 2" xfId="5297" xr:uid="{00000000-0005-0000-0000-0000080D0000}"/>
    <cellStyle name="60% - Accent5 12 2 2" xfId="5298" xr:uid="{00000000-0005-0000-0000-0000090D0000}"/>
    <cellStyle name="60% - Accent5 12 2 3" xfId="5299" xr:uid="{00000000-0005-0000-0000-00000A0D0000}"/>
    <cellStyle name="60% - Accent5 12 3" xfId="5300" xr:uid="{00000000-0005-0000-0000-00000B0D0000}"/>
    <cellStyle name="60% - Accent5 12 4" xfId="5301" xr:uid="{00000000-0005-0000-0000-00000C0D0000}"/>
    <cellStyle name="60% - Accent5 13" xfId="963" xr:uid="{00000000-0005-0000-0000-00000D0D0000}"/>
    <cellStyle name="60% - Accent5 13 2" xfId="5302" xr:uid="{00000000-0005-0000-0000-00000E0D0000}"/>
    <cellStyle name="60% - Accent5 14" xfId="964" xr:uid="{00000000-0005-0000-0000-00000F0D0000}"/>
    <cellStyle name="60% - Accent5 14 2" xfId="5303" xr:uid="{00000000-0005-0000-0000-0000100D0000}"/>
    <cellStyle name="60% - Accent5 14 3" xfId="5304" xr:uid="{00000000-0005-0000-0000-0000110D0000}"/>
    <cellStyle name="60% - Accent5 14 4" xfId="5305" xr:uid="{00000000-0005-0000-0000-0000120D0000}"/>
    <cellStyle name="60% - Accent5 15" xfId="5306" xr:uid="{00000000-0005-0000-0000-0000130D0000}"/>
    <cellStyle name="60% - Accent5 16" xfId="5307" xr:uid="{00000000-0005-0000-0000-0000140D0000}"/>
    <cellStyle name="60% - Accent5 17" xfId="5308" xr:uid="{00000000-0005-0000-0000-0000150D0000}"/>
    <cellStyle name="60% - Accent5 18" xfId="5286" xr:uid="{00000000-0005-0000-0000-0000160D0000}"/>
    <cellStyle name="60% - Accent5 2" xfId="965" xr:uid="{00000000-0005-0000-0000-0000170D0000}"/>
    <cellStyle name="60% - Accent5 2 2" xfId="966" xr:uid="{00000000-0005-0000-0000-0000180D0000}"/>
    <cellStyle name="60% - Accent5 2 2 2" xfId="967" xr:uid="{00000000-0005-0000-0000-0000190D0000}"/>
    <cellStyle name="60% - Accent5 2 2 3" xfId="968" xr:uid="{00000000-0005-0000-0000-00001A0D0000}"/>
    <cellStyle name="60% - Accent5 2 2 4" xfId="969" xr:uid="{00000000-0005-0000-0000-00001B0D0000}"/>
    <cellStyle name="60% - Accent5 2 2 5" xfId="970" xr:uid="{00000000-0005-0000-0000-00001C0D0000}"/>
    <cellStyle name="60% - Accent5 2 3" xfId="971" xr:uid="{00000000-0005-0000-0000-00001D0D0000}"/>
    <cellStyle name="60% - Accent5 2 3 2" xfId="972" xr:uid="{00000000-0005-0000-0000-00001E0D0000}"/>
    <cellStyle name="60% - Accent5 2 3 2 2" xfId="5309" xr:uid="{00000000-0005-0000-0000-00001F0D0000}"/>
    <cellStyle name="60% - Accent5 2 3 3" xfId="973" xr:uid="{00000000-0005-0000-0000-0000200D0000}"/>
    <cellStyle name="60% - Accent5 2 3 4" xfId="5310" xr:uid="{00000000-0005-0000-0000-0000210D0000}"/>
    <cellStyle name="60% - Accent5 2 3 4 2" xfId="5311" xr:uid="{00000000-0005-0000-0000-0000220D0000}"/>
    <cellStyle name="60% - Accent5 2 4" xfId="974" xr:uid="{00000000-0005-0000-0000-0000230D0000}"/>
    <cellStyle name="60% - Accent5 2 4 2" xfId="5312" xr:uid="{00000000-0005-0000-0000-0000240D0000}"/>
    <cellStyle name="60% - Accent5 2 4 3" xfId="5313" xr:uid="{00000000-0005-0000-0000-0000250D0000}"/>
    <cellStyle name="60% - Accent5 2 5" xfId="975" xr:uid="{00000000-0005-0000-0000-0000260D0000}"/>
    <cellStyle name="60% - Accent5 2 6" xfId="5314" xr:uid="{00000000-0005-0000-0000-0000270D0000}"/>
    <cellStyle name="60% - Accent5 3" xfId="976" xr:uid="{00000000-0005-0000-0000-0000280D0000}"/>
    <cellStyle name="60% - Accent5 3 2" xfId="977" xr:uid="{00000000-0005-0000-0000-0000290D0000}"/>
    <cellStyle name="60% - Accent5 3 3" xfId="978" xr:uid="{00000000-0005-0000-0000-00002A0D0000}"/>
    <cellStyle name="60% - Accent5 3 3 2" xfId="5315" xr:uid="{00000000-0005-0000-0000-00002B0D0000}"/>
    <cellStyle name="60% - Accent5 3 3 3" xfId="5316" xr:uid="{00000000-0005-0000-0000-00002C0D0000}"/>
    <cellStyle name="60% - Accent5 3 3 4" xfId="5317" xr:uid="{00000000-0005-0000-0000-00002D0D0000}"/>
    <cellStyle name="60% - Accent5 3 4" xfId="979" xr:uid="{00000000-0005-0000-0000-00002E0D0000}"/>
    <cellStyle name="60% - Accent5 3 5" xfId="5318" xr:uid="{00000000-0005-0000-0000-00002F0D0000}"/>
    <cellStyle name="60% - Accent5 4" xfId="980" xr:uid="{00000000-0005-0000-0000-0000300D0000}"/>
    <cellStyle name="60% - Accent5 4 2" xfId="981" xr:uid="{00000000-0005-0000-0000-0000310D0000}"/>
    <cellStyle name="60% - Accent5 4 2 2" xfId="5319" xr:uid="{00000000-0005-0000-0000-0000320D0000}"/>
    <cellStyle name="60% - Accent5 4 2 3" xfId="5320" xr:uid="{00000000-0005-0000-0000-0000330D0000}"/>
    <cellStyle name="60% - Accent5 4 3" xfId="982" xr:uid="{00000000-0005-0000-0000-0000340D0000}"/>
    <cellStyle name="60% - Accent5 4 4" xfId="983" xr:uid="{00000000-0005-0000-0000-0000350D0000}"/>
    <cellStyle name="60% - Accent5 4 5" xfId="5321" xr:uid="{00000000-0005-0000-0000-0000360D0000}"/>
    <cellStyle name="60% - Accent5 5" xfId="984" xr:uid="{00000000-0005-0000-0000-0000370D0000}"/>
    <cellStyle name="60% - Accent5 5 2" xfId="985" xr:uid="{00000000-0005-0000-0000-0000380D0000}"/>
    <cellStyle name="60% - Accent5 5 2 2" xfId="986" xr:uid="{00000000-0005-0000-0000-0000390D0000}"/>
    <cellStyle name="60% - Accent5 5 2 2 2" xfId="5322" xr:uid="{00000000-0005-0000-0000-00003A0D0000}"/>
    <cellStyle name="60% - Accent5 5 2 3" xfId="987" xr:uid="{00000000-0005-0000-0000-00003B0D0000}"/>
    <cellStyle name="60% - Accent5 5 2 4" xfId="988" xr:uid="{00000000-0005-0000-0000-00003C0D0000}"/>
    <cellStyle name="60% - Accent5 5 3" xfId="989" xr:uid="{00000000-0005-0000-0000-00003D0D0000}"/>
    <cellStyle name="60% - Accent5 5 3 2" xfId="990" xr:uid="{00000000-0005-0000-0000-00003E0D0000}"/>
    <cellStyle name="60% - Accent5 5 3 3" xfId="991" xr:uid="{00000000-0005-0000-0000-00003F0D0000}"/>
    <cellStyle name="60% - Accent5 5 3 4" xfId="5323" xr:uid="{00000000-0005-0000-0000-0000400D0000}"/>
    <cellStyle name="60% - Accent5 5 4" xfId="992" xr:uid="{00000000-0005-0000-0000-0000410D0000}"/>
    <cellStyle name="60% - Accent5 5 4 2" xfId="993" xr:uid="{00000000-0005-0000-0000-0000420D0000}"/>
    <cellStyle name="60% - Accent5 5 4 3" xfId="994" xr:uid="{00000000-0005-0000-0000-0000430D0000}"/>
    <cellStyle name="60% - Accent5 5 4 4" xfId="5324" xr:uid="{00000000-0005-0000-0000-0000440D0000}"/>
    <cellStyle name="60% - Accent5 6" xfId="995" xr:uid="{00000000-0005-0000-0000-0000450D0000}"/>
    <cellStyle name="60% - Accent5 6 2" xfId="996" xr:uid="{00000000-0005-0000-0000-0000460D0000}"/>
    <cellStyle name="60% - Accent5 6 2 2" xfId="5325" xr:uid="{00000000-0005-0000-0000-0000470D0000}"/>
    <cellStyle name="60% - Accent5 6 2 3" xfId="5326" xr:uid="{00000000-0005-0000-0000-0000480D0000}"/>
    <cellStyle name="60% - Accent5 6 3" xfId="997" xr:uid="{00000000-0005-0000-0000-0000490D0000}"/>
    <cellStyle name="60% - Accent5 6 4" xfId="5327" xr:uid="{00000000-0005-0000-0000-00004A0D0000}"/>
    <cellStyle name="60% - Accent5 7" xfId="998" xr:uid="{00000000-0005-0000-0000-00004B0D0000}"/>
    <cellStyle name="60% - Accent5 7 2" xfId="999" xr:uid="{00000000-0005-0000-0000-00004C0D0000}"/>
    <cellStyle name="60% - Accent5 7 2 2" xfId="5328" xr:uid="{00000000-0005-0000-0000-00004D0D0000}"/>
    <cellStyle name="60% - Accent5 7 2 3" xfId="5329" xr:uid="{00000000-0005-0000-0000-00004E0D0000}"/>
    <cellStyle name="60% - Accent5 7 3" xfId="5330" xr:uid="{00000000-0005-0000-0000-00004F0D0000}"/>
    <cellStyle name="60% - Accent5 8" xfId="1000" xr:uid="{00000000-0005-0000-0000-0000500D0000}"/>
    <cellStyle name="60% - Accent5 8 2" xfId="5331" xr:uid="{00000000-0005-0000-0000-0000510D0000}"/>
    <cellStyle name="60% - Accent5 8 2 2" xfId="5332" xr:uid="{00000000-0005-0000-0000-0000520D0000}"/>
    <cellStyle name="60% - Accent5 8 2 3" xfId="5333" xr:uid="{00000000-0005-0000-0000-0000530D0000}"/>
    <cellStyle name="60% - Accent5 8 3" xfId="5334" xr:uid="{00000000-0005-0000-0000-0000540D0000}"/>
    <cellStyle name="60% - Accent5 8 4" xfId="5335" xr:uid="{00000000-0005-0000-0000-0000550D0000}"/>
    <cellStyle name="60% - Accent5 9" xfId="1001" xr:uid="{00000000-0005-0000-0000-0000560D0000}"/>
    <cellStyle name="60% - Accent5 9 2" xfId="1002" xr:uid="{00000000-0005-0000-0000-0000570D0000}"/>
    <cellStyle name="60% - Accent5 9 3" xfId="1003" xr:uid="{00000000-0005-0000-0000-0000580D0000}"/>
    <cellStyle name="60% - Accent5 9 4" xfId="5336" xr:uid="{00000000-0005-0000-0000-0000590D0000}"/>
    <cellStyle name="60% - Accent6" xfId="1004" builtinId="52" customBuiltin="1"/>
    <cellStyle name="60% - Accent6 10" xfId="1005" xr:uid="{00000000-0005-0000-0000-00005B0D0000}"/>
    <cellStyle name="60% - Accent6 10 2" xfId="1006" xr:uid="{00000000-0005-0000-0000-00005C0D0000}"/>
    <cellStyle name="60% - Accent6 10 2 2" xfId="5338" xr:uid="{00000000-0005-0000-0000-00005D0D0000}"/>
    <cellStyle name="60% - Accent6 10 2 3" xfId="5339" xr:uid="{00000000-0005-0000-0000-00005E0D0000}"/>
    <cellStyle name="60% - Accent6 10 2 4" xfId="5340" xr:uid="{00000000-0005-0000-0000-00005F0D0000}"/>
    <cellStyle name="60% - Accent6 10 3" xfId="1007" xr:uid="{00000000-0005-0000-0000-0000600D0000}"/>
    <cellStyle name="60% - Accent6 10 3 2" xfId="5341" xr:uid="{00000000-0005-0000-0000-0000610D0000}"/>
    <cellStyle name="60% - Accent6 10 4" xfId="5342" xr:uid="{00000000-0005-0000-0000-0000620D0000}"/>
    <cellStyle name="60% - Accent6 11" xfId="1008" xr:uid="{00000000-0005-0000-0000-0000630D0000}"/>
    <cellStyle name="60% - Accent6 11 2" xfId="5343" xr:uid="{00000000-0005-0000-0000-0000640D0000}"/>
    <cellStyle name="60% - Accent6 11 2 2" xfId="5344" xr:uid="{00000000-0005-0000-0000-0000650D0000}"/>
    <cellStyle name="60% - Accent6 11 2 3" xfId="5345" xr:uid="{00000000-0005-0000-0000-0000660D0000}"/>
    <cellStyle name="60% - Accent6 11 3" xfId="5346" xr:uid="{00000000-0005-0000-0000-0000670D0000}"/>
    <cellStyle name="60% - Accent6 11 4" xfId="5347" xr:uid="{00000000-0005-0000-0000-0000680D0000}"/>
    <cellStyle name="60% - Accent6 12" xfId="1009" xr:uid="{00000000-0005-0000-0000-0000690D0000}"/>
    <cellStyle name="60% - Accent6 12 2" xfId="5348" xr:uid="{00000000-0005-0000-0000-00006A0D0000}"/>
    <cellStyle name="60% - Accent6 12 2 2" xfId="5349" xr:uid="{00000000-0005-0000-0000-00006B0D0000}"/>
    <cellStyle name="60% - Accent6 12 2 3" xfId="5350" xr:uid="{00000000-0005-0000-0000-00006C0D0000}"/>
    <cellStyle name="60% - Accent6 12 3" xfId="5351" xr:uid="{00000000-0005-0000-0000-00006D0D0000}"/>
    <cellStyle name="60% - Accent6 12 4" xfId="5352" xr:uid="{00000000-0005-0000-0000-00006E0D0000}"/>
    <cellStyle name="60% - Accent6 13" xfId="1010" xr:uid="{00000000-0005-0000-0000-00006F0D0000}"/>
    <cellStyle name="60% - Accent6 13 2" xfId="5353" xr:uid="{00000000-0005-0000-0000-0000700D0000}"/>
    <cellStyle name="60% - Accent6 14" xfId="1011" xr:uid="{00000000-0005-0000-0000-0000710D0000}"/>
    <cellStyle name="60% - Accent6 14 2" xfId="5354" xr:uid="{00000000-0005-0000-0000-0000720D0000}"/>
    <cellStyle name="60% - Accent6 14 3" xfId="5355" xr:uid="{00000000-0005-0000-0000-0000730D0000}"/>
    <cellStyle name="60% - Accent6 14 4" xfId="5356" xr:uid="{00000000-0005-0000-0000-0000740D0000}"/>
    <cellStyle name="60% - Accent6 15" xfId="5357" xr:uid="{00000000-0005-0000-0000-0000750D0000}"/>
    <cellStyle name="60% - Accent6 16" xfId="5358" xr:uid="{00000000-0005-0000-0000-0000760D0000}"/>
    <cellStyle name="60% - Accent6 17" xfId="5359" xr:uid="{00000000-0005-0000-0000-0000770D0000}"/>
    <cellStyle name="60% - Accent6 18" xfId="5337" xr:uid="{00000000-0005-0000-0000-0000780D0000}"/>
    <cellStyle name="60% - Accent6 2" xfId="1012" xr:uid="{00000000-0005-0000-0000-0000790D0000}"/>
    <cellStyle name="60% - Accent6 2 2" xfId="1013" xr:uid="{00000000-0005-0000-0000-00007A0D0000}"/>
    <cellStyle name="60% - Accent6 2 2 2" xfId="1014" xr:uid="{00000000-0005-0000-0000-00007B0D0000}"/>
    <cellStyle name="60% - Accent6 2 2 3" xfId="1015" xr:uid="{00000000-0005-0000-0000-00007C0D0000}"/>
    <cellStyle name="60% - Accent6 2 2 4" xfId="1016" xr:uid="{00000000-0005-0000-0000-00007D0D0000}"/>
    <cellStyle name="60% - Accent6 2 2 5" xfId="1017" xr:uid="{00000000-0005-0000-0000-00007E0D0000}"/>
    <cellStyle name="60% - Accent6 2 3" xfId="1018" xr:uid="{00000000-0005-0000-0000-00007F0D0000}"/>
    <cellStyle name="60% - Accent6 2 3 2" xfId="1019" xr:uid="{00000000-0005-0000-0000-0000800D0000}"/>
    <cellStyle name="60% - Accent6 2 3 2 2" xfId="5360" xr:uid="{00000000-0005-0000-0000-0000810D0000}"/>
    <cellStyle name="60% - Accent6 2 3 3" xfId="1020" xr:uid="{00000000-0005-0000-0000-0000820D0000}"/>
    <cellStyle name="60% - Accent6 2 3 4" xfId="5361" xr:uid="{00000000-0005-0000-0000-0000830D0000}"/>
    <cellStyle name="60% - Accent6 2 3 4 2" xfId="5362" xr:uid="{00000000-0005-0000-0000-0000840D0000}"/>
    <cellStyle name="60% - Accent6 2 4" xfId="1021" xr:uid="{00000000-0005-0000-0000-0000850D0000}"/>
    <cellStyle name="60% - Accent6 2 4 2" xfId="5363" xr:uid="{00000000-0005-0000-0000-0000860D0000}"/>
    <cellStyle name="60% - Accent6 2 4 3" xfId="5364" xr:uid="{00000000-0005-0000-0000-0000870D0000}"/>
    <cellStyle name="60% - Accent6 2 5" xfId="1022" xr:uid="{00000000-0005-0000-0000-0000880D0000}"/>
    <cellStyle name="60% - Accent6 2 6" xfId="5365" xr:uid="{00000000-0005-0000-0000-0000890D0000}"/>
    <cellStyle name="60% - Accent6 3" xfId="1023" xr:uid="{00000000-0005-0000-0000-00008A0D0000}"/>
    <cellStyle name="60% - Accent6 3 2" xfId="1024" xr:uid="{00000000-0005-0000-0000-00008B0D0000}"/>
    <cellStyle name="60% - Accent6 3 3" xfId="1025" xr:uid="{00000000-0005-0000-0000-00008C0D0000}"/>
    <cellStyle name="60% - Accent6 3 3 2" xfId="5366" xr:uid="{00000000-0005-0000-0000-00008D0D0000}"/>
    <cellStyle name="60% - Accent6 3 3 3" xfId="5367" xr:uid="{00000000-0005-0000-0000-00008E0D0000}"/>
    <cellStyle name="60% - Accent6 3 3 4" xfId="5368" xr:uid="{00000000-0005-0000-0000-00008F0D0000}"/>
    <cellStyle name="60% - Accent6 3 4" xfId="1026" xr:uid="{00000000-0005-0000-0000-0000900D0000}"/>
    <cellStyle name="60% - Accent6 3 5" xfId="5369" xr:uid="{00000000-0005-0000-0000-0000910D0000}"/>
    <cellStyle name="60% - Accent6 4" xfId="1027" xr:uid="{00000000-0005-0000-0000-0000920D0000}"/>
    <cellStyle name="60% - Accent6 4 2" xfId="1028" xr:uid="{00000000-0005-0000-0000-0000930D0000}"/>
    <cellStyle name="60% - Accent6 4 2 2" xfId="5370" xr:uid="{00000000-0005-0000-0000-0000940D0000}"/>
    <cellStyle name="60% - Accent6 4 2 3" xfId="5371" xr:uid="{00000000-0005-0000-0000-0000950D0000}"/>
    <cellStyle name="60% - Accent6 4 3" xfId="1029" xr:uid="{00000000-0005-0000-0000-0000960D0000}"/>
    <cellStyle name="60% - Accent6 4 4" xfId="1030" xr:uid="{00000000-0005-0000-0000-0000970D0000}"/>
    <cellStyle name="60% - Accent6 4 5" xfId="5372" xr:uid="{00000000-0005-0000-0000-0000980D0000}"/>
    <cellStyle name="60% - Accent6 5" xfId="1031" xr:uid="{00000000-0005-0000-0000-0000990D0000}"/>
    <cellStyle name="60% - Accent6 5 2" xfId="1032" xr:uid="{00000000-0005-0000-0000-00009A0D0000}"/>
    <cellStyle name="60% - Accent6 5 2 2" xfId="1033" xr:uid="{00000000-0005-0000-0000-00009B0D0000}"/>
    <cellStyle name="60% - Accent6 5 2 2 2" xfId="5373" xr:uid="{00000000-0005-0000-0000-00009C0D0000}"/>
    <cellStyle name="60% - Accent6 5 2 3" xfId="1034" xr:uid="{00000000-0005-0000-0000-00009D0D0000}"/>
    <cellStyle name="60% - Accent6 5 2 4" xfId="1035" xr:uid="{00000000-0005-0000-0000-00009E0D0000}"/>
    <cellStyle name="60% - Accent6 5 3" xfId="1036" xr:uid="{00000000-0005-0000-0000-00009F0D0000}"/>
    <cellStyle name="60% - Accent6 5 3 2" xfId="1037" xr:uid="{00000000-0005-0000-0000-0000A00D0000}"/>
    <cellStyle name="60% - Accent6 5 3 3" xfId="1038" xr:uid="{00000000-0005-0000-0000-0000A10D0000}"/>
    <cellStyle name="60% - Accent6 5 3 4" xfId="5374" xr:uid="{00000000-0005-0000-0000-0000A20D0000}"/>
    <cellStyle name="60% - Accent6 5 4" xfId="1039" xr:uid="{00000000-0005-0000-0000-0000A30D0000}"/>
    <cellStyle name="60% - Accent6 5 4 2" xfId="1040" xr:uid="{00000000-0005-0000-0000-0000A40D0000}"/>
    <cellStyle name="60% - Accent6 5 4 3" xfId="1041" xr:uid="{00000000-0005-0000-0000-0000A50D0000}"/>
    <cellStyle name="60% - Accent6 5 4 4" xfId="5375" xr:uid="{00000000-0005-0000-0000-0000A60D0000}"/>
    <cellStyle name="60% - Accent6 6" xfId="1042" xr:uid="{00000000-0005-0000-0000-0000A70D0000}"/>
    <cellStyle name="60% - Accent6 6 2" xfId="1043" xr:uid="{00000000-0005-0000-0000-0000A80D0000}"/>
    <cellStyle name="60% - Accent6 6 2 2" xfId="5376" xr:uid="{00000000-0005-0000-0000-0000A90D0000}"/>
    <cellStyle name="60% - Accent6 6 2 3" xfId="5377" xr:uid="{00000000-0005-0000-0000-0000AA0D0000}"/>
    <cellStyle name="60% - Accent6 6 3" xfId="1044" xr:uid="{00000000-0005-0000-0000-0000AB0D0000}"/>
    <cellStyle name="60% - Accent6 6 4" xfId="5378" xr:uid="{00000000-0005-0000-0000-0000AC0D0000}"/>
    <cellStyle name="60% - Accent6 7" xfId="1045" xr:uid="{00000000-0005-0000-0000-0000AD0D0000}"/>
    <cellStyle name="60% - Accent6 7 2" xfId="1046" xr:uid="{00000000-0005-0000-0000-0000AE0D0000}"/>
    <cellStyle name="60% - Accent6 7 2 2" xfId="5379" xr:uid="{00000000-0005-0000-0000-0000AF0D0000}"/>
    <cellStyle name="60% - Accent6 7 2 3" xfId="5380" xr:uid="{00000000-0005-0000-0000-0000B00D0000}"/>
    <cellStyle name="60% - Accent6 7 3" xfId="5381" xr:uid="{00000000-0005-0000-0000-0000B10D0000}"/>
    <cellStyle name="60% - Accent6 8" xfId="1047" xr:uid="{00000000-0005-0000-0000-0000B20D0000}"/>
    <cellStyle name="60% - Accent6 8 2" xfId="5382" xr:uid="{00000000-0005-0000-0000-0000B30D0000}"/>
    <cellStyle name="60% - Accent6 8 2 2" xfId="5383" xr:uid="{00000000-0005-0000-0000-0000B40D0000}"/>
    <cellStyle name="60% - Accent6 8 2 3" xfId="5384" xr:uid="{00000000-0005-0000-0000-0000B50D0000}"/>
    <cellStyle name="60% - Accent6 8 3" xfId="5385" xr:uid="{00000000-0005-0000-0000-0000B60D0000}"/>
    <cellStyle name="60% - Accent6 8 4" xfId="5386" xr:uid="{00000000-0005-0000-0000-0000B70D0000}"/>
    <cellStyle name="60% - Accent6 9" xfId="1048" xr:uid="{00000000-0005-0000-0000-0000B80D0000}"/>
    <cellStyle name="60% - Accent6 9 2" xfId="1049" xr:uid="{00000000-0005-0000-0000-0000B90D0000}"/>
    <cellStyle name="60% - Accent6 9 3" xfId="1050" xr:uid="{00000000-0005-0000-0000-0000BA0D0000}"/>
    <cellStyle name="60% - Accent6 9 4" xfId="5387" xr:uid="{00000000-0005-0000-0000-0000BB0D0000}"/>
    <cellStyle name="Accent1" xfId="1051" builtinId="29" customBuiltin="1"/>
    <cellStyle name="Accent1 10" xfId="1052" xr:uid="{00000000-0005-0000-0000-0000BD0D0000}"/>
    <cellStyle name="Accent1 10 2" xfId="1053" xr:uid="{00000000-0005-0000-0000-0000BE0D0000}"/>
    <cellStyle name="Accent1 10 2 2" xfId="5389" xr:uid="{00000000-0005-0000-0000-0000BF0D0000}"/>
    <cellStyle name="Accent1 10 2 3" xfId="5390" xr:uid="{00000000-0005-0000-0000-0000C00D0000}"/>
    <cellStyle name="Accent1 10 2 4" xfId="5391" xr:uid="{00000000-0005-0000-0000-0000C10D0000}"/>
    <cellStyle name="Accent1 10 3" xfId="1054" xr:uid="{00000000-0005-0000-0000-0000C20D0000}"/>
    <cellStyle name="Accent1 10 3 2" xfId="5392" xr:uid="{00000000-0005-0000-0000-0000C30D0000}"/>
    <cellStyle name="Accent1 10 4" xfId="5393" xr:uid="{00000000-0005-0000-0000-0000C40D0000}"/>
    <cellStyle name="Accent1 11" xfId="1055" xr:uid="{00000000-0005-0000-0000-0000C50D0000}"/>
    <cellStyle name="Accent1 11 2" xfId="5394" xr:uid="{00000000-0005-0000-0000-0000C60D0000}"/>
    <cellStyle name="Accent1 11 2 2" xfId="5395" xr:uid="{00000000-0005-0000-0000-0000C70D0000}"/>
    <cellStyle name="Accent1 11 2 3" xfId="5396" xr:uid="{00000000-0005-0000-0000-0000C80D0000}"/>
    <cellStyle name="Accent1 11 3" xfId="5397" xr:uid="{00000000-0005-0000-0000-0000C90D0000}"/>
    <cellStyle name="Accent1 11 4" xfId="5398" xr:uid="{00000000-0005-0000-0000-0000CA0D0000}"/>
    <cellStyle name="Accent1 12" xfId="1056" xr:uid="{00000000-0005-0000-0000-0000CB0D0000}"/>
    <cellStyle name="Accent1 12 2" xfId="5399" xr:uid="{00000000-0005-0000-0000-0000CC0D0000}"/>
    <cellStyle name="Accent1 12 2 2" xfId="5400" xr:uid="{00000000-0005-0000-0000-0000CD0D0000}"/>
    <cellStyle name="Accent1 12 2 3" xfId="5401" xr:uid="{00000000-0005-0000-0000-0000CE0D0000}"/>
    <cellStyle name="Accent1 12 3" xfId="5402" xr:uid="{00000000-0005-0000-0000-0000CF0D0000}"/>
    <cellStyle name="Accent1 12 4" xfId="5403" xr:uid="{00000000-0005-0000-0000-0000D00D0000}"/>
    <cellStyle name="Accent1 13" xfId="1057" xr:uid="{00000000-0005-0000-0000-0000D10D0000}"/>
    <cellStyle name="Accent1 13 2" xfId="5404" xr:uid="{00000000-0005-0000-0000-0000D20D0000}"/>
    <cellStyle name="Accent1 14" xfId="1058" xr:uid="{00000000-0005-0000-0000-0000D30D0000}"/>
    <cellStyle name="Accent1 14 2" xfId="5405" xr:uid="{00000000-0005-0000-0000-0000D40D0000}"/>
    <cellStyle name="Accent1 14 3" xfId="5406" xr:uid="{00000000-0005-0000-0000-0000D50D0000}"/>
    <cellStyle name="Accent1 14 4" xfId="5407" xr:uid="{00000000-0005-0000-0000-0000D60D0000}"/>
    <cellStyle name="Accent1 15" xfId="5408" xr:uid="{00000000-0005-0000-0000-0000D70D0000}"/>
    <cellStyle name="Accent1 16" xfId="5409" xr:uid="{00000000-0005-0000-0000-0000D80D0000}"/>
    <cellStyle name="Accent1 17" xfId="5410" xr:uid="{00000000-0005-0000-0000-0000D90D0000}"/>
    <cellStyle name="Accent1 18" xfId="5388" xr:uid="{00000000-0005-0000-0000-0000DA0D0000}"/>
    <cellStyle name="Accent1 2" xfId="1059" xr:uid="{00000000-0005-0000-0000-0000DB0D0000}"/>
    <cellStyle name="Accent1 2 2" xfId="1060" xr:uid="{00000000-0005-0000-0000-0000DC0D0000}"/>
    <cellStyle name="Accent1 2 2 2" xfId="1061" xr:uid="{00000000-0005-0000-0000-0000DD0D0000}"/>
    <cellStyle name="Accent1 2 2 3" xfId="1062" xr:uid="{00000000-0005-0000-0000-0000DE0D0000}"/>
    <cellStyle name="Accent1 2 2 4" xfId="1063" xr:uid="{00000000-0005-0000-0000-0000DF0D0000}"/>
    <cellStyle name="Accent1 2 2 5" xfId="1064" xr:uid="{00000000-0005-0000-0000-0000E00D0000}"/>
    <cellStyle name="Accent1 2 3" xfId="1065" xr:uid="{00000000-0005-0000-0000-0000E10D0000}"/>
    <cellStyle name="Accent1 2 3 2" xfId="1066" xr:uid="{00000000-0005-0000-0000-0000E20D0000}"/>
    <cellStyle name="Accent1 2 3 2 2" xfId="5411" xr:uid="{00000000-0005-0000-0000-0000E30D0000}"/>
    <cellStyle name="Accent1 2 3 3" xfId="1067" xr:uid="{00000000-0005-0000-0000-0000E40D0000}"/>
    <cellStyle name="Accent1 2 3 4" xfId="5412" xr:uid="{00000000-0005-0000-0000-0000E50D0000}"/>
    <cellStyle name="Accent1 2 3 4 2" xfId="5413" xr:uid="{00000000-0005-0000-0000-0000E60D0000}"/>
    <cellStyle name="Accent1 2 4" xfId="1068" xr:uid="{00000000-0005-0000-0000-0000E70D0000}"/>
    <cellStyle name="Accent1 2 4 2" xfId="5414" xr:uid="{00000000-0005-0000-0000-0000E80D0000}"/>
    <cellStyle name="Accent1 2 4 3" xfId="5415" xr:uid="{00000000-0005-0000-0000-0000E90D0000}"/>
    <cellStyle name="Accent1 2 5" xfId="1069" xr:uid="{00000000-0005-0000-0000-0000EA0D0000}"/>
    <cellStyle name="Accent1 2 6" xfId="5416" xr:uid="{00000000-0005-0000-0000-0000EB0D0000}"/>
    <cellStyle name="Accent1 3" xfId="1070" xr:uid="{00000000-0005-0000-0000-0000EC0D0000}"/>
    <cellStyle name="Accent1 3 2" xfId="1071" xr:uid="{00000000-0005-0000-0000-0000ED0D0000}"/>
    <cellStyle name="Accent1 3 3" xfId="1072" xr:uid="{00000000-0005-0000-0000-0000EE0D0000}"/>
    <cellStyle name="Accent1 3 3 2" xfId="5417" xr:uid="{00000000-0005-0000-0000-0000EF0D0000}"/>
    <cellStyle name="Accent1 3 3 3" xfId="5418" xr:uid="{00000000-0005-0000-0000-0000F00D0000}"/>
    <cellStyle name="Accent1 3 3 4" xfId="5419" xr:uid="{00000000-0005-0000-0000-0000F10D0000}"/>
    <cellStyle name="Accent1 3 4" xfId="1073" xr:uid="{00000000-0005-0000-0000-0000F20D0000}"/>
    <cellStyle name="Accent1 3 5" xfId="5420" xr:uid="{00000000-0005-0000-0000-0000F30D0000}"/>
    <cellStyle name="Accent1 4" xfId="1074" xr:uid="{00000000-0005-0000-0000-0000F40D0000}"/>
    <cellStyle name="Accent1 4 2" xfId="1075" xr:uid="{00000000-0005-0000-0000-0000F50D0000}"/>
    <cellStyle name="Accent1 4 2 2" xfId="5421" xr:uid="{00000000-0005-0000-0000-0000F60D0000}"/>
    <cellStyle name="Accent1 4 2 3" xfId="5422" xr:uid="{00000000-0005-0000-0000-0000F70D0000}"/>
    <cellStyle name="Accent1 4 3" xfId="1076" xr:uid="{00000000-0005-0000-0000-0000F80D0000}"/>
    <cellStyle name="Accent1 4 4" xfId="1077" xr:uid="{00000000-0005-0000-0000-0000F90D0000}"/>
    <cellStyle name="Accent1 4 5" xfId="5423" xr:uid="{00000000-0005-0000-0000-0000FA0D0000}"/>
    <cellStyle name="Accent1 5" xfId="1078" xr:uid="{00000000-0005-0000-0000-0000FB0D0000}"/>
    <cellStyle name="Accent1 5 2" xfId="1079" xr:uid="{00000000-0005-0000-0000-0000FC0D0000}"/>
    <cellStyle name="Accent1 5 2 2" xfId="1080" xr:uid="{00000000-0005-0000-0000-0000FD0D0000}"/>
    <cellStyle name="Accent1 5 2 2 2" xfId="5424" xr:uid="{00000000-0005-0000-0000-0000FE0D0000}"/>
    <cellStyle name="Accent1 5 2 3" xfId="1081" xr:uid="{00000000-0005-0000-0000-0000FF0D0000}"/>
    <cellStyle name="Accent1 5 2 4" xfId="1082" xr:uid="{00000000-0005-0000-0000-0000000E0000}"/>
    <cellStyle name="Accent1 5 3" xfId="1083" xr:uid="{00000000-0005-0000-0000-0000010E0000}"/>
    <cellStyle name="Accent1 5 3 2" xfId="1084" xr:uid="{00000000-0005-0000-0000-0000020E0000}"/>
    <cellStyle name="Accent1 5 3 3" xfId="1085" xr:uid="{00000000-0005-0000-0000-0000030E0000}"/>
    <cellStyle name="Accent1 5 3 4" xfId="5425" xr:uid="{00000000-0005-0000-0000-0000040E0000}"/>
    <cellStyle name="Accent1 5 4" xfId="1086" xr:uid="{00000000-0005-0000-0000-0000050E0000}"/>
    <cellStyle name="Accent1 5 4 2" xfId="1087" xr:uid="{00000000-0005-0000-0000-0000060E0000}"/>
    <cellStyle name="Accent1 5 4 3" xfId="1088" xr:uid="{00000000-0005-0000-0000-0000070E0000}"/>
    <cellStyle name="Accent1 5 4 4" xfId="5426" xr:uid="{00000000-0005-0000-0000-0000080E0000}"/>
    <cellStyle name="Accent1 6" xfId="1089" xr:uid="{00000000-0005-0000-0000-0000090E0000}"/>
    <cellStyle name="Accent1 6 2" xfId="1090" xr:uid="{00000000-0005-0000-0000-00000A0E0000}"/>
    <cellStyle name="Accent1 6 2 2" xfId="5427" xr:uid="{00000000-0005-0000-0000-00000B0E0000}"/>
    <cellStyle name="Accent1 6 2 3" xfId="5428" xr:uid="{00000000-0005-0000-0000-00000C0E0000}"/>
    <cellStyle name="Accent1 6 3" xfId="1091" xr:uid="{00000000-0005-0000-0000-00000D0E0000}"/>
    <cellStyle name="Accent1 6 4" xfId="5429" xr:uid="{00000000-0005-0000-0000-00000E0E0000}"/>
    <cellStyle name="Accent1 7" xfId="1092" xr:uid="{00000000-0005-0000-0000-00000F0E0000}"/>
    <cellStyle name="Accent1 7 2" xfId="1093" xr:uid="{00000000-0005-0000-0000-0000100E0000}"/>
    <cellStyle name="Accent1 7 2 2" xfId="5430" xr:uid="{00000000-0005-0000-0000-0000110E0000}"/>
    <cellStyle name="Accent1 7 2 3" xfId="5431" xr:uid="{00000000-0005-0000-0000-0000120E0000}"/>
    <cellStyle name="Accent1 7 3" xfId="5432" xr:uid="{00000000-0005-0000-0000-0000130E0000}"/>
    <cellStyle name="Accent1 8" xfId="1094" xr:uid="{00000000-0005-0000-0000-0000140E0000}"/>
    <cellStyle name="Accent1 8 2" xfId="5433" xr:uid="{00000000-0005-0000-0000-0000150E0000}"/>
    <cellStyle name="Accent1 8 2 2" xfId="5434" xr:uid="{00000000-0005-0000-0000-0000160E0000}"/>
    <cellStyle name="Accent1 8 2 3" xfId="5435" xr:uid="{00000000-0005-0000-0000-0000170E0000}"/>
    <cellStyle name="Accent1 8 3" xfId="5436" xr:uid="{00000000-0005-0000-0000-0000180E0000}"/>
    <cellStyle name="Accent1 8 4" xfId="5437" xr:uid="{00000000-0005-0000-0000-0000190E0000}"/>
    <cellStyle name="Accent1 9" xfId="1095" xr:uid="{00000000-0005-0000-0000-00001A0E0000}"/>
    <cellStyle name="Accent1 9 2" xfId="1096" xr:uid="{00000000-0005-0000-0000-00001B0E0000}"/>
    <cellStyle name="Accent1 9 3" xfId="1097" xr:uid="{00000000-0005-0000-0000-00001C0E0000}"/>
    <cellStyle name="Accent1 9 4" xfId="5438" xr:uid="{00000000-0005-0000-0000-00001D0E0000}"/>
    <cellStyle name="Accent2" xfId="1098" builtinId="33" customBuiltin="1"/>
    <cellStyle name="Accent2 10" xfId="1099" xr:uid="{00000000-0005-0000-0000-00001F0E0000}"/>
    <cellStyle name="Accent2 10 2" xfId="1100" xr:uid="{00000000-0005-0000-0000-0000200E0000}"/>
    <cellStyle name="Accent2 10 2 2" xfId="5440" xr:uid="{00000000-0005-0000-0000-0000210E0000}"/>
    <cellStyle name="Accent2 10 2 3" xfId="5441" xr:uid="{00000000-0005-0000-0000-0000220E0000}"/>
    <cellStyle name="Accent2 10 2 4" xfId="5442" xr:uid="{00000000-0005-0000-0000-0000230E0000}"/>
    <cellStyle name="Accent2 10 3" xfId="1101" xr:uid="{00000000-0005-0000-0000-0000240E0000}"/>
    <cellStyle name="Accent2 10 3 2" xfId="5443" xr:uid="{00000000-0005-0000-0000-0000250E0000}"/>
    <cellStyle name="Accent2 10 4" xfId="5444" xr:uid="{00000000-0005-0000-0000-0000260E0000}"/>
    <cellStyle name="Accent2 11" xfId="1102" xr:uid="{00000000-0005-0000-0000-0000270E0000}"/>
    <cellStyle name="Accent2 11 2" xfId="5445" xr:uid="{00000000-0005-0000-0000-0000280E0000}"/>
    <cellStyle name="Accent2 11 2 2" xfId="5446" xr:uid="{00000000-0005-0000-0000-0000290E0000}"/>
    <cellStyle name="Accent2 11 2 3" xfId="5447" xr:uid="{00000000-0005-0000-0000-00002A0E0000}"/>
    <cellStyle name="Accent2 11 3" xfId="5448" xr:uid="{00000000-0005-0000-0000-00002B0E0000}"/>
    <cellStyle name="Accent2 11 4" xfId="5449" xr:uid="{00000000-0005-0000-0000-00002C0E0000}"/>
    <cellStyle name="Accent2 12" xfId="1103" xr:uid="{00000000-0005-0000-0000-00002D0E0000}"/>
    <cellStyle name="Accent2 12 2" xfId="5450" xr:uid="{00000000-0005-0000-0000-00002E0E0000}"/>
    <cellStyle name="Accent2 12 2 2" xfId="5451" xr:uid="{00000000-0005-0000-0000-00002F0E0000}"/>
    <cellStyle name="Accent2 12 2 3" xfId="5452" xr:uid="{00000000-0005-0000-0000-0000300E0000}"/>
    <cellStyle name="Accent2 12 3" xfId="5453" xr:uid="{00000000-0005-0000-0000-0000310E0000}"/>
    <cellStyle name="Accent2 12 4" xfId="5454" xr:uid="{00000000-0005-0000-0000-0000320E0000}"/>
    <cellStyle name="Accent2 13" xfId="1104" xr:uid="{00000000-0005-0000-0000-0000330E0000}"/>
    <cellStyle name="Accent2 13 2" xfId="5455" xr:uid="{00000000-0005-0000-0000-0000340E0000}"/>
    <cellStyle name="Accent2 14" xfId="1105" xr:uid="{00000000-0005-0000-0000-0000350E0000}"/>
    <cellStyle name="Accent2 14 2" xfId="5456" xr:uid="{00000000-0005-0000-0000-0000360E0000}"/>
    <cellStyle name="Accent2 14 3" xfId="5457" xr:uid="{00000000-0005-0000-0000-0000370E0000}"/>
    <cellStyle name="Accent2 14 4" xfId="5458" xr:uid="{00000000-0005-0000-0000-0000380E0000}"/>
    <cellStyle name="Accent2 15" xfId="5459" xr:uid="{00000000-0005-0000-0000-0000390E0000}"/>
    <cellStyle name="Accent2 16" xfId="5460" xr:uid="{00000000-0005-0000-0000-00003A0E0000}"/>
    <cellStyle name="Accent2 17" xfId="5461" xr:uid="{00000000-0005-0000-0000-00003B0E0000}"/>
    <cellStyle name="Accent2 18" xfId="5439" xr:uid="{00000000-0005-0000-0000-00003C0E0000}"/>
    <cellStyle name="Accent2 2" xfId="1106" xr:uid="{00000000-0005-0000-0000-00003D0E0000}"/>
    <cellStyle name="Accent2 2 2" xfId="1107" xr:uid="{00000000-0005-0000-0000-00003E0E0000}"/>
    <cellStyle name="Accent2 2 2 2" xfId="1108" xr:uid="{00000000-0005-0000-0000-00003F0E0000}"/>
    <cellStyle name="Accent2 2 2 3" xfId="1109" xr:uid="{00000000-0005-0000-0000-0000400E0000}"/>
    <cellStyle name="Accent2 2 2 4" xfId="1110" xr:uid="{00000000-0005-0000-0000-0000410E0000}"/>
    <cellStyle name="Accent2 2 2 5" xfId="1111" xr:uid="{00000000-0005-0000-0000-0000420E0000}"/>
    <cellStyle name="Accent2 2 3" xfId="1112" xr:uid="{00000000-0005-0000-0000-0000430E0000}"/>
    <cellStyle name="Accent2 2 3 2" xfId="1113" xr:uid="{00000000-0005-0000-0000-0000440E0000}"/>
    <cellStyle name="Accent2 2 3 2 2" xfId="5462" xr:uid="{00000000-0005-0000-0000-0000450E0000}"/>
    <cellStyle name="Accent2 2 3 3" xfId="1114" xr:uid="{00000000-0005-0000-0000-0000460E0000}"/>
    <cellStyle name="Accent2 2 3 4" xfId="5463" xr:uid="{00000000-0005-0000-0000-0000470E0000}"/>
    <cellStyle name="Accent2 2 3 4 2" xfId="5464" xr:uid="{00000000-0005-0000-0000-0000480E0000}"/>
    <cellStyle name="Accent2 2 4" xfId="1115" xr:uid="{00000000-0005-0000-0000-0000490E0000}"/>
    <cellStyle name="Accent2 2 4 2" xfId="5465" xr:uid="{00000000-0005-0000-0000-00004A0E0000}"/>
    <cellStyle name="Accent2 2 4 3" xfId="5466" xr:uid="{00000000-0005-0000-0000-00004B0E0000}"/>
    <cellStyle name="Accent2 2 5" xfId="1116" xr:uid="{00000000-0005-0000-0000-00004C0E0000}"/>
    <cellStyle name="Accent2 2 6" xfId="5467" xr:uid="{00000000-0005-0000-0000-00004D0E0000}"/>
    <cellStyle name="Accent2 3" xfId="1117" xr:uid="{00000000-0005-0000-0000-00004E0E0000}"/>
    <cellStyle name="Accent2 3 2" xfId="1118" xr:uid="{00000000-0005-0000-0000-00004F0E0000}"/>
    <cellStyle name="Accent2 3 3" xfId="1119" xr:uid="{00000000-0005-0000-0000-0000500E0000}"/>
    <cellStyle name="Accent2 3 3 2" xfId="5468" xr:uid="{00000000-0005-0000-0000-0000510E0000}"/>
    <cellStyle name="Accent2 3 3 3" xfId="5469" xr:uid="{00000000-0005-0000-0000-0000520E0000}"/>
    <cellStyle name="Accent2 3 3 4" xfId="5470" xr:uid="{00000000-0005-0000-0000-0000530E0000}"/>
    <cellStyle name="Accent2 3 4" xfId="1120" xr:uid="{00000000-0005-0000-0000-0000540E0000}"/>
    <cellStyle name="Accent2 3 5" xfId="5471" xr:uid="{00000000-0005-0000-0000-0000550E0000}"/>
    <cellStyle name="Accent2 4" xfId="1121" xr:uid="{00000000-0005-0000-0000-0000560E0000}"/>
    <cellStyle name="Accent2 4 2" xfId="1122" xr:uid="{00000000-0005-0000-0000-0000570E0000}"/>
    <cellStyle name="Accent2 4 2 2" xfId="5472" xr:uid="{00000000-0005-0000-0000-0000580E0000}"/>
    <cellStyle name="Accent2 4 2 3" xfId="5473" xr:uid="{00000000-0005-0000-0000-0000590E0000}"/>
    <cellStyle name="Accent2 4 3" xfId="1123" xr:uid="{00000000-0005-0000-0000-00005A0E0000}"/>
    <cellStyle name="Accent2 4 4" xfId="1124" xr:uid="{00000000-0005-0000-0000-00005B0E0000}"/>
    <cellStyle name="Accent2 4 5" xfId="5474" xr:uid="{00000000-0005-0000-0000-00005C0E0000}"/>
    <cellStyle name="Accent2 5" xfId="1125" xr:uid="{00000000-0005-0000-0000-00005D0E0000}"/>
    <cellStyle name="Accent2 5 2" xfId="1126" xr:uid="{00000000-0005-0000-0000-00005E0E0000}"/>
    <cellStyle name="Accent2 5 2 2" xfId="1127" xr:uid="{00000000-0005-0000-0000-00005F0E0000}"/>
    <cellStyle name="Accent2 5 2 2 2" xfId="5475" xr:uid="{00000000-0005-0000-0000-0000600E0000}"/>
    <cellStyle name="Accent2 5 2 3" xfId="1128" xr:uid="{00000000-0005-0000-0000-0000610E0000}"/>
    <cellStyle name="Accent2 5 2 4" xfId="1129" xr:uid="{00000000-0005-0000-0000-0000620E0000}"/>
    <cellStyle name="Accent2 5 3" xfId="1130" xr:uid="{00000000-0005-0000-0000-0000630E0000}"/>
    <cellStyle name="Accent2 5 3 2" xfId="1131" xr:uid="{00000000-0005-0000-0000-0000640E0000}"/>
    <cellStyle name="Accent2 5 3 3" xfId="1132" xr:uid="{00000000-0005-0000-0000-0000650E0000}"/>
    <cellStyle name="Accent2 5 3 4" xfId="5476" xr:uid="{00000000-0005-0000-0000-0000660E0000}"/>
    <cellStyle name="Accent2 5 4" xfId="1133" xr:uid="{00000000-0005-0000-0000-0000670E0000}"/>
    <cellStyle name="Accent2 5 4 2" xfId="1134" xr:uid="{00000000-0005-0000-0000-0000680E0000}"/>
    <cellStyle name="Accent2 5 4 3" xfId="1135" xr:uid="{00000000-0005-0000-0000-0000690E0000}"/>
    <cellStyle name="Accent2 5 4 4" xfId="5477" xr:uid="{00000000-0005-0000-0000-00006A0E0000}"/>
    <cellStyle name="Accent2 6" xfId="1136" xr:uid="{00000000-0005-0000-0000-00006B0E0000}"/>
    <cellStyle name="Accent2 6 2" xfId="1137" xr:uid="{00000000-0005-0000-0000-00006C0E0000}"/>
    <cellStyle name="Accent2 6 2 2" xfId="5478" xr:uid="{00000000-0005-0000-0000-00006D0E0000}"/>
    <cellStyle name="Accent2 6 2 3" xfId="5479" xr:uid="{00000000-0005-0000-0000-00006E0E0000}"/>
    <cellStyle name="Accent2 6 3" xfId="1138" xr:uid="{00000000-0005-0000-0000-00006F0E0000}"/>
    <cellStyle name="Accent2 6 4" xfId="5480" xr:uid="{00000000-0005-0000-0000-0000700E0000}"/>
    <cellStyle name="Accent2 7" xfId="1139" xr:uid="{00000000-0005-0000-0000-0000710E0000}"/>
    <cellStyle name="Accent2 7 2" xfId="1140" xr:uid="{00000000-0005-0000-0000-0000720E0000}"/>
    <cellStyle name="Accent2 7 2 2" xfId="5481" xr:uid="{00000000-0005-0000-0000-0000730E0000}"/>
    <cellStyle name="Accent2 7 2 3" xfId="5482" xr:uid="{00000000-0005-0000-0000-0000740E0000}"/>
    <cellStyle name="Accent2 7 3" xfId="5483" xr:uid="{00000000-0005-0000-0000-0000750E0000}"/>
    <cellStyle name="Accent2 8" xfId="1141" xr:uid="{00000000-0005-0000-0000-0000760E0000}"/>
    <cellStyle name="Accent2 8 2" xfId="5484" xr:uid="{00000000-0005-0000-0000-0000770E0000}"/>
    <cellStyle name="Accent2 8 2 2" xfId="5485" xr:uid="{00000000-0005-0000-0000-0000780E0000}"/>
    <cellStyle name="Accent2 8 2 3" xfId="5486" xr:uid="{00000000-0005-0000-0000-0000790E0000}"/>
    <cellStyle name="Accent2 8 3" xfId="5487" xr:uid="{00000000-0005-0000-0000-00007A0E0000}"/>
    <cellStyle name="Accent2 8 4" xfId="5488" xr:uid="{00000000-0005-0000-0000-00007B0E0000}"/>
    <cellStyle name="Accent2 9" xfId="1142" xr:uid="{00000000-0005-0000-0000-00007C0E0000}"/>
    <cellStyle name="Accent2 9 2" xfId="1143" xr:uid="{00000000-0005-0000-0000-00007D0E0000}"/>
    <cellStyle name="Accent2 9 3" xfId="1144" xr:uid="{00000000-0005-0000-0000-00007E0E0000}"/>
    <cellStyle name="Accent2 9 4" xfId="5489" xr:uid="{00000000-0005-0000-0000-00007F0E0000}"/>
    <cellStyle name="Accent3" xfId="1145" builtinId="37" customBuiltin="1"/>
    <cellStyle name="Accent3 10" xfId="1146" xr:uid="{00000000-0005-0000-0000-0000810E0000}"/>
    <cellStyle name="Accent3 10 2" xfId="1147" xr:uid="{00000000-0005-0000-0000-0000820E0000}"/>
    <cellStyle name="Accent3 10 2 2" xfId="5491" xr:uid="{00000000-0005-0000-0000-0000830E0000}"/>
    <cellStyle name="Accent3 10 2 3" xfId="5492" xr:uid="{00000000-0005-0000-0000-0000840E0000}"/>
    <cellStyle name="Accent3 10 2 4" xfId="5493" xr:uid="{00000000-0005-0000-0000-0000850E0000}"/>
    <cellStyle name="Accent3 10 3" xfId="1148" xr:uid="{00000000-0005-0000-0000-0000860E0000}"/>
    <cellStyle name="Accent3 10 3 2" xfId="5494" xr:uid="{00000000-0005-0000-0000-0000870E0000}"/>
    <cellStyle name="Accent3 10 4" xfId="5495" xr:uid="{00000000-0005-0000-0000-0000880E0000}"/>
    <cellStyle name="Accent3 11" xfId="1149" xr:uid="{00000000-0005-0000-0000-0000890E0000}"/>
    <cellStyle name="Accent3 11 2" xfId="5496" xr:uid="{00000000-0005-0000-0000-00008A0E0000}"/>
    <cellStyle name="Accent3 11 2 2" xfId="5497" xr:uid="{00000000-0005-0000-0000-00008B0E0000}"/>
    <cellStyle name="Accent3 11 2 3" xfId="5498" xr:uid="{00000000-0005-0000-0000-00008C0E0000}"/>
    <cellStyle name="Accent3 11 3" xfId="5499" xr:uid="{00000000-0005-0000-0000-00008D0E0000}"/>
    <cellStyle name="Accent3 11 4" xfId="5500" xr:uid="{00000000-0005-0000-0000-00008E0E0000}"/>
    <cellStyle name="Accent3 12" xfId="1150" xr:uid="{00000000-0005-0000-0000-00008F0E0000}"/>
    <cellStyle name="Accent3 12 2" xfId="5501" xr:uid="{00000000-0005-0000-0000-0000900E0000}"/>
    <cellStyle name="Accent3 12 2 2" xfId="5502" xr:uid="{00000000-0005-0000-0000-0000910E0000}"/>
    <cellStyle name="Accent3 12 2 3" xfId="5503" xr:uid="{00000000-0005-0000-0000-0000920E0000}"/>
    <cellStyle name="Accent3 12 3" xfId="5504" xr:uid="{00000000-0005-0000-0000-0000930E0000}"/>
    <cellStyle name="Accent3 12 4" xfId="5505" xr:uid="{00000000-0005-0000-0000-0000940E0000}"/>
    <cellStyle name="Accent3 13" xfId="1151" xr:uid="{00000000-0005-0000-0000-0000950E0000}"/>
    <cellStyle name="Accent3 13 2" xfId="5506" xr:uid="{00000000-0005-0000-0000-0000960E0000}"/>
    <cellStyle name="Accent3 14" xfId="1152" xr:uid="{00000000-0005-0000-0000-0000970E0000}"/>
    <cellStyle name="Accent3 14 2" xfId="5507" xr:uid="{00000000-0005-0000-0000-0000980E0000}"/>
    <cellStyle name="Accent3 14 3" xfId="5508" xr:uid="{00000000-0005-0000-0000-0000990E0000}"/>
    <cellStyle name="Accent3 14 4" xfId="5509" xr:uid="{00000000-0005-0000-0000-00009A0E0000}"/>
    <cellStyle name="Accent3 15" xfId="5510" xr:uid="{00000000-0005-0000-0000-00009B0E0000}"/>
    <cellStyle name="Accent3 16" xfId="5511" xr:uid="{00000000-0005-0000-0000-00009C0E0000}"/>
    <cellStyle name="Accent3 17" xfId="5512" xr:uid="{00000000-0005-0000-0000-00009D0E0000}"/>
    <cellStyle name="Accent3 18" xfId="5490" xr:uid="{00000000-0005-0000-0000-00009E0E0000}"/>
    <cellStyle name="Accent3 2" xfId="1153" xr:uid="{00000000-0005-0000-0000-00009F0E0000}"/>
    <cellStyle name="Accent3 2 2" xfId="1154" xr:uid="{00000000-0005-0000-0000-0000A00E0000}"/>
    <cellStyle name="Accent3 2 2 2" xfId="1155" xr:uid="{00000000-0005-0000-0000-0000A10E0000}"/>
    <cellStyle name="Accent3 2 2 3" xfId="1156" xr:uid="{00000000-0005-0000-0000-0000A20E0000}"/>
    <cellStyle name="Accent3 2 2 4" xfId="1157" xr:uid="{00000000-0005-0000-0000-0000A30E0000}"/>
    <cellStyle name="Accent3 2 2 5" xfId="1158" xr:uid="{00000000-0005-0000-0000-0000A40E0000}"/>
    <cellStyle name="Accent3 2 3" xfId="1159" xr:uid="{00000000-0005-0000-0000-0000A50E0000}"/>
    <cellStyle name="Accent3 2 3 2" xfId="1160" xr:uid="{00000000-0005-0000-0000-0000A60E0000}"/>
    <cellStyle name="Accent3 2 3 2 2" xfId="5513" xr:uid="{00000000-0005-0000-0000-0000A70E0000}"/>
    <cellStyle name="Accent3 2 3 3" xfId="1161" xr:uid="{00000000-0005-0000-0000-0000A80E0000}"/>
    <cellStyle name="Accent3 2 3 4" xfId="5514" xr:uid="{00000000-0005-0000-0000-0000A90E0000}"/>
    <cellStyle name="Accent3 2 3 4 2" xfId="5515" xr:uid="{00000000-0005-0000-0000-0000AA0E0000}"/>
    <cellStyle name="Accent3 2 4" xfId="1162" xr:uid="{00000000-0005-0000-0000-0000AB0E0000}"/>
    <cellStyle name="Accent3 2 4 2" xfId="5516" xr:uid="{00000000-0005-0000-0000-0000AC0E0000}"/>
    <cellStyle name="Accent3 2 4 3" xfId="5517" xr:uid="{00000000-0005-0000-0000-0000AD0E0000}"/>
    <cellStyle name="Accent3 2 5" xfId="1163" xr:uid="{00000000-0005-0000-0000-0000AE0E0000}"/>
    <cellStyle name="Accent3 2 6" xfId="5518" xr:uid="{00000000-0005-0000-0000-0000AF0E0000}"/>
    <cellStyle name="Accent3 3" xfId="1164" xr:uid="{00000000-0005-0000-0000-0000B00E0000}"/>
    <cellStyle name="Accent3 3 2" xfId="1165" xr:uid="{00000000-0005-0000-0000-0000B10E0000}"/>
    <cellStyle name="Accent3 3 3" xfId="1166" xr:uid="{00000000-0005-0000-0000-0000B20E0000}"/>
    <cellStyle name="Accent3 3 3 2" xfId="5519" xr:uid="{00000000-0005-0000-0000-0000B30E0000}"/>
    <cellStyle name="Accent3 3 3 3" xfId="5520" xr:uid="{00000000-0005-0000-0000-0000B40E0000}"/>
    <cellStyle name="Accent3 3 3 4" xfId="5521" xr:uid="{00000000-0005-0000-0000-0000B50E0000}"/>
    <cellStyle name="Accent3 3 4" xfId="1167" xr:uid="{00000000-0005-0000-0000-0000B60E0000}"/>
    <cellStyle name="Accent3 3 5" xfId="5522" xr:uid="{00000000-0005-0000-0000-0000B70E0000}"/>
    <cellStyle name="Accent3 4" xfId="1168" xr:uid="{00000000-0005-0000-0000-0000B80E0000}"/>
    <cellStyle name="Accent3 4 2" xfId="1169" xr:uid="{00000000-0005-0000-0000-0000B90E0000}"/>
    <cellStyle name="Accent3 4 2 2" xfId="5523" xr:uid="{00000000-0005-0000-0000-0000BA0E0000}"/>
    <cellStyle name="Accent3 4 2 3" xfId="5524" xr:uid="{00000000-0005-0000-0000-0000BB0E0000}"/>
    <cellStyle name="Accent3 4 3" xfId="1170" xr:uid="{00000000-0005-0000-0000-0000BC0E0000}"/>
    <cellStyle name="Accent3 4 4" xfId="1171" xr:uid="{00000000-0005-0000-0000-0000BD0E0000}"/>
    <cellStyle name="Accent3 4 5" xfId="5525" xr:uid="{00000000-0005-0000-0000-0000BE0E0000}"/>
    <cellStyle name="Accent3 5" xfId="1172" xr:uid="{00000000-0005-0000-0000-0000BF0E0000}"/>
    <cellStyle name="Accent3 5 2" xfId="1173" xr:uid="{00000000-0005-0000-0000-0000C00E0000}"/>
    <cellStyle name="Accent3 5 2 2" xfId="1174" xr:uid="{00000000-0005-0000-0000-0000C10E0000}"/>
    <cellStyle name="Accent3 5 2 2 2" xfId="5526" xr:uid="{00000000-0005-0000-0000-0000C20E0000}"/>
    <cellStyle name="Accent3 5 2 3" xfId="1175" xr:uid="{00000000-0005-0000-0000-0000C30E0000}"/>
    <cellStyle name="Accent3 5 2 4" xfId="1176" xr:uid="{00000000-0005-0000-0000-0000C40E0000}"/>
    <cellStyle name="Accent3 5 3" xfId="1177" xr:uid="{00000000-0005-0000-0000-0000C50E0000}"/>
    <cellStyle name="Accent3 5 3 2" xfId="1178" xr:uid="{00000000-0005-0000-0000-0000C60E0000}"/>
    <cellStyle name="Accent3 5 3 3" xfId="1179" xr:uid="{00000000-0005-0000-0000-0000C70E0000}"/>
    <cellStyle name="Accent3 5 3 4" xfId="5527" xr:uid="{00000000-0005-0000-0000-0000C80E0000}"/>
    <cellStyle name="Accent3 5 4" xfId="1180" xr:uid="{00000000-0005-0000-0000-0000C90E0000}"/>
    <cellStyle name="Accent3 5 4 2" xfId="1181" xr:uid="{00000000-0005-0000-0000-0000CA0E0000}"/>
    <cellStyle name="Accent3 5 4 3" xfId="1182" xr:uid="{00000000-0005-0000-0000-0000CB0E0000}"/>
    <cellStyle name="Accent3 5 4 4" xfId="5528" xr:uid="{00000000-0005-0000-0000-0000CC0E0000}"/>
    <cellStyle name="Accent3 6" xfId="1183" xr:uid="{00000000-0005-0000-0000-0000CD0E0000}"/>
    <cellStyle name="Accent3 6 2" xfId="1184" xr:uid="{00000000-0005-0000-0000-0000CE0E0000}"/>
    <cellStyle name="Accent3 6 2 2" xfId="5529" xr:uid="{00000000-0005-0000-0000-0000CF0E0000}"/>
    <cellStyle name="Accent3 6 2 3" xfId="5530" xr:uid="{00000000-0005-0000-0000-0000D00E0000}"/>
    <cellStyle name="Accent3 6 3" xfId="1185" xr:uid="{00000000-0005-0000-0000-0000D10E0000}"/>
    <cellStyle name="Accent3 6 4" xfId="5531" xr:uid="{00000000-0005-0000-0000-0000D20E0000}"/>
    <cellStyle name="Accent3 7" xfId="1186" xr:uid="{00000000-0005-0000-0000-0000D30E0000}"/>
    <cellStyle name="Accent3 7 2" xfId="1187" xr:uid="{00000000-0005-0000-0000-0000D40E0000}"/>
    <cellStyle name="Accent3 7 2 2" xfId="5532" xr:uid="{00000000-0005-0000-0000-0000D50E0000}"/>
    <cellStyle name="Accent3 7 2 3" xfId="5533" xr:uid="{00000000-0005-0000-0000-0000D60E0000}"/>
    <cellStyle name="Accent3 7 3" xfId="5534" xr:uid="{00000000-0005-0000-0000-0000D70E0000}"/>
    <cellStyle name="Accent3 8" xfId="1188" xr:uid="{00000000-0005-0000-0000-0000D80E0000}"/>
    <cellStyle name="Accent3 8 2" xfId="5535" xr:uid="{00000000-0005-0000-0000-0000D90E0000}"/>
    <cellStyle name="Accent3 8 2 2" xfId="5536" xr:uid="{00000000-0005-0000-0000-0000DA0E0000}"/>
    <cellStyle name="Accent3 8 2 3" xfId="5537" xr:uid="{00000000-0005-0000-0000-0000DB0E0000}"/>
    <cellStyle name="Accent3 8 3" xfId="5538" xr:uid="{00000000-0005-0000-0000-0000DC0E0000}"/>
    <cellStyle name="Accent3 8 4" xfId="5539" xr:uid="{00000000-0005-0000-0000-0000DD0E0000}"/>
    <cellStyle name="Accent3 9" xfId="1189" xr:uid="{00000000-0005-0000-0000-0000DE0E0000}"/>
    <cellStyle name="Accent3 9 2" xfId="1190" xr:uid="{00000000-0005-0000-0000-0000DF0E0000}"/>
    <cellStyle name="Accent3 9 3" xfId="1191" xr:uid="{00000000-0005-0000-0000-0000E00E0000}"/>
    <cellStyle name="Accent3 9 4" xfId="5540" xr:uid="{00000000-0005-0000-0000-0000E10E0000}"/>
    <cellStyle name="Accent4" xfId="1192" builtinId="41" customBuiltin="1"/>
    <cellStyle name="Accent4 10" xfId="1193" xr:uid="{00000000-0005-0000-0000-0000E30E0000}"/>
    <cellStyle name="Accent4 10 2" xfId="1194" xr:uid="{00000000-0005-0000-0000-0000E40E0000}"/>
    <cellStyle name="Accent4 10 2 2" xfId="5542" xr:uid="{00000000-0005-0000-0000-0000E50E0000}"/>
    <cellStyle name="Accent4 10 2 3" xfId="5543" xr:uid="{00000000-0005-0000-0000-0000E60E0000}"/>
    <cellStyle name="Accent4 10 2 4" xfId="5544" xr:uid="{00000000-0005-0000-0000-0000E70E0000}"/>
    <cellStyle name="Accent4 10 3" xfId="1195" xr:uid="{00000000-0005-0000-0000-0000E80E0000}"/>
    <cellStyle name="Accent4 10 3 2" xfId="5545" xr:uid="{00000000-0005-0000-0000-0000E90E0000}"/>
    <cellStyle name="Accent4 10 4" xfId="5546" xr:uid="{00000000-0005-0000-0000-0000EA0E0000}"/>
    <cellStyle name="Accent4 11" xfId="1196" xr:uid="{00000000-0005-0000-0000-0000EB0E0000}"/>
    <cellStyle name="Accent4 11 2" xfId="5547" xr:uid="{00000000-0005-0000-0000-0000EC0E0000}"/>
    <cellStyle name="Accent4 11 2 2" xfId="5548" xr:uid="{00000000-0005-0000-0000-0000ED0E0000}"/>
    <cellStyle name="Accent4 11 2 3" xfId="5549" xr:uid="{00000000-0005-0000-0000-0000EE0E0000}"/>
    <cellStyle name="Accent4 11 3" xfId="5550" xr:uid="{00000000-0005-0000-0000-0000EF0E0000}"/>
    <cellStyle name="Accent4 11 4" xfId="5551" xr:uid="{00000000-0005-0000-0000-0000F00E0000}"/>
    <cellStyle name="Accent4 12" xfId="1197" xr:uid="{00000000-0005-0000-0000-0000F10E0000}"/>
    <cellStyle name="Accent4 12 2" xfId="5552" xr:uid="{00000000-0005-0000-0000-0000F20E0000}"/>
    <cellStyle name="Accent4 12 2 2" xfId="5553" xr:uid="{00000000-0005-0000-0000-0000F30E0000}"/>
    <cellStyle name="Accent4 12 2 3" xfId="5554" xr:uid="{00000000-0005-0000-0000-0000F40E0000}"/>
    <cellStyle name="Accent4 12 3" xfId="5555" xr:uid="{00000000-0005-0000-0000-0000F50E0000}"/>
    <cellStyle name="Accent4 12 4" xfId="5556" xr:uid="{00000000-0005-0000-0000-0000F60E0000}"/>
    <cellStyle name="Accent4 13" xfId="1198" xr:uid="{00000000-0005-0000-0000-0000F70E0000}"/>
    <cellStyle name="Accent4 13 2" xfId="5557" xr:uid="{00000000-0005-0000-0000-0000F80E0000}"/>
    <cellStyle name="Accent4 14" xfId="1199" xr:uid="{00000000-0005-0000-0000-0000F90E0000}"/>
    <cellStyle name="Accent4 14 2" xfId="5558" xr:uid="{00000000-0005-0000-0000-0000FA0E0000}"/>
    <cellStyle name="Accent4 14 3" xfId="5559" xr:uid="{00000000-0005-0000-0000-0000FB0E0000}"/>
    <cellStyle name="Accent4 14 4" xfId="5560" xr:uid="{00000000-0005-0000-0000-0000FC0E0000}"/>
    <cellStyle name="Accent4 15" xfId="5561" xr:uid="{00000000-0005-0000-0000-0000FD0E0000}"/>
    <cellStyle name="Accent4 16" xfId="5562" xr:uid="{00000000-0005-0000-0000-0000FE0E0000}"/>
    <cellStyle name="Accent4 17" xfId="5563" xr:uid="{00000000-0005-0000-0000-0000FF0E0000}"/>
    <cellStyle name="Accent4 18" xfId="5541" xr:uid="{00000000-0005-0000-0000-0000000F0000}"/>
    <cellStyle name="Accent4 2" xfId="1200" xr:uid="{00000000-0005-0000-0000-0000010F0000}"/>
    <cellStyle name="Accent4 2 2" xfId="1201" xr:uid="{00000000-0005-0000-0000-0000020F0000}"/>
    <cellStyle name="Accent4 2 2 2" xfId="1202" xr:uid="{00000000-0005-0000-0000-0000030F0000}"/>
    <cellStyle name="Accent4 2 2 3" xfId="1203" xr:uid="{00000000-0005-0000-0000-0000040F0000}"/>
    <cellStyle name="Accent4 2 2 4" xfId="1204" xr:uid="{00000000-0005-0000-0000-0000050F0000}"/>
    <cellStyle name="Accent4 2 2 5" xfId="1205" xr:uid="{00000000-0005-0000-0000-0000060F0000}"/>
    <cellStyle name="Accent4 2 3" xfId="1206" xr:uid="{00000000-0005-0000-0000-0000070F0000}"/>
    <cellStyle name="Accent4 2 3 2" xfId="1207" xr:uid="{00000000-0005-0000-0000-0000080F0000}"/>
    <cellStyle name="Accent4 2 3 2 2" xfId="5564" xr:uid="{00000000-0005-0000-0000-0000090F0000}"/>
    <cellStyle name="Accent4 2 3 3" xfId="1208" xr:uid="{00000000-0005-0000-0000-00000A0F0000}"/>
    <cellStyle name="Accent4 2 3 4" xfId="5565" xr:uid="{00000000-0005-0000-0000-00000B0F0000}"/>
    <cellStyle name="Accent4 2 3 4 2" xfId="5566" xr:uid="{00000000-0005-0000-0000-00000C0F0000}"/>
    <cellStyle name="Accent4 2 4" xfId="1209" xr:uid="{00000000-0005-0000-0000-00000D0F0000}"/>
    <cellStyle name="Accent4 2 4 2" xfId="5567" xr:uid="{00000000-0005-0000-0000-00000E0F0000}"/>
    <cellStyle name="Accent4 2 4 3" xfId="5568" xr:uid="{00000000-0005-0000-0000-00000F0F0000}"/>
    <cellStyle name="Accent4 2 5" xfId="1210" xr:uid="{00000000-0005-0000-0000-0000100F0000}"/>
    <cellStyle name="Accent4 2 6" xfId="5569" xr:uid="{00000000-0005-0000-0000-0000110F0000}"/>
    <cellStyle name="Accent4 3" xfId="1211" xr:uid="{00000000-0005-0000-0000-0000120F0000}"/>
    <cellStyle name="Accent4 3 2" xfId="1212" xr:uid="{00000000-0005-0000-0000-0000130F0000}"/>
    <cellStyle name="Accent4 3 3" xfId="1213" xr:uid="{00000000-0005-0000-0000-0000140F0000}"/>
    <cellStyle name="Accent4 3 3 2" xfId="5570" xr:uid="{00000000-0005-0000-0000-0000150F0000}"/>
    <cellStyle name="Accent4 3 3 3" xfId="5571" xr:uid="{00000000-0005-0000-0000-0000160F0000}"/>
    <cellStyle name="Accent4 3 3 4" xfId="5572" xr:uid="{00000000-0005-0000-0000-0000170F0000}"/>
    <cellStyle name="Accent4 3 4" xfId="1214" xr:uid="{00000000-0005-0000-0000-0000180F0000}"/>
    <cellStyle name="Accent4 3 5" xfId="5573" xr:uid="{00000000-0005-0000-0000-0000190F0000}"/>
    <cellStyle name="Accent4 4" xfId="1215" xr:uid="{00000000-0005-0000-0000-00001A0F0000}"/>
    <cellStyle name="Accent4 4 2" xfId="1216" xr:uid="{00000000-0005-0000-0000-00001B0F0000}"/>
    <cellStyle name="Accent4 4 2 2" xfId="5574" xr:uid="{00000000-0005-0000-0000-00001C0F0000}"/>
    <cellStyle name="Accent4 4 2 3" xfId="5575" xr:uid="{00000000-0005-0000-0000-00001D0F0000}"/>
    <cellStyle name="Accent4 4 3" xfId="1217" xr:uid="{00000000-0005-0000-0000-00001E0F0000}"/>
    <cellStyle name="Accent4 4 4" xfId="1218" xr:uid="{00000000-0005-0000-0000-00001F0F0000}"/>
    <cellStyle name="Accent4 4 5" xfId="5576" xr:uid="{00000000-0005-0000-0000-0000200F0000}"/>
    <cellStyle name="Accent4 5" xfId="1219" xr:uid="{00000000-0005-0000-0000-0000210F0000}"/>
    <cellStyle name="Accent4 5 2" xfId="1220" xr:uid="{00000000-0005-0000-0000-0000220F0000}"/>
    <cellStyle name="Accent4 5 2 2" xfId="1221" xr:uid="{00000000-0005-0000-0000-0000230F0000}"/>
    <cellStyle name="Accent4 5 2 2 2" xfId="5577" xr:uid="{00000000-0005-0000-0000-0000240F0000}"/>
    <cellStyle name="Accent4 5 2 3" xfId="1222" xr:uid="{00000000-0005-0000-0000-0000250F0000}"/>
    <cellStyle name="Accent4 5 2 4" xfId="1223" xr:uid="{00000000-0005-0000-0000-0000260F0000}"/>
    <cellStyle name="Accent4 5 3" xfId="1224" xr:uid="{00000000-0005-0000-0000-0000270F0000}"/>
    <cellStyle name="Accent4 5 3 2" xfId="1225" xr:uid="{00000000-0005-0000-0000-0000280F0000}"/>
    <cellStyle name="Accent4 5 3 3" xfId="1226" xr:uid="{00000000-0005-0000-0000-0000290F0000}"/>
    <cellStyle name="Accent4 5 3 4" xfId="5578" xr:uid="{00000000-0005-0000-0000-00002A0F0000}"/>
    <cellStyle name="Accent4 5 4" xfId="1227" xr:uid="{00000000-0005-0000-0000-00002B0F0000}"/>
    <cellStyle name="Accent4 5 4 2" xfId="1228" xr:uid="{00000000-0005-0000-0000-00002C0F0000}"/>
    <cellStyle name="Accent4 5 4 3" xfId="1229" xr:uid="{00000000-0005-0000-0000-00002D0F0000}"/>
    <cellStyle name="Accent4 5 4 4" xfId="5579" xr:uid="{00000000-0005-0000-0000-00002E0F0000}"/>
    <cellStyle name="Accent4 6" xfId="1230" xr:uid="{00000000-0005-0000-0000-00002F0F0000}"/>
    <cellStyle name="Accent4 6 2" xfId="1231" xr:uid="{00000000-0005-0000-0000-0000300F0000}"/>
    <cellStyle name="Accent4 6 2 2" xfId="5580" xr:uid="{00000000-0005-0000-0000-0000310F0000}"/>
    <cellStyle name="Accent4 6 2 3" xfId="5581" xr:uid="{00000000-0005-0000-0000-0000320F0000}"/>
    <cellStyle name="Accent4 6 3" xfId="1232" xr:uid="{00000000-0005-0000-0000-0000330F0000}"/>
    <cellStyle name="Accent4 6 4" xfId="5582" xr:uid="{00000000-0005-0000-0000-0000340F0000}"/>
    <cellStyle name="Accent4 7" xfId="1233" xr:uid="{00000000-0005-0000-0000-0000350F0000}"/>
    <cellStyle name="Accent4 7 2" xfId="1234" xr:uid="{00000000-0005-0000-0000-0000360F0000}"/>
    <cellStyle name="Accent4 7 2 2" xfId="5583" xr:uid="{00000000-0005-0000-0000-0000370F0000}"/>
    <cellStyle name="Accent4 7 2 3" xfId="5584" xr:uid="{00000000-0005-0000-0000-0000380F0000}"/>
    <cellStyle name="Accent4 7 3" xfId="5585" xr:uid="{00000000-0005-0000-0000-0000390F0000}"/>
    <cellStyle name="Accent4 8" xfId="1235" xr:uid="{00000000-0005-0000-0000-00003A0F0000}"/>
    <cellStyle name="Accent4 8 2" xfId="5586" xr:uid="{00000000-0005-0000-0000-00003B0F0000}"/>
    <cellStyle name="Accent4 8 2 2" xfId="5587" xr:uid="{00000000-0005-0000-0000-00003C0F0000}"/>
    <cellStyle name="Accent4 8 2 3" xfId="5588" xr:uid="{00000000-0005-0000-0000-00003D0F0000}"/>
    <cellStyle name="Accent4 8 3" xfId="5589" xr:uid="{00000000-0005-0000-0000-00003E0F0000}"/>
    <cellStyle name="Accent4 8 4" xfId="5590" xr:uid="{00000000-0005-0000-0000-00003F0F0000}"/>
    <cellStyle name="Accent4 9" xfId="1236" xr:uid="{00000000-0005-0000-0000-0000400F0000}"/>
    <cellStyle name="Accent4 9 2" xfId="1237" xr:uid="{00000000-0005-0000-0000-0000410F0000}"/>
    <cellStyle name="Accent4 9 3" xfId="1238" xr:uid="{00000000-0005-0000-0000-0000420F0000}"/>
    <cellStyle name="Accent4 9 4" xfId="5591" xr:uid="{00000000-0005-0000-0000-0000430F0000}"/>
    <cellStyle name="Accent5" xfId="1239" builtinId="45" customBuiltin="1"/>
    <cellStyle name="Accent5 10" xfId="1240" xr:uid="{00000000-0005-0000-0000-0000450F0000}"/>
    <cellStyle name="Accent5 10 2" xfId="1241" xr:uid="{00000000-0005-0000-0000-0000460F0000}"/>
    <cellStyle name="Accent5 10 2 2" xfId="5593" xr:uid="{00000000-0005-0000-0000-0000470F0000}"/>
    <cellStyle name="Accent5 10 2 3" xfId="5594" xr:uid="{00000000-0005-0000-0000-0000480F0000}"/>
    <cellStyle name="Accent5 10 2 4" xfId="5595" xr:uid="{00000000-0005-0000-0000-0000490F0000}"/>
    <cellStyle name="Accent5 10 3" xfId="1242" xr:uid="{00000000-0005-0000-0000-00004A0F0000}"/>
    <cellStyle name="Accent5 10 3 2" xfId="5596" xr:uid="{00000000-0005-0000-0000-00004B0F0000}"/>
    <cellStyle name="Accent5 10 4" xfId="5597" xr:uid="{00000000-0005-0000-0000-00004C0F0000}"/>
    <cellStyle name="Accent5 11" xfId="1243" xr:uid="{00000000-0005-0000-0000-00004D0F0000}"/>
    <cellStyle name="Accent5 11 2" xfId="5598" xr:uid="{00000000-0005-0000-0000-00004E0F0000}"/>
    <cellStyle name="Accent5 11 2 2" xfId="5599" xr:uid="{00000000-0005-0000-0000-00004F0F0000}"/>
    <cellStyle name="Accent5 11 2 3" xfId="5600" xr:uid="{00000000-0005-0000-0000-0000500F0000}"/>
    <cellStyle name="Accent5 11 3" xfId="5601" xr:uid="{00000000-0005-0000-0000-0000510F0000}"/>
    <cellStyle name="Accent5 11 4" xfId="5602" xr:uid="{00000000-0005-0000-0000-0000520F0000}"/>
    <cellStyle name="Accent5 12" xfId="1244" xr:uid="{00000000-0005-0000-0000-0000530F0000}"/>
    <cellStyle name="Accent5 12 2" xfId="5603" xr:uid="{00000000-0005-0000-0000-0000540F0000}"/>
    <cellStyle name="Accent5 12 2 2" xfId="5604" xr:uid="{00000000-0005-0000-0000-0000550F0000}"/>
    <cellStyle name="Accent5 12 2 3" xfId="5605" xr:uid="{00000000-0005-0000-0000-0000560F0000}"/>
    <cellStyle name="Accent5 12 3" xfId="5606" xr:uid="{00000000-0005-0000-0000-0000570F0000}"/>
    <cellStyle name="Accent5 12 4" xfId="5607" xr:uid="{00000000-0005-0000-0000-0000580F0000}"/>
    <cellStyle name="Accent5 13" xfId="1245" xr:uid="{00000000-0005-0000-0000-0000590F0000}"/>
    <cellStyle name="Accent5 13 2" xfId="5608" xr:uid="{00000000-0005-0000-0000-00005A0F0000}"/>
    <cellStyle name="Accent5 14" xfId="1246" xr:uid="{00000000-0005-0000-0000-00005B0F0000}"/>
    <cellStyle name="Accent5 14 2" xfId="5609" xr:uid="{00000000-0005-0000-0000-00005C0F0000}"/>
    <cellStyle name="Accent5 14 3" xfId="5610" xr:uid="{00000000-0005-0000-0000-00005D0F0000}"/>
    <cellStyle name="Accent5 14 4" xfId="5611" xr:uid="{00000000-0005-0000-0000-00005E0F0000}"/>
    <cellStyle name="Accent5 15" xfId="5612" xr:uid="{00000000-0005-0000-0000-00005F0F0000}"/>
    <cellStyle name="Accent5 16" xfId="5613" xr:uid="{00000000-0005-0000-0000-0000600F0000}"/>
    <cellStyle name="Accent5 17" xfId="5614" xr:uid="{00000000-0005-0000-0000-0000610F0000}"/>
    <cellStyle name="Accent5 18" xfId="5592" xr:uid="{00000000-0005-0000-0000-0000620F0000}"/>
    <cellStyle name="Accent5 2" xfId="1247" xr:uid="{00000000-0005-0000-0000-0000630F0000}"/>
    <cellStyle name="Accent5 2 2" xfId="1248" xr:uid="{00000000-0005-0000-0000-0000640F0000}"/>
    <cellStyle name="Accent5 2 2 2" xfId="1249" xr:uid="{00000000-0005-0000-0000-0000650F0000}"/>
    <cellStyle name="Accent5 2 2 3" xfId="1250" xr:uid="{00000000-0005-0000-0000-0000660F0000}"/>
    <cellStyle name="Accent5 2 2 4" xfId="1251" xr:uid="{00000000-0005-0000-0000-0000670F0000}"/>
    <cellStyle name="Accent5 2 2 5" xfId="1252" xr:uid="{00000000-0005-0000-0000-0000680F0000}"/>
    <cellStyle name="Accent5 2 3" xfId="1253" xr:uid="{00000000-0005-0000-0000-0000690F0000}"/>
    <cellStyle name="Accent5 2 3 2" xfId="1254" xr:uid="{00000000-0005-0000-0000-00006A0F0000}"/>
    <cellStyle name="Accent5 2 3 2 2" xfId="5615" xr:uid="{00000000-0005-0000-0000-00006B0F0000}"/>
    <cellStyle name="Accent5 2 3 3" xfId="1255" xr:uid="{00000000-0005-0000-0000-00006C0F0000}"/>
    <cellStyle name="Accent5 2 3 4" xfId="5616" xr:uid="{00000000-0005-0000-0000-00006D0F0000}"/>
    <cellStyle name="Accent5 2 3 4 2" xfId="5617" xr:uid="{00000000-0005-0000-0000-00006E0F0000}"/>
    <cellStyle name="Accent5 2 4" xfId="1256" xr:uid="{00000000-0005-0000-0000-00006F0F0000}"/>
    <cellStyle name="Accent5 2 4 2" xfId="5618" xr:uid="{00000000-0005-0000-0000-0000700F0000}"/>
    <cellStyle name="Accent5 2 4 3" xfId="5619" xr:uid="{00000000-0005-0000-0000-0000710F0000}"/>
    <cellStyle name="Accent5 2 5" xfId="1257" xr:uid="{00000000-0005-0000-0000-0000720F0000}"/>
    <cellStyle name="Accent5 2 6" xfId="5620" xr:uid="{00000000-0005-0000-0000-0000730F0000}"/>
    <cellStyle name="Accent5 3" xfId="1258" xr:uid="{00000000-0005-0000-0000-0000740F0000}"/>
    <cellStyle name="Accent5 3 2" xfId="1259" xr:uid="{00000000-0005-0000-0000-0000750F0000}"/>
    <cellStyle name="Accent5 3 3" xfId="1260" xr:uid="{00000000-0005-0000-0000-0000760F0000}"/>
    <cellStyle name="Accent5 3 3 2" xfId="5621" xr:uid="{00000000-0005-0000-0000-0000770F0000}"/>
    <cellStyle name="Accent5 3 3 3" xfId="5622" xr:uid="{00000000-0005-0000-0000-0000780F0000}"/>
    <cellStyle name="Accent5 3 3 4" xfId="5623" xr:uid="{00000000-0005-0000-0000-0000790F0000}"/>
    <cellStyle name="Accent5 3 4" xfId="1261" xr:uid="{00000000-0005-0000-0000-00007A0F0000}"/>
    <cellStyle name="Accent5 3 5" xfId="5624" xr:uid="{00000000-0005-0000-0000-00007B0F0000}"/>
    <cellStyle name="Accent5 4" xfId="1262" xr:uid="{00000000-0005-0000-0000-00007C0F0000}"/>
    <cellStyle name="Accent5 4 2" xfId="1263" xr:uid="{00000000-0005-0000-0000-00007D0F0000}"/>
    <cellStyle name="Accent5 4 2 2" xfId="5625" xr:uid="{00000000-0005-0000-0000-00007E0F0000}"/>
    <cellStyle name="Accent5 4 2 3" xfId="5626" xr:uid="{00000000-0005-0000-0000-00007F0F0000}"/>
    <cellStyle name="Accent5 4 3" xfId="1264" xr:uid="{00000000-0005-0000-0000-0000800F0000}"/>
    <cellStyle name="Accent5 4 4" xfId="1265" xr:uid="{00000000-0005-0000-0000-0000810F0000}"/>
    <cellStyle name="Accent5 4 5" xfId="5627" xr:uid="{00000000-0005-0000-0000-0000820F0000}"/>
    <cellStyle name="Accent5 5" xfId="1266" xr:uid="{00000000-0005-0000-0000-0000830F0000}"/>
    <cellStyle name="Accent5 5 2" xfId="1267" xr:uid="{00000000-0005-0000-0000-0000840F0000}"/>
    <cellStyle name="Accent5 5 2 2" xfId="1268" xr:uid="{00000000-0005-0000-0000-0000850F0000}"/>
    <cellStyle name="Accent5 5 2 2 2" xfId="5628" xr:uid="{00000000-0005-0000-0000-0000860F0000}"/>
    <cellStyle name="Accent5 5 2 3" xfId="1269" xr:uid="{00000000-0005-0000-0000-0000870F0000}"/>
    <cellStyle name="Accent5 5 2 4" xfId="1270" xr:uid="{00000000-0005-0000-0000-0000880F0000}"/>
    <cellStyle name="Accent5 5 3" xfId="1271" xr:uid="{00000000-0005-0000-0000-0000890F0000}"/>
    <cellStyle name="Accent5 5 3 2" xfId="1272" xr:uid="{00000000-0005-0000-0000-00008A0F0000}"/>
    <cellStyle name="Accent5 5 3 3" xfId="1273" xr:uid="{00000000-0005-0000-0000-00008B0F0000}"/>
    <cellStyle name="Accent5 5 3 4" xfId="5629" xr:uid="{00000000-0005-0000-0000-00008C0F0000}"/>
    <cellStyle name="Accent5 5 4" xfId="1274" xr:uid="{00000000-0005-0000-0000-00008D0F0000}"/>
    <cellStyle name="Accent5 5 4 2" xfId="1275" xr:uid="{00000000-0005-0000-0000-00008E0F0000}"/>
    <cellStyle name="Accent5 5 4 3" xfId="1276" xr:uid="{00000000-0005-0000-0000-00008F0F0000}"/>
    <cellStyle name="Accent5 5 4 4" xfId="5630" xr:uid="{00000000-0005-0000-0000-0000900F0000}"/>
    <cellStyle name="Accent5 6" xfId="1277" xr:uid="{00000000-0005-0000-0000-0000910F0000}"/>
    <cellStyle name="Accent5 6 2" xfId="1278" xr:uid="{00000000-0005-0000-0000-0000920F0000}"/>
    <cellStyle name="Accent5 6 2 2" xfId="5631" xr:uid="{00000000-0005-0000-0000-0000930F0000}"/>
    <cellStyle name="Accent5 6 2 3" xfId="5632" xr:uid="{00000000-0005-0000-0000-0000940F0000}"/>
    <cellStyle name="Accent5 6 3" xfId="1279" xr:uid="{00000000-0005-0000-0000-0000950F0000}"/>
    <cellStyle name="Accent5 6 4" xfId="5633" xr:uid="{00000000-0005-0000-0000-0000960F0000}"/>
    <cellStyle name="Accent5 7" xfId="1280" xr:uid="{00000000-0005-0000-0000-0000970F0000}"/>
    <cellStyle name="Accent5 7 2" xfId="1281" xr:uid="{00000000-0005-0000-0000-0000980F0000}"/>
    <cellStyle name="Accent5 7 2 2" xfId="5634" xr:uid="{00000000-0005-0000-0000-0000990F0000}"/>
    <cellStyle name="Accent5 7 2 3" xfId="5635" xr:uid="{00000000-0005-0000-0000-00009A0F0000}"/>
    <cellStyle name="Accent5 7 3" xfId="5636" xr:uid="{00000000-0005-0000-0000-00009B0F0000}"/>
    <cellStyle name="Accent5 8" xfId="1282" xr:uid="{00000000-0005-0000-0000-00009C0F0000}"/>
    <cellStyle name="Accent5 8 2" xfId="5637" xr:uid="{00000000-0005-0000-0000-00009D0F0000}"/>
    <cellStyle name="Accent5 8 2 2" xfId="5638" xr:uid="{00000000-0005-0000-0000-00009E0F0000}"/>
    <cellStyle name="Accent5 8 2 3" xfId="5639" xr:uid="{00000000-0005-0000-0000-00009F0F0000}"/>
    <cellStyle name="Accent5 8 3" xfId="5640" xr:uid="{00000000-0005-0000-0000-0000A00F0000}"/>
    <cellStyle name="Accent5 8 4" xfId="5641" xr:uid="{00000000-0005-0000-0000-0000A10F0000}"/>
    <cellStyle name="Accent5 9" xfId="1283" xr:uid="{00000000-0005-0000-0000-0000A20F0000}"/>
    <cellStyle name="Accent5 9 2" xfId="1284" xr:uid="{00000000-0005-0000-0000-0000A30F0000}"/>
    <cellStyle name="Accent5 9 3" xfId="1285" xr:uid="{00000000-0005-0000-0000-0000A40F0000}"/>
    <cellStyle name="Accent5 9 4" xfId="5642" xr:uid="{00000000-0005-0000-0000-0000A50F0000}"/>
    <cellStyle name="Accent6" xfId="1286" builtinId="49" customBuiltin="1"/>
    <cellStyle name="Accent6 10" xfId="1287" xr:uid="{00000000-0005-0000-0000-0000A70F0000}"/>
    <cellStyle name="Accent6 10 2" xfId="1288" xr:uid="{00000000-0005-0000-0000-0000A80F0000}"/>
    <cellStyle name="Accent6 10 2 2" xfId="5644" xr:uid="{00000000-0005-0000-0000-0000A90F0000}"/>
    <cellStyle name="Accent6 10 2 3" xfId="5645" xr:uid="{00000000-0005-0000-0000-0000AA0F0000}"/>
    <cellStyle name="Accent6 10 2 4" xfId="5646" xr:uid="{00000000-0005-0000-0000-0000AB0F0000}"/>
    <cellStyle name="Accent6 10 3" xfId="1289" xr:uid="{00000000-0005-0000-0000-0000AC0F0000}"/>
    <cellStyle name="Accent6 10 3 2" xfId="5647" xr:uid="{00000000-0005-0000-0000-0000AD0F0000}"/>
    <cellStyle name="Accent6 10 4" xfId="5648" xr:uid="{00000000-0005-0000-0000-0000AE0F0000}"/>
    <cellStyle name="Accent6 11" xfId="1290" xr:uid="{00000000-0005-0000-0000-0000AF0F0000}"/>
    <cellStyle name="Accent6 11 2" xfId="5649" xr:uid="{00000000-0005-0000-0000-0000B00F0000}"/>
    <cellStyle name="Accent6 11 2 2" xfId="5650" xr:uid="{00000000-0005-0000-0000-0000B10F0000}"/>
    <cellStyle name="Accent6 11 2 3" xfId="5651" xr:uid="{00000000-0005-0000-0000-0000B20F0000}"/>
    <cellStyle name="Accent6 11 3" xfId="5652" xr:uid="{00000000-0005-0000-0000-0000B30F0000}"/>
    <cellStyle name="Accent6 11 4" xfId="5653" xr:uid="{00000000-0005-0000-0000-0000B40F0000}"/>
    <cellStyle name="Accent6 12" xfId="1291" xr:uid="{00000000-0005-0000-0000-0000B50F0000}"/>
    <cellStyle name="Accent6 12 2" xfId="5654" xr:uid="{00000000-0005-0000-0000-0000B60F0000}"/>
    <cellStyle name="Accent6 12 2 2" xfId="5655" xr:uid="{00000000-0005-0000-0000-0000B70F0000}"/>
    <cellStyle name="Accent6 12 2 3" xfId="5656" xr:uid="{00000000-0005-0000-0000-0000B80F0000}"/>
    <cellStyle name="Accent6 12 3" xfId="5657" xr:uid="{00000000-0005-0000-0000-0000B90F0000}"/>
    <cellStyle name="Accent6 12 4" xfId="5658" xr:uid="{00000000-0005-0000-0000-0000BA0F0000}"/>
    <cellStyle name="Accent6 13" xfId="1292" xr:uid="{00000000-0005-0000-0000-0000BB0F0000}"/>
    <cellStyle name="Accent6 13 2" xfId="5659" xr:uid="{00000000-0005-0000-0000-0000BC0F0000}"/>
    <cellStyle name="Accent6 14" xfId="1293" xr:uid="{00000000-0005-0000-0000-0000BD0F0000}"/>
    <cellStyle name="Accent6 14 2" xfId="5660" xr:uid="{00000000-0005-0000-0000-0000BE0F0000}"/>
    <cellStyle name="Accent6 14 3" xfId="5661" xr:uid="{00000000-0005-0000-0000-0000BF0F0000}"/>
    <cellStyle name="Accent6 14 4" xfId="5662" xr:uid="{00000000-0005-0000-0000-0000C00F0000}"/>
    <cellStyle name="Accent6 15" xfId="5663" xr:uid="{00000000-0005-0000-0000-0000C10F0000}"/>
    <cellStyle name="Accent6 16" xfId="5664" xr:uid="{00000000-0005-0000-0000-0000C20F0000}"/>
    <cellStyle name="Accent6 17" xfId="5665" xr:uid="{00000000-0005-0000-0000-0000C30F0000}"/>
    <cellStyle name="Accent6 18" xfId="5643" xr:uid="{00000000-0005-0000-0000-0000C40F0000}"/>
    <cellStyle name="Accent6 2" xfId="1294" xr:uid="{00000000-0005-0000-0000-0000C50F0000}"/>
    <cellStyle name="Accent6 2 2" xfId="1295" xr:uid="{00000000-0005-0000-0000-0000C60F0000}"/>
    <cellStyle name="Accent6 2 2 2" xfId="1296" xr:uid="{00000000-0005-0000-0000-0000C70F0000}"/>
    <cellStyle name="Accent6 2 2 3" xfId="1297" xr:uid="{00000000-0005-0000-0000-0000C80F0000}"/>
    <cellStyle name="Accent6 2 2 4" xfId="1298" xr:uid="{00000000-0005-0000-0000-0000C90F0000}"/>
    <cellStyle name="Accent6 2 2 5" xfId="1299" xr:uid="{00000000-0005-0000-0000-0000CA0F0000}"/>
    <cellStyle name="Accent6 2 3" xfId="1300" xr:uid="{00000000-0005-0000-0000-0000CB0F0000}"/>
    <cellStyle name="Accent6 2 3 2" xfId="1301" xr:uid="{00000000-0005-0000-0000-0000CC0F0000}"/>
    <cellStyle name="Accent6 2 3 2 2" xfId="5666" xr:uid="{00000000-0005-0000-0000-0000CD0F0000}"/>
    <cellStyle name="Accent6 2 3 3" xfId="1302" xr:uid="{00000000-0005-0000-0000-0000CE0F0000}"/>
    <cellStyle name="Accent6 2 3 4" xfId="5667" xr:uid="{00000000-0005-0000-0000-0000CF0F0000}"/>
    <cellStyle name="Accent6 2 3 4 2" xfId="5668" xr:uid="{00000000-0005-0000-0000-0000D00F0000}"/>
    <cellStyle name="Accent6 2 4" xfId="1303" xr:uid="{00000000-0005-0000-0000-0000D10F0000}"/>
    <cellStyle name="Accent6 2 4 2" xfId="5669" xr:uid="{00000000-0005-0000-0000-0000D20F0000}"/>
    <cellStyle name="Accent6 2 4 3" xfId="5670" xr:uid="{00000000-0005-0000-0000-0000D30F0000}"/>
    <cellStyle name="Accent6 2 5" xfId="1304" xr:uid="{00000000-0005-0000-0000-0000D40F0000}"/>
    <cellStyle name="Accent6 2 6" xfId="5671" xr:uid="{00000000-0005-0000-0000-0000D50F0000}"/>
    <cellStyle name="Accent6 3" xfId="1305" xr:uid="{00000000-0005-0000-0000-0000D60F0000}"/>
    <cellStyle name="Accent6 3 2" xfId="1306" xr:uid="{00000000-0005-0000-0000-0000D70F0000}"/>
    <cellStyle name="Accent6 3 3" xfId="1307" xr:uid="{00000000-0005-0000-0000-0000D80F0000}"/>
    <cellStyle name="Accent6 3 3 2" xfId="5672" xr:uid="{00000000-0005-0000-0000-0000D90F0000}"/>
    <cellStyle name="Accent6 3 3 3" xfId="5673" xr:uid="{00000000-0005-0000-0000-0000DA0F0000}"/>
    <cellStyle name="Accent6 3 3 4" xfId="5674" xr:uid="{00000000-0005-0000-0000-0000DB0F0000}"/>
    <cellStyle name="Accent6 3 4" xfId="1308" xr:uid="{00000000-0005-0000-0000-0000DC0F0000}"/>
    <cellStyle name="Accent6 3 5" xfId="5675" xr:uid="{00000000-0005-0000-0000-0000DD0F0000}"/>
    <cellStyle name="Accent6 4" xfId="1309" xr:uid="{00000000-0005-0000-0000-0000DE0F0000}"/>
    <cellStyle name="Accent6 4 2" xfId="1310" xr:uid="{00000000-0005-0000-0000-0000DF0F0000}"/>
    <cellStyle name="Accent6 4 2 2" xfId="5676" xr:uid="{00000000-0005-0000-0000-0000E00F0000}"/>
    <cellStyle name="Accent6 4 2 3" xfId="5677" xr:uid="{00000000-0005-0000-0000-0000E10F0000}"/>
    <cellStyle name="Accent6 4 3" xfId="1311" xr:uid="{00000000-0005-0000-0000-0000E20F0000}"/>
    <cellStyle name="Accent6 4 4" xfId="1312" xr:uid="{00000000-0005-0000-0000-0000E30F0000}"/>
    <cellStyle name="Accent6 4 5" xfId="5678" xr:uid="{00000000-0005-0000-0000-0000E40F0000}"/>
    <cellStyle name="Accent6 5" xfId="1313" xr:uid="{00000000-0005-0000-0000-0000E50F0000}"/>
    <cellStyle name="Accent6 5 2" xfId="1314" xr:uid="{00000000-0005-0000-0000-0000E60F0000}"/>
    <cellStyle name="Accent6 5 2 2" xfId="1315" xr:uid="{00000000-0005-0000-0000-0000E70F0000}"/>
    <cellStyle name="Accent6 5 2 2 2" xfId="5679" xr:uid="{00000000-0005-0000-0000-0000E80F0000}"/>
    <cellStyle name="Accent6 5 2 3" xfId="1316" xr:uid="{00000000-0005-0000-0000-0000E90F0000}"/>
    <cellStyle name="Accent6 5 2 4" xfId="1317" xr:uid="{00000000-0005-0000-0000-0000EA0F0000}"/>
    <cellStyle name="Accent6 5 3" xfId="1318" xr:uid="{00000000-0005-0000-0000-0000EB0F0000}"/>
    <cellStyle name="Accent6 5 3 2" xfId="1319" xr:uid="{00000000-0005-0000-0000-0000EC0F0000}"/>
    <cellStyle name="Accent6 5 3 3" xfId="1320" xr:uid="{00000000-0005-0000-0000-0000ED0F0000}"/>
    <cellStyle name="Accent6 5 3 4" xfId="5680" xr:uid="{00000000-0005-0000-0000-0000EE0F0000}"/>
    <cellStyle name="Accent6 5 4" xfId="1321" xr:uid="{00000000-0005-0000-0000-0000EF0F0000}"/>
    <cellStyle name="Accent6 5 4 2" xfId="1322" xr:uid="{00000000-0005-0000-0000-0000F00F0000}"/>
    <cellStyle name="Accent6 5 4 3" xfId="1323" xr:uid="{00000000-0005-0000-0000-0000F10F0000}"/>
    <cellStyle name="Accent6 5 4 4" xfId="5681" xr:uid="{00000000-0005-0000-0000-0000F20F0000}"/>
    <cellStyle name="Accent6 6" xfId="1324" xr:uid="{00000000-0005-0000-0000-0000F30F0000}"/>
    <cellStyle name="Accent6 6 2" xfId="1325" xr:uid="{00000000-0005-0000-0000-0000F40F0000}"/>
    <cellStyle name="Accent6 6 2 2" xfId="5682" xr:uid="{00000000-0005-0000-0000-0000F50F0000}"/>
    <cellStyle name="Accent6 6 2 3" xfId="5683" xr:uid="{00000000-0005-0000-0000-0000F60F0000}"/>
    <cellStyle name="Accent6 6 3" xfId="1326" xr:uid="{00000000-0005-0000-0000-0000F70F0000}"/>
    <cellStyle name="Accent6 6 4" xfId="5684" xr:uid="{00000000-0005-0000-0000-0000F80F0000}"/>
    <cellStyle name="Accent6 7" xfId="1327" xr:uid="{00000000-0005-0000-0000-0000F90F0000}"/>
    <cellStyle name="Accent6 7 2" xfId="1328" xr:uid="{00000000-0005-0000-0000-0000FA0F0000}"/>
    <cellStyle name="Accent6 7 2 2" xfId="5685" xr:uid="{00000000-0005-0000-0000-0000FB0F0000}"/>
    <cellStyle name="Accent6 7 2 3" xfId="5686" xr:uid="{00000000-0005-0000-0000-0000FC0F0000}"/>
    <cellStyle name="Accent6 7 3" xfId="5687" xr:uid="{00000000-0005-0000-0000-0000FD0F0000}"/>
    <cellStyle name="Accent6 8" xfId="1329" xr:uid="{00000000-0005-0000-0000-0000FE0F0000}"/>
    <cellStyle name="Accent6 8 2" xfId="5688" xr:uid="{00000000-0005-0000-0000-0000FF0F0000}"/>
    <cellStyle name="Accent6 8 2 2" xfId="5689" xr:uid="{00000000-0005-0000-0000-000000100000}"/>
    <cellStyle name="Accent6 8 2 3" xfId="5690" xr:uid="{00000000-0005-0000-0000-000001100000}"/>
    <cellStyle name="Accent6 8 3" xfId="5691" xr:uid="{00000000-0005-0000-0000-000002100000}"/>
    <cellStyle name="Accent6 8 4" xfId="5692" xr:uid="{00000000-0005-0000-0000-000003100000}"/>
    <cellStyle name="Accent6 9" xfId="1330" xr:uid="{00000000-0005-0000-0000-000004100000}"/>
    <cellStyle name="Accent6 9 2" xfId="1331" xr:uid="{00000000-0005-0000-0000-000005100000}"/>
    <cellStyle name="Accent6 9 3" xfId="1332" xr:uid="{00000000-0005-0000-0000-000006100000}"/>
    <cellStyle name="Accent6 9 4" xfId="5693" xr:uid="{00000000-0005-0000-0000-000007100000}"/>
    <cellStyle name="Bad" xfId="1333" builtinId="27" customBuiltin="1"/>
    <cellStyle name="Bad 10" xfId="1334" xr:uid="{00000000-0005-0000-0000-000009100000}"/>
    <cellStyle name="Bad 10 2" xfId="1335" xr:uid="{00000000-0005-0000-0000-00000A100000}"/>
    <cellStyle name="Bad 10 2 2" xfId="5695" xr:uid="{00000000-0005-0000-0000-00000B100000}"/>
    <cellStyle name="Bad 10 2 3" xfId="5696" xr:uid="{00000000-0005-0000-0000-00000C100000}"/>
    <cellStyle name="Bad 10 2 4" xfId="5697" xr:uid="{00000000-0005-0000-0000-00000D100000}"/>
    <cellStyle name="Bad 10 3" xfId="1336" xr:uid="{00000000-0005-0000-0000-00000E100000}"/>
    <cellStyle name="Bad 10 3 2" xfId="5698" xr:uid="{00000000-0005-0000-0000-00000F100000}"/>
    <cellStyle name="Bad 10 4" xfId="5699" xr:uid="{00000000-0005-0000-0000-000010100000}"/>
    <cellStyle name="Bad 11" xfId="1337" xr:uid="{00000000-0005-0000-0000-000011100000}"/>
    <cellStyle name="Bad 11 2" xfId="5700" xr:uid="{00000000-0005-0000-0000-000012100000}"/>
    <cellStyle name="Bad 11 2 2" xfId="5701" xr:uid="{00000000-0005-0000-0000-000013100000}"/>
    <cellStyle name="Bad 11 2 3" xfId="5702" xr:uid="{00000000-0005-0000-0000-000014100000}"/>
    <cellStyle name="Bad 11 3" xfId="5703" xr:uid="{00000000-0005-0000-0000-000015100000}"/>
    <cellStyle name="Bad 11 4" xfId="5704" xr:uid="{00000000-0005-0000-0000-000016100000}"/>
    <cellStyle name="Bad 12" xfId="1338" xr:uid="{00000000-0005-0000-0000-000017100000}"/>
    <cellStyle name="Bad 12 2" xfId="5705" xr:uid="{00000000-0005-0000-0000-000018100000}"/>
    <cellStyle name="Bad 12 2 2" xfId="5706" xr:uid="{00000000-0005-0000-0000-000019100000}"/>
    <cellStyle name="Bad 12 2 3" xfId="5707" xr:uid="{00000000-0005-0000-0000-00001A100000}"/>
    <cellStyle name="Bad 12 3" xfId="5708" xr:uid="{00000000-0005-0000-0000-00001B100000}"/>
    <cellStyle name="Bad 12 4" xfId="5709" xr:uid="{00000000-0005-0000-0000-00001C100000}"/>
    <cellStyle name="Bad 13" xfId="1339" xr:uid="{00000000-0005-0000-0000-00001D100000}"/>
    <cellStyle name="Bad 13 2" xfId="5710" xr:uid="{00000000-0005-0000-0000-00001E100000}"/>
    <cellStyle name="Bad 14" xfId="1340" xr:uid="{00000000-0005-0000-0000-00001F100000}"/>
    <cellStyle name="Bad 14 2" xfId="5711" xr:uid="{00000000-0005-0000-0000-000020100000}"/>
    <cellStyle name="Bad 14 3" xfId="5712" xr:uid="{00000000-0005-0000-0000-000021100000}"/>
    <cellStyle name="Bad 14 4" xfId="5713" xr:uid="{00000000-0005-0000-0000-000022100000}"/>
    <cellStyle name="Bad 15" xfId="5714" xr:uid="{00000000-0005-0000-0000-000023100000}"/>
    <cellStyle name="Bad 16" xfId="5715" xr:uid="{00000000-0005-0000-0000-000024100000}"/>
    <cellStyle name="Bad 17" xfId="5716" xr:uid="{00000000-0005-0000-0000-000025100000}"/>
    <cellStyle name="Bad 18" xfId="5694" xr:uid="{00000000-0005-0000-0000-000026100000}"/>
    <cellStyle name="Bad 2" xfId="1341" xr:uid="{00000000-0005-0000-0000-000027100000}"/>
    <cellStyle name="Bad 2 2" xfId="1342" xr:uid="{00000000-0005-0000-0000-000028100000}"/>
    <cellStyle name="Bad 2 2 2" xfId="1343" xr:uid="{00000000-0005-0000-0000-000029100000}"/>
    <cellStyle name="Bad 2 2 3" xfId="1344" xr:uid="{00000000-0005-0000-0000-00002A100000}"/>
    <cellStyle name="Bad 2 2 4" xfId="1345" xr:uid="{00000000-0005-0000-0000-00002B100000}"/>
    <cellStyle name="Bad 2 2 5" xfId="1346" xr:uid="{00000000-0005-0000-0000-00002C100000}"/>
    <cellStyle name="Bad 2 3" xfId="1347" xr:uid="{00000000-0005-0000-0000-00002D100000}"/>
    <cellStyle name="Bad 2 3 2" xfId="1348" xr:uid="{00000000-0005-0000-0000-00002E100000}"/>
    <cellStyle name="Bad 2 3 2 2" xfId="5717" xr:uid="{00000000-0005-0000-0000-00002F100000}"/>
    <cellStyle name="Bad 2 3 3" xfId="1349" xr:uid="{00000000-0005-0000-0000-000030100000}"/>
    <cellStyle name="Bad 2 3 4" xfId="5718" xr:uid="{00000000-0005-0000-0000-000031100000}"/>
    <cellStyle name="Bad 2 3 4 2" xfId="5719" xr:uid="{00000000-0005-0000-0000-000032100000}"/>
    <cellStyle name="Bad 2 4" xfId="1350" xr:uid="{00000000-0005-0000-0000-000033100000}"/>
    <cellStyle name="Bad 2 4 2" xfId="5720" xr:uid="{00000000-0005-0000-0000-000034100000}"/>
    <cellStyle name="Bad 2 4 3" xfId="5721" xr:uid="{00000000-0005-0000-0000-000035100000}"/>
    <cellStyle name="Bad 2 5" xfId="1351" xr:uid="{00000000-0005-0000-0000-000036100000}"/>
    <cellStyle name="Bad 2 6" xfId="5722" xr:uid="{00000000-0005-0000-0000-000037100000}"/>
    <cellStyle name="Bad 3" xfId="1352" xr:uid="{00000000-0005-0000-0000-000038100000}"/>
    <cellStyle name="Bad 3 2" xfId="1353" xr:uid="{00000000-0005-0000-0000-000039100000}"/>
    <cellStyle name="Bad 3 3" xfId="1354" xr:uid="{00000000-0005-0000-0000-00003A100000}"/>
    <cellStyle name="Bad 3 3 2" xfId="5723" xr:uid="{00000000-0005-0000-0000-00003B100000}"/>
    <cellStyle name="Bad 3 3 3" xfId="5724" xr:uid="{00000000-0005-0000-0000-00003C100000}"/>
    <cellStyle name="Bad 3 3 4" xfId="5725" xr:uid="{00000000-0005-0000-0000-00003D100000}"/>
    <cellStyle name="Bad 3 4" xfId="1355" xr:uid="{00000000-0005-0000-0000-00003E100000}"/>
    <cellStyle name="Bad 3 5" xfId="5726" xr:uid="{00000000-0005-0000-0000-00003F100000}"/>
    <cellStyle name="Bad 4" xfId="1356" xr:uid="{00000000-0005-0000-0000-000040100000}"/>
    <cellStyle name="Bad 4 2" xfId="1357" xr:uid="{00000000-0005-0000-0000-000041100000}"/>
    <cellStyle name="Bad 4 2 2" xfId="5727" xr:uid="{00000000-0005-0000-0000-000042100000}"/>
    <cellStyle name="Bad 4 2 3" xfId="5728" xr:uid="{00000000-0005-0000-0000-000043100000}"/>
    <cellStyle name="Bad 4 3" xfId="1358" xr:uid="{00000000-0005-0000-0000-000044100000}"/>
    <cellStyle name="Bad 4 4" xfId="1359" xr:uid="{00000000-0005-0000-0000-000045100000}"/>
    <cellStyle name="Bad 4 5" xfId="5729" xr:uid="{00000000-0005-0000-0000-000046100000}"/>
    <cellStyle name="Bad 5" xfId="1360" xr:uid="{00000000-0005-0000-0000-000047100000}"/>
    <cellStyle name="Bad 5 2" xfId="1361" xr:uid="{00000000-0005-0000-0000-000048100000}"/>
    <cellStyle name="Bad 5 2 2" xfId="1362" xr:uid="{00000000-0005-0000-0000-000049100000}"/>
    <cellStyle name="Bad 5 2 2 2" xfId="5730" xr:uid="{00000000-0005-0000-0000-00004A100000}"/>
    <cellStyle name="Bad 5 2 3" xfId="1363" xr:uid="{00000000-0005-0000-0000-00004B100000}"/>
    <cellStyle name="Bad 5 2 4" xfId="1364" xr:uid="{00000000-0005-0000-0000-00004C100000}"/>
    <cellStyle name="Bad 5 3" xfId="1365" xr:uid="{00000000-0005-0000-0000-00004D100000}"/>
    <cellStyle name="Bad 5 3 2" xfId="1366" xr:uid="{00000000-0005-0000-0000-00004E100000}"/>
    <cellStyle name="Bad 5 3 3" xfId="1367" xr:uid="{00000000-0005-0000-0000-00004F100000}"/>
    <cellStyle name="Bad 5 3 4" xfId="5731" xr:uid="{00000000-0005-0000-0000-000050100000}"/>
    <cellStyle name="Bad 5 4" xfId="1368" xr:uid="{00000000-0005-0000-0000-000051100000}"/>
    <cellStyle name="Bad 5 4 2" xfId="1369" xr:uid="{00000000-0005-0000-0000-000052100000}"/>
    <cellStyle name="Bad 5 4 3" xfId="1370" xr:uid="{00000000-0005-0000-0000-000053100000}"/>
    <cellStyle name="Bad 5 4 4" xfId="5732" xr:uid="{00000000-0005-0000-0000-000054100000}"/>
    <cellStyle name="Bad 6" xfId="1371" xr:uid="{00000000-0005-0000-0000-000055100000}"/>
    <cellStyle name="Bad 6 2" xfId="1372" xr:uid="{00000000-0005-0000-0000-000056100000}"/>
    <cellStyle name="Bad 6 2 2" xfId="5733" xr:uid="{00000000-0005-0000-0000-000057100000}"/>
    <cellStyle name="Bad 6 2 3" xfId="5734" xr:uid="{00000000-0005-0000-0000-000058100000}"/>
    <cellStyle name="Bad 6 3" xfId="1373" xr:uid="{00000000-0005-0000-0000-000059100000}"/>
    <cellStyle name="Bad 6 4" xfId="5735" xr:uid="{00000000-0005-0000-0000-00005A100000}"/>
    <cellStyle name="Bad 7" xfId="1374" xr:uid="{00000000-0005-0000-0000-00005B100000}"/>
    <cellStyle name="Bad 7 2" xfId="1375" xr:uid="{00000000-0005-0000-0000-00005C100000}"/>
    <cellStyle name="Bad 7 2 2" xfId="5736" xr:uid="{00000000-0005-0000-0000-00005D100000}"/>
    <cellStyle name="Bad 7 2 3" xfId="5737" xr:uid="{00000000-0005-0000-0000-00005E100000}"/>
    <cellStyle name="Bad 7 3" xfId="5738" xr:uid="{00000000-0005-0000-0000-00005F100000}"/>
    <cellStyle name="Bad 8" xfId="1376" xr:uid="{00000000-0005-0000-0000-000060100000}"/>
    <cellStyle name="Bad 8 2" xfId="5739" xr:uid="{00000000-0005-0000-0000-000061100000}"/>
    <cellStyle name="Bad 8 2 2" xfId="5740" xr:uid="{00000000-0005-0000-0000-000062100000}"/>
    <cellStyle name="Bad 8 2 3" xfId="5741" xr:uid="{00000000-0005-0000-0000-000063100000}"/>
    <cellStyle name="Bad 8 3" xfId="5742" xr:uid="{00000000-0005-0000-0000-000064100000}"/>
    <cellStyle name="Bad 8 4" xfId="5743" xr:uid="{00000000-0005-0000-0000-000065100000}"/>
    <cellStyle name="Bad 9" xfId="1377" xr:uid="{00000000-0005-0000-0000-000066100000}"/>
    <cellStyle name="Bad 9 2" xfId="1378" xr:uid="{00000000-0005-0000-0000-000067100000}"/>
    <cellStyle name="Bad 9 3" xfId="1379" xr:uid="{00000000-0005-0000-0000-000068100000}"/>
    <cellStyle name="Bad 9 4" xfId="5744" xr:uid="{00000000-0005-0000-0000-000069100000}"/>
    <cellStyle name="Calculation" xfId="1380" builtinId="22" customBuiltin="1"/>
    <cellStyle name="Calculation 10" xfId="1381" xr:uid="{00000000-0005-0000-0000-00006B100000}"/>
    <cellStyle name="Calculation 10 2" xfId="1382" xr:uid="{00000000-0005-0000-0000-00006C100000}"/>
    <cellStyle name="Calculation 10 2 2" xfId="5746" xr:uid="{00000000-0005-0000-0000-00006D100000}"/>
    <cellStyle name="Calculation 10 2 2 2" xfId="5747" xr:uid="{00000000-0005-0000-0000-00006E100000}"/>
    <cellStyle name="Calculation 10 2 2 2 2" xfId="5748" xr:uid="{00000000-0005-0000-0000-00006F100000}"/>
    <cellStyle name="Calculation 10 2 2 2 2 2" xfId="5749" xr:uid="{00000000-0005-0000-0000-000070100000}"/>
    <cellStyle name="Calculation 10 2 2 2 2 2 2" xfId="5750" xr:uid="{00000000-0005-0000-0000-000071100000}"/>
    <cellStyle name="Calculation 10 2 2 2 2 2 3" xfId="5751" xr:uid="{00000000-0005-0000-0000-000072100000}"/>
    <cellStyle name="Calculation 10 2 2 2 2 3" xfId="5752" xr:uid="{00000000-0005-0000-0000-000073100000}"/>
    <cellStyle name="Calculation 10 2 2 2 2 4" xfId="5753" xr:uid="{00000000-0005-0000-0000-000074100000}"/>
    <cellStyle name="Calculation 10 2 2 3" xfId="5754" xr:uid="{00000000-0005-0000-0000-000075100000}"/>
    <cellStyle name="Calculation 10 2 2 3 2" xfId="5755" xr:uid="{00000000-0005-0000-0000-000076100000}"/>
    <cellStyle name="Calculation 10 2 2 3 2 2" xfId="5756" xr:uid="{00000000-0005-0000-0000-000077100000}"/>
    <cellStyle name="Calculation 10 2 2 3 2 3" xfId="5757" xr:uid="{00000000-0005-0000-0000-000078100000}"/>
    <cellStyle name="Calculation 10 2 2 3 3" xfId="5758" xr:uid="{00000000-0005-0000-0000-000079100000}"/>
    <cellStyle name="Calculation 10 2 2 3 4" xfId="5759" xr:uid="{00000000-0005-0000-0000-00007A100000}"/>
    <cellStyle name="Calculation 10 2 3" xfId="5760" xr:uid="{00000000-0005-0000-0000-00007B100000}"/>
    <cellStyle name="Calculation 10 2 3 2" xfId="5761" xr:uid="{00000000-0005-0000-0000-00007C100000}"/>
    <cellStyle name="Calculation 10 2 3 2 2" xfId="5762" xr:uid="{00000000-0005-0000-0000-00007D100000}"/>
    <cellStyle name="Calculation 10 2 3 2 2 2" xfId="5763" xr:uid="{00000000-0005-0000-0000-00007E100000}"/>
    <cellStyle name="Calculation 10 2 3 2 2 2 2" xfId="5764" xr:uid="{00000000-0005-0000-0000-00007F100000}"/>
    <cellStyle name="Calculation 10 2 3 2 2 2 3" xfId="5765" xr:uid="{00000000-0005-0000-0000-000080100000}"/>
    <cellStyle name="Calculation 10 2 3 2 2 3" xfId="5766" xr:uid="{00000000-0005-0000-0000-000081100000}"/>
    <cellStyle name="Calculation 10 2 3 2 2 4" xfId="5767" xr:uid="{00000000-0005-0000-0000-000082100000}"/>
    <cellStyle name="Calculation 10 2 3 3" xfId="5768" xr:uid="{00000000-0005-0000-0000-000083100000}"/>
    <cellStyle name="Calculation 10 2 3 3 2" xfId="5769" xr:uid="{00000000-0005-0000-0000-000084100000}"/>
    <cellStyle name="Calculation 10 2 3 3 2 2" xfId="5770" xr:uid="{00000000-0005-0000-0000-000085100000}"/>
    <cellStyle name="Calculation 10 2 3 3 2 3" xfId="5771" xr:uid="{00000000-0005-0000-0000-000086100000}"/>
    <cellStyle name="Calculation 10 2 3 3 3" xfId="5772" xr:uid="{00000000-0005-0000-0000-000087100000}"/>
    <cellStyle name="Calculation 10 2 3 3 4" xfId="5773" xr:uid="{00000000-0005-0000-0000-000088100000}"/>
    <cellStyle name="Calculation 10 2 4" xfId="5774" xr:uid="{00000000-0005-0000-0000-000089100000}"/>
    <cellStyle name="Calculation 10 2 4 2" xfId="5775" xr:uid="{00000000-0005-0000-0000-00008A100000}"/>
    <cellStyle name="Calculation 10 2 4 2 2" xfId="5776" xr:uid="{00000000-0005-0000-0000-00008B100000}"/>
    <cellStyle name="Calculation 10 2 4 2 2 2" xfId="5777" xr:uid="{00000000-0005-0000-0000-00008C100000}"/>
    <cellStyle name="Calculation 10 2 4 2 2 2 2" xfId="5778" xr:uid="{00000000-0005-0000-0000-00008D100000}"/>
    <cellStyle name="Calculation 10 2 4 2 2 2 3" xfId="5779" xr:uid="{00000000-0005-0000-0000-00008E100000}"/>
    <cellStyle name="Calculation 10 2 4 2 2 3" xfId="5780" xr:uid="{00000000-0005-0000-0000-00008F100000}"/>
    <cellStyle name="Calculation 10 2 4 2 2 4" xfId="5781" xr:uid="{00000000-0005-0000-0000-000090100000}"/>
    <cellStyle name="Calculation 10 2 4 3" xfId="5782" xr:uid="{00000000-0005-0000-0000-000091100000}"/>
    <cellStyle name="Calculation 10 2 4 3 2" xfId="5783" xr:uid="{00000000-0005-0000-0000-000092100000}"/>
    <cellStyle name="Calculation 10 2 4 3 2 2" xfId="5784" xr:uid="{00000000-0005-0000-0000-000093100000}"/>
    <cellStyle name="Calculation 10 2 4 3 2 3" xfId="5785" xr:uid="{00000000-0005-0000-0000-000094100000}"/>
    <cellStyle name="Calculation 10 2 4 3 3" xfId="5786" xr:uid="{00000000-0005-0000-0000-000095100000}"/>
    <cellStyle name="Calculation 10 2 4 3 4" xfId="5787" xr:uid="{00000000-0005-0000-0000-000096100000}"/>
    <cellStyle name="Calculation 10 2 5" xfId="5788" xr:uid="{00000000-0005-0000-0000-000097100000}"/>
    <cellStyle name="Calculation 10 2 5 2" xfId="5789" xr:uid="{00000000-0005-0000-0000-000098100000}"/>
    <cellStyle name="Calculation 10 2 5 2 2" xfId="5790" xr:uid="{00000000-0005-0000-0000-000099100000}"/>
    <cellStyle name="Calculation 10 2 5 2 2 2" xfId="5791" xr:uid="{00000000-0005-0000-0000-00009A100000}"/>
    <cellStyle name="Calculation 10 2 5 2 2 3" xfId="5792" xr:uid="{00000000-0005-0000-0000-00009B100000}"/>
    <cellStyle name="Calculation 10 2 5 2 3" xfId="5793" xr:uid="{00000000-0005-0000-0000-00009C100000}"/>
    <cellStyle name="Calculation 10 2 5 2 4" xfId="5794" xr:uid="{00000000-0005-0000-0000-00009D100000}"/>
    <cellStyle name="Calculation 10 2 6" xfId="5795" xr:uid="{00000000-0005-0000-0000-00009E100000}"/>
    <cellStyle name="Calculation 10 2 6 2" xfId="5796" xr:uid="{00000000-0005-0000-0000-00009F100000}"/>
    <cellStyle name="Calculation 10 2 6 2 2" xfId="5797" xr:uid="{00000000-0005-0000-0000-0000A0100000}"/>
    <cellStyle name="Calculation 10 2 6 2 2 2" xfId="5798" xr:uid="{00000000-0005-0000-0000-0000A1100000}"/>
    <cellStyle name="Calculation 10 2 6 2 2 3" xfId="5799" xr:uid="{00000000-0005-0000-0000-0000A2100000}"/>
    <cellStyle name="Calculation 10 2 6 2 3" xfId="5800" xr:uid="{00000000-0005-0000-0000-0000A3100000}"/>
    <cellStyle name="Calculation 10 2 6 2 4" xfId="5801" xr:uid="{00000000-0005-0000-0000-0000A4100000}"/>
    <cellStyle name="Calculation 10 2 7" xfId="5802" xr:uid="{00000000-0005-0000-0000-0000A5100000}"/>
    <cellStyle name="Calculation 10 2 7 2" xfId="5803" xr:uid="{00000000-0005-0000-0000-0000A6100000}"/>
    <cellStyle name="Calculation 10 2 7 2 2" xfId="5804" xr:uid="{00000000-0005-0000-0000-0000A7100000}"/>
    <cellStyle name="Calculation 10 2 7 2 3" xfId="5805" xr:uid="{00000000-0005-0000-0000-0000A8100000}"/>
    <cellStyle name="Calculation 10 2 7 3" xfId="5806" xr:uid="{00000000-0005-0000-0000-0000A9100000}"/>
    <cellStyle name="Calculation 10 2 7 4" xfId="5807" xr:uid="{00000000-0005-0000-0000-0000AA100000}"/>
    <cellStyle name="Calculation 10 2 8" xfId="5808" xr:uid="{00000000-0005-0000-0000-0000AB100000}"/>
    <cellStyle name="Calculation 10 3" xfId="1383" xr:uid="{00000000-0005-0000-0000-0000AC100000}"/>
    <cellStyle name="Calculation 10 3 2" xfId="5809" xr:uid="{00000000-0005-0000-0000-0000AD100000}"/>
    <cellStyle name="Calculation 10 3 2 2" xfId="5810" xr:uid="{00000000-0005-0000-0000-0000AE100000}"/>
    <cellStyle name="Calculation 10 3 2 2 2" xfId="5811" xr:uid="{00000000-0005-0000-0000-0000AF100000}"/>
    <cellStyle name="Calculation 10 3 2 2 2 2" xfId="5812" xr:uid="{00000000-0005-0000-0000-0000B0100000}"/>
    <cellStyle name="Calculation 10 3 2 2 2 3" xfId="5813" xr:uid="{00000000-0005-0000-0000-0000B1100000}"/>
    <cellStyle name="Calculation 10 3 2 2 3" xfId="5814" xr:uid="{00000000-0005-0000-0000-0000B2100000}"/>
    <cellStyle name="Calculation 10 3 2 2 4" xfId="5815" xr:uid="{00000000-0005-0000-0000-0000B3100000}"/>
    <cellStyle name="Calculation 10 3 3" xfId="5816" xr:uid="{00000000-0005-0000-0000-0000B4100000}"/>
    <cellStyle name="Calculation 10 3 3 2" xfId="5817" xr:uid="{00000000-0005-0000-0000-0000B5100000}"/>
    <cellStyle name="Calculation 10 3 3 2 2" xfId="5818" xr:uid="{00000000-0005-0000-0000-0000B6100000}"/>
    <cellStyle name="Calculation 10 3 3 2 3" xfId="5819" xr:uid="{00000000-0005-0000-0000-0000B7100000}"/>
    <cellStyle name="Calculation 10 3 3 3" xfId="5820" xr:uid="{00000000-0005-0000-0000-0000B8100000}"/>
    <cellStyle name="Calculation 10 3 3 4" xfId="5821" xr:uid="{00000000-0005-0000-0000-0000B9100000}"/>
    <cellStyle name="Calculation 10 4" xfId="5822" xr:uid="{00000000-0005-0000-0000-0000BA100000}"/>
    <cellStyle name="Calculation 10 4 2" xfId="5823" xr:uid="{00000000-0005-0000-0000-0000BB100000}"/>
    <cellStyle name="Calculation 10 4 2 2" xfId="5824" xr:uid="{00000000-0005-0000-0000-0000BC100000}"/>
    <cellStyle name="Calculation 10 4 2 2 2" xfId="5825" xr:uid="{00000000-0005-0000-0000-0000BD100000}"/>
    <cellStyle name="Calculation 10 4 2 2 2 2" xfId="5826" xr:uid="{00000000-0005-0000-0000-0000BE100000}"/>
    <cellStyle name="Calculation 10 4 2 2 2 3" xfId="5827" xr:uid="{00000000-0005-0000-0000-0000BF100000}"/>
    <cellStyle name="Calculation 10 4 2 2 3" xfId="5828" xr:uid="{00000000-0005-0000-0000-0000C0100000}"/>
    <cellStyle name="Calculation 10 4 2 2 4" xfId="5829" xr:uid="{00000000-0005-0000-0000-0000C1100000}"/>
    <cellStyle name="Calculation 10 4 3" xfId="5830" xr:uid="{00000000-0005-0000-0000-0000C2100000}"/>
    <cellStyle name="Calculation 10 4 3 2" xfId="5831" xr:uid="{00000000-0005-0000-0000-0000C3100000}"/>
    <cellStyle name="Calculation 10 4 3 2 2" xfId="5832" xr:uid="{00000000-0005-0000-0000-0000C4100000}"/>
    <cellStyle name="Calculation 10 4 3 2 3" xfId="5833" xr:uid="{00000000-0005-0000-0000-0000C5100000}"/>
    <cellStyle name="Calculation 10 4 3 3" xfId="5834" xr:uid="{00000000-0005-0000-0000-0000C6100000}"/>
    <cellStyle name="Calculation 10 4 3 4" xfId="5835" xr:uid="{00000000-0005-0000-0000-0000C7100000}"/>
    <cellStyle name="Calculation 10 4 4" xfId="5836" xr:uid="{00000000-0005-0000-0000-0000C8100000}"/>
    <cellStyle name="Calculation 10 5" xfId="5837" xr:uid="{00000000-0005-0000-0000-0000C9100000}"/>
    <cellStyle name="Calculation 10 5 2" xfId="5838" xr:uid="{00000000-0005-0000-0000-0000CA100000}"/>
    <cellStyle name="Calculation 10 5 2 2" xfId="5839" xr:uid="{00000000-0005-0000-0000-0000CB100000}"/>
    <cellStyle name="Calculation 10 5 2 2 2" xfId="5840" xr:uid="{00000000-0005-0000-0000-0000CC100000}"/>
    <cellStyle name="Calculation 10 5 2 2 2 2" xfId="5841" xr:uid="{00000000-0005-0000-0000-0000CD100000}"/>
    <cellStyle name="Calculation 10 5 2 2 2 3" xfId="5842" xr:uid="{00000000-0005-0000-0000-0000CE100000}"/>
    <cellStyle name="Calculation 10 5 2 2 3" xfId="5843" xr:uid="{00000000-0005-0000-0000-0000CF100000}"/>
    <cellStyle name="Calculation 10 5 2 2 4" xfId="5844" xr:uid="{00000000-0005-0000-0000-0000D0100000}"/>
    <cellStyle name="Calculation 10 5 3" xfId="5845" xr:uid="{00000000-0005-0000-0000-0000D1100000}"/>
    <cellStyle name="Calculation 10 5 3 2" xfId="5846" xr:uid="{00000000-0005-0000-0000-0000D2100000}"/>
    <cellStyle name="Calculation 10 5 3 2 2" xfId="5847" xr:uid="{00000000-0005-0000-0000-0000D3100000}"/>
    <cellStyle name="Calculation 10 5 3 2 3" xfId="5848" xr:uid="{00000000-0005-0000-0000-0000D4100000}"/>
    <cellStyle name="Calculation 10 5 3 3" xfId="5849" xr:uid="{00000000-0005-0000-0000-0000D5100000}"/>
    <cellStyle name="Calculation 10 5 3 4" xfId="5850" xr:uid="{00000000-0005-0000-0000-0000D6100000}"/>
    <cellStyle name="Calculation 10 6" xfId="5851" xr:uid="{00000000-0005-0000-0000-0000D7100000}"/>
    <cellStyle name="Calculation 10 6 2" xfId="5852" xr:uid="{00000000-0005-0000-0000-0000D8100000}"/>
    <cellStyle name="Calculation 10 6 2 2" xfId="5853" xr:uid="{00000000-0005-0000-0000-0000D9100000}"/>
    <cellStyle name="Calculation 10 6 2 2 2" xfId="5854" xr:uid="{00000000-0005-0000-0000-0000DA100000}"/>
    <cellStyle name="Calculation 10 6 2 2 3" xfId="5855" xr:uid="{00000000-0005-0000-0000-0000DB100000}"/>
    <cellStyle name="Calculation 10 6 2 3" xfId="5856" xr:uid="{00000000-0005-0000-0000-0000DC100000}"/>
    <cellStyle name="Calculation 10 6 2 4" xfId="5857" xr:uid="{00000000-0005-0000-0000-0000DD100000}"/>
    <cellStyle name="Calculation 10 7" xfId="5858" xr:uid="{00000000-0005-0000-0000-0000DE100000}"/>
    <cellStyle name="Calculation 10 7 2" xfId="5859" xr:uid="{00000000-0005-0000-0000-0000DF100000}"/>
    <cellStyle name="Calculation 10 7 2 2" xfId="5860" xr:uid="{00000000-0005-0000-0000-0000E0100000}"/>
    <cellStyle name="Calculation 10 7 2 3" xfId="5861" xr:uid="{00000000-0005-0000-0000-0000E1100000}"/>
    <cellStyle name="Calculation 10 7 3" xfId="5862" xr:uid="{00000000-0005-0000-0000-0000E2100000}"/>
    <cellStyle name="Calculation 10 7 4" xfId="5863" xr:uid="{00000000-0005-0000-0000-0000E3100000}"/>
    <cellStyle name="Calculation 10 8" xfId="5864" xr:uid="{00000000-0005-0000-0000-0000E4100000}"/>
    <cellStyle name="Calculation 11" xfId="1384" xr:uid="{00000000-0005-0000-0000-0000E5100000}"/>
    <cellStyle name="Calculation 11 2" xfId="5865" xr:uid="{00000000-0005-0000-0000-0000E6100000}"/>
    <cellStyle name="Calculation 11 2 2" xfId="5866" xr:uid="{00000000-0005-0000-0000-0000E7100000}"/>
    <cellStyle name="Calculation 11 2 2 2" xfId="5867" xr:uid="{00000000-0005-0000-0000-0000E8100000}"/>
    <cellStyle name="Calculation 11 2 2 2 2" xfId="5868" xr:uid="{00000000-0005-0000-0000-0000E9100000}"/>
    <cellStyle name="Calculation 11 2 2 2 2 2" xfId="5869" xr:uid="{00000000-0005-0000-0000-0000EA100000}"/>
    <cellStyle name="Calculation 11 2 2 2 2 2 2" xfId="5870" xr:uid="{00000000-0005-0000-0000-0000EB100000}"/>
    <cellStyle name="Calculation 11 2 2 2 2 2 3" xfId="5871" xr:uid="{00000000-0005-0000-0000-0000EC100000}"/>
    <cellStyle name="Calculation 11 2 2 2 2 3" xfId="5872" xr:uid="{00000000-0005-0000-0000-0000ED100000}"/>
    <cellStyle name="Calculation 11 2 2 2 2 4" xfId="5873" xr:uid="{00000000-0005-0000-0000-0000EE100000}"/>
    <cellStyle name="Calculation 11 2 2 3" xfId="5874" xr:uid="{00000000-0005-0000-0000-0000EF100000}"/>
    <cellStyle name="Calculation 11 2 2 3 2" xfId="5875" xr:uid="{00000000-0005-0000-0000-0000F0100000}"/>
    <cellStyle name="Calculation 11 2 2 3 2 2" xfId="5876" xr:uid="{00000000-0005-0000-0000-0000F1100000}"/>
    <cellStyle name="Calculation 11 2 2 3 2 3" xfId="5877" xr:uid="{00000000-0005-0000-0000-0000F2100000}"/>
    <cellStyle name="Calculation 11 2 2 3 3" xfId="5878" xr:uid="{00000000-0005-0000-0000-0000F3100000}"/>
    <cellStyle name="Calculation 11 2 2 3 4" xfId="5879" xr:uid="{00000000-0005-0000-0000-0000F4100000}"/>
    <cellStyle name="Calculation 11 2 3" xfId="5880" xr:uid="{00000000-0005-0000-0000-0000F5100000}"/>
    <cellStyle name="Calculation 11 2 3 2" xfId="5881" xr:uid="{00000000-0005-0000-0000-0000F6100000}"/>
    <cellStyle name="Calculation 11 2 3 2 2" xfId="5882" xr:uid="{00000000-0005-0000-0000-0000F7100000}"/>
    <cellStyle name="Calculation 11 2 3 2 2 2" xfId="5883" xr:uid="{00000000-0005-0000-0000-0000F8100000}"/>
    <cellStyle name="Calculation 11 2 3 2 2 2 2" xfId="5884" xr:uid="{00000000-0005-0000-0000-0000F9100000}"/>
    <cellStyle name="Calculation 11 2 3 2 2 2 3" xfId="5885" xr:uid="{00000000-0005-0000-0000-0000FA100000}"/>
    <cellStyle name="Calculation 11 2 3 2 2 3" xfId="5886" xr:uid="{00000000-0005-0000-0000-0000FB100000}"/>
    <cellStyle name="Calculation 11 2 3 2 2 4" xfId="5887" xr:uid="{00000000-0005-0000-0000-0000FC100000}"/>
    <cellStyle name="Calculation 11 2 3 3" xfId="5888" xr:uid="{00000000-0005-0000-0000-0000FD100000}"/>
    <cellStyle name="Calculation 11 2 3 3 2" xfId="5889" xr:uid="{00000000-0005-0000-0000-0000FE100000}"/>
    <cellStyle name="Calculation 11 2 3 3 2 2" xfId="5890" xr:uid="{00000000-0005-0000-0000-0000FF100000}"/>
    <cellStyle name="Calculation 11 2 3 3 2 3" xfId="5891" xr:uid="{00000000-0005-0000-0000-000000110000}"/>
    <cellStyle name="Calculation 11 2 3 3 3" xfId="5892" xr:uid="{00000000-0005-0000-0000-000001110000}"/>
    <cellStyle name="Calculation 11 2 3 3 4" xfId="5893" xr:uid="{00000000-0005-0000-0000-000002110000}"/>
    <cellStyle name="Calculation 11 2 4" xfId="5894" xr:uid="{00000000-0005-0000-0000-000003110000}"/>
    <cellStyle name="Calculation 11 2 4 2" xfId="5895" xr:uid="{00000000-0005-0000-0000-000004110000}"/>
    <cellStyle name="Calculation 11 2 4 2 2" xfId="5896" xr:uid="{00000000-0005-0000-0000-000005110000}"/>
    <cellStyle name="Calculation 11 2 4 2 2 2" xfId="5897" xr:uid="{00000000-0005-0000-0000-000006110000}"/>
    <cellStyle name="Calculation 11 2 4 2 2 2 2" xfId="5898" xr:uid="{00000000-0005-0000-0000-000007110000}"/>
    <cellStyle name="Calculation 11 2 4 2 2 2 3" xfId="5899" xr:uid="{00000000-0005-0000-0000-000008110000}"/>
    <cellStyle name="Calculation 11 2 4 2 2 3" xfId="5900" xr:uid="{00000000-0005-0000-0000-000009110000}"/>
    <cellStyle name="Calculation 11 2 4 2 2 4" xfId="5901" xr:uid="{00000000-0005-0000-0000-00000A110000}"/>
    <cellStyle name="Calculation 11 2 4 3" xfId="5902" xr:uid="{00000000-0005-0000-0000-00000B110000}"/>
    <cellStyle name="Calculation 11 2 4 3 2" xfId="5903" xr:uid="{00000000-0005-0000-0000-00000C110000}"/>
    <cellStyle name="Calculation 11 2 4 3 2 2" xfId="5904" xr:uid="{00000000-0005-0000-0000-00000D110000}"/>
    <cellStyle name="Calculation 11 2 4 3 2 3" xfId="5905" xr:uid="{00000000-0005-0000-0000-00000E110000}"/>
    <cellStyle name="Calculation 11 2 4 3 3" xfId="5906" xr:uid="{00000000-0005-0000-0000-00000F110000}"/>
    <cellStyle name="Calculation 11 2 4 3 4" xfId="5907" xr:uid="{00000000-0005-0000-0000-000010110000}"/>
    <cellStyle name="Calculation 11 2 5" xfId="5908" xr:uid="{00000000-0005-0000-0000-000011110000}"/>
    <cellStyle name="Calculation 11 2 5 2" xfId="5909" xr:uid="{00000000-0005-0000-0000-000012110000}"/>
    <cellStyle name="Calculation 11 2 5 2 2" xfId="5910" xr:uid="{00000000-0005-0000-0000-000013110000}"/>
    <cellStyle name="Calculation 11 2 5 2 2 2" xfId="5911" xr:uid="{00000000-0005-0000-0000-000014110000}"/>
    <cellStyle name="Calculation 11 2 5 2 2 3" xfId="5912" xr:uid="{00000000-0005-0000-0000-000015110000}"/>
    <cellStyle name="Calculation 11 2 5 2 3" xfId="5913" xr:uid="{00000000-0005-0000-0000-000016110000}"/>
    <cellStyle name="Calculation 11 2 5 2 4" xfId="5914" xr:uid="{00000000-0005-0000-0000-000017110000}"/>
    <cellStyle name="Calculation 11 2 6" xfId="5915" xr:uid="{00000000-0005-0000-0000-000018110000}"/>
    <cellStyle name="Calculation 11 2 6 2" xfId="5916" xr:uid="{00000000-0005-0000-0000-000019110000}"/>
    <cellStyle name="Calculation 11 2 6 2 2" xfId="5917" xr:uid="{00000000-0005-0000-0000-00001A110000}"/>
    <cellStyle name="Calculation 11 2 6 2 2 2" xfId="5918" xr:uid="{00000000-0005-0000-0000-00001B110000}"/>
    <cellStyle name="Calculation 11 2 6 2 2 3" xfId="5919" xr:uid="{00000000-0005-0000-0000-00001C110000}"/>
    <cellStyle name="Calculation 11 2 6 2 3" xfId="5920" xr:uid="{00000000-0005-0000-0000-00001D110000}"/>
    <cellStyle name="Calculation 11 2 6 2 4" xfId="5921" xr:uid="{00000000-0005-0000-0000-00001E110000}"/>
    <cellStyle name="Calculation 11 2 7" xfId="5922" xr:uid="{00000000-0005-0000-0000-00001F110000}"/>
    <cellStyle name="Calculation 11 2 7 2" xfId="5923" xr:uid="{00000000-0005-0000-0000-000020110000}"/>
    <cellStyle name="Calculation 11 2 7 2 2" xfId="5924" xr:uid="{00000000-0005-0000-0000-000021110000}"/>
    <cellStyle name="Calculation 11 2 7 2 3" xfId="5925" xr:uid="{00000000-0005-0000-0000-000022110000}"/>
    <cellStyle name="Calculation 11 2 7 3" xfId="5926" xr:uid="{00000000-0005-0000-0000-000023110000}"/>
    <cellStyle name="Calculation 11 2 7 4" xfId="5927" xr:uid="{00000000-0005-0000-0000-000024110000}"/>
    <cellStyle name="Calculation 11 3" xfId="5928" xr:uid="{00000000-0005-0000-0000-000025110000}"/>
    <cellStyle name="Calculation 11 3 2" xfId="5929" xr:uid="{00000000-0005-0000-0000-000026110000}"/>
    <cellStyle name="Calculation 11 3 2 2" xfId="5930" xr:uid="{00000000-0005-0000-0000-000027110000}"/>
    <cellStyle name="Calculation 11 3 2 2 2" xfId="5931" xr:uid="{00000000-0005-0000-0000-000028110000}"/>
    <cellStyle name="Calculation 11 3 2 2 2 2" xfId="5932" xr:uid="{00000000-0005-0000-0000-000029110000}"/>
    <cellStyle name="Calculation 11 3 2 2 2 3" xfId="5933" xr:uid="{00000000-0005-0000-0000-00002A110000}"/>
    <cellStyle name="Calculation 11 3 2 2 3" xfId="5934" xr:uid="{00000000-0005-0000-0000-00002B110000}"/>
    <cellStyle name="Calculation 11 3 2 2 4" xfId="5935" xr:uid="{00000000-0005-0000-0000-00002C110000}"/>
    <cellStyle name="Calculation 11 3 3" xfId="5936" xr:uid="{00000000-0005-0000-0000-00002D110000}"/>
    <cellStyle name="Calculation 11 3 3 2" xfId="5937" xr:uid="{00000000-0005-0000-0000-00002E110000}"/>
    <cellStyle name="Calculation 11 3 3 2 2" xfId="5938" xr:uid="{00000000-0005-0000-0000-00002F110000}"/>
    <cellStyle name="Calculation 11 3 3 2 3" xfId="5939" xr:uid="{00000000-0005-0000-0000-000030110000}"/>
    <cellStyle name="Calculation 11 3 3 3" xfId="5940" xr:uid="{00000000-0005-0000-0000-000031110000}"/>
    <cellStyle name="Calculation 11 3 3 4" xfId="5941" xr:uid="{00000000-0005-0000-0000-000032110000}"/>
    <cellStyle name="Calculation 11 4" xfId="5942" xr:uid="{00000000-0005-0000-0000-000033110000}"/>
    <cellStyle name="Calculation 11 4 2" xfId="5943" xr:uid="{00000000-0005-0000-0000-000034110000}"/>
    <cellStyle name="Calculation 11 4 2 2" xfId="5944" xr:uid="{00000000-0005-0000-0000-000035110000}"/>
    <cellStyle name="Calculation 11 4 2 2 2" xfId="5945" xr:uid="{00000000-0005-0000-0000-000036110000}"/>
    <cellStyle name="Calculation 11 4 2 2 2 2" xfId="5946" xr:uid="{00000000-0005-0000-0000-000037110000}"/>
    <cellStyle name="Calculation 11 4 2 2 2 3" xfId="5947" xr:uid="{00000000-0005-0000-0000-000038110000}"/>
    <cellStyle name="Calculation 11 4 2 2 3" xfId="5948" xr:uid="{00000000-0005-0000-0000-000039110000}"/>
    <cellStyle name="Calculation 11 4 2 2 4" xfId="5949" xr:uid="{00000000-0005-0000-0000-00003A110000}"/>
    <cellStyle name="Calculation 11 4 3" xfId="5950" xr:uid="{00000000-0005-0000-0000-00003B110000}"/>
    <cellStyle name="Calculation 11 4 3 2" xfId="5951" xr:uid="{00000000-0005-0000-0000-00003C110000}"/>
    <cellStyle name="Calculation 11 4 3 2 2" xfId="5952" xr:uid="{00000000-0005-0000-0000-00003D110000}"/>
    <cellStyle name="Calculation 11 4 3 2 3" xfId="5953" xr:uid="{00000000-0005-0000-0000-00003E110000}"/>
    <cellStyle name="Calculation 11 4 3 3" xfId="5954" xr:uid="{00000000-0005-0000-0000-00003F110000}"/>
    <cellStyle name="Calculation 11 4 3 4" xfId="5955" xr:uid="{00000000-0005-0000-0000-000040110000}"/>
    <cellStyle name="Calculation 11 5" xfId="5956" xr:uid="{00000000-0005-0000-0000-000041110000}"/>
    <cellStyle name="Calculation 11 5 2" xfId="5957" xr:uid="{00000000-0005-0000-0000-000042110000}"/>
    <cellStyle name="Calculation 11 5 2 2" xfId="5958" xr:uid="{00000000-0005-0000-0000-000043110000}"/>
    <cellStyle name="Calculation 11 5 2 2 2" xfId="5959" xr:uid="{00000000-0005-0000-0000-000044110000}"/>
    <cellStyle name="Calculation 11 5 2 2 2 2" xfId="5960" xr:uid="{00000000-0005-0000-0000-000045110000}"/>
    <cellStyle name="Calculation 11 5 2 2 2 3" xfId="5961" xr:uid="{00000000-0005-0000-0000-000046110000}"/>
    <cellStyle name="Calculation 11 5 2 2 3" xfId="5962" xr:uid="{00000000-0005-0000-0000-000047110000}"/>
    <cellStyle name="Calculation 11 5 2 2 4" xfId="5963" xr:uid="{00000000-0005-0000-0000-000048110000}"/>
    <cellStyle name="Calculation 11 5 3" xfId="5964" xr:uid="{00000000-0005-0000-0000-000049110000}"/>
    <cellStyle name="Calculation 11 5 3 2" xfId="5965" xr:uid="{00000000-0005-0000-0000-00004A110000}"/>
    <cellStyle name="Calculation 11 5 3 2 2" xfId="5966" xr:uid="{00000000-0005-0000-0000-00004B110000}"/>
    <cellStyle name="Calculation 11 5 3 2 3" xfId="5967" xr:uid="{00000000-0005-0000-0000-00004C110000}"/>
    <cellStyle name="Calculation 11 5 3 3" xfId="5968" xr:uid="{00000000-0005-0000-0000-00004D110000}"/>
    <cellStyle name="Calculation 11 5 3 4" xfId="5969" xr:uid="{00000000-0005-0000-0000-00004E110000}"/>
    <cellStyle name="Calculation 11 6" xfId="5970" xr:uid="{00000000-0005-0000-0000-00004F110000}"/>
    <cellStyle name="Calculation 11 6 2" xfId="5971" xr:uid="{00000000-0005-0000-0000-000050110000}"/>
    <cellStyle name="Calculation 11 6 2 2" xfId="5972" xr:uid="{00000000-0005-0000-0000-000051110000}"/>
    <cellStyle name="Calculation 11 6 2 2 2" xfId="5973" xr:uid="{00000000-0005-0000-0000-000052110000}"/>
    <cellStyle name="Calculation 11 6 2 2 3" xfId="5974" xr:uid="{00000000-0005-0000-0000-000053110000}"/>
    <cellStyle name="Calculation 11 6 2 3" xfId="5975" xr:uid="{00000000-0005-0000-0000-000054110000}"/>
    <cellStyle name="Calculation 11 6 2 4" xfId="5976" xr:uid="{00000000-0005-0000-0000-000055110000}"/>
    <cellStyle name="Calculation 11 7" xfId="5977" xr:uid="{00000000-0005-0000-0000-000056110000}"/>
    <cellStyle name="Calculation 11 7 2" xfId="5978" xr:uid="{00000000-0005-0000-0000-000057110000}"/>
    <cellStyle name="Calculation 11 7 2 2" xfId="5979" xr:uid="{00000000-0005-0000-0000-000058110000}"/>
    <cellStyle name="Calculation 11 7 2 3" xfId="5980" xr:uid="{00000000-0005-0000-0000-000059110000}"/>
    <cellStyle name="Calculation 11 7 3" xfId="5981" xr:uid="{00000000-0005-0000-0000-00005A110000}"/>
    <cellStyle name="Calculation 11 7 4" xfId="5982" xr:uid="{00000000-0005-0000-0000-00005B110000}"/>
    <cellStyle name="Calculation 11 8" xfId="5983" xr:uid="{00000000-0005-0000-0000-00005C110000}"/>
    <cellStyle name="Calculation 11 9" xfId="5984" xr:uid="{00000000-0005-0000-0000-00005D110000}"/>
    <cellStyle name="Calculation 12" xfId="1385" xr:uid="{00000000-0005-0000-0000-00005E110000}"/>
    <cellStyle name="Calculation 12 2" xfId="5985" xr:uid="{00000000-0005-0000-0000-00005F110000}"/>
    <cellStyle name="Calculation 12 2 2" xfId="5986" xr:uid="{00000000-0005-0000-0000-000060110000}"/>
    <cellStyle name="Calculation 12 2 2 2" xfId="5987" xr:uid="{00000000-0005-0000-0000-000061110000}"/>
    <cellStyle name="Calculation 12 2 2 2 2" xfId="5988" xr:uid="{00000000-0005-0000-0000-000062110000}"/>
    <cellStyle name="Calculation 12 2 2 2 2 2" xfId="5989" xr:uid="{00000000-0005-0000-0000-000063110000}"/>
    <cellStyle name="Calculation 12 2 2 2 2 2 2" xfId="5990" xr:uid="{00000000-0005-0000-0000-000064110000}"/>
    <cellStyle name="Calculation 12 2 2 2 2 2 3" xfId="5991" xr:uid="{00000000-0005-0000-0000-000065110000}"/>
    <cellStyle name="Calculation 12 2 2 2 2 3" xfId="5992" xr:uid="{00000000-0005-0000-0000-000066110000}"/>
    <cellStyle name="Calculation 12 2 2 2 2 4" xfId="5993" xr:uid="{00000000-0005-0000-0000-000067110000}"/>
    <cellStyle name="Calculation 12 2 2 3" xfId="5994" xr:uid="{00000000-0005-0000-0000-000068110000}"/>
    <cellStyle name="Calculation 12 2 2 3 2" xfId="5995" xr:uid="{00000000-0005-0000-0000-000069110000}"/>
    <cellStyle name="Calculation 12 2 2 3 2 2" xfId="5996" xr:uid="{00000000-0005-0000-0000-00006A110000}"/>
    <cellStyle name="Calculation 12 2 2 3 2 3" xfId="5997" xr:uid="{00000000-0005-0000-0000-00006B110000}"/>
    <cellStyle name="Calculation 12 2 2 3 3" xfId="5998" xr:uid="{00000000-0005-0000-0000-00006C110000}"/>
    <cellStyle name="Calculation 12 2 2 3 4" xfId="5999" xr:uid="{00000000-0005-0000-0000-00006D110000}"/>
    <cellStyle name="Calculation 12 2 3" xfId="6000" xr:uid="{00000000-0005-0000-0000-00006E110000}"/>
    <cellStyle name="Calculation 12 2 3 2" xfId="6001" xr:uid="{00000000-0005-0000-0000-00006F110000}"/>
    <cellStyle name="Calculation 12 2 3 2 2" xfId="6002" xr:uid="{00000000-0005-0000-0000-000070110000}"/>
    <cellStyle name="Calculation 12 2 3 2 2 2" xfId="6003" xr:uid="{00000000-0005-0000-0000-000071110000}"/>
    <cellStyle name="Calculation 12 2 3 2 2 2 2" xfId="6004" xr:uid="{00000000-0005-0000-0000-000072110000}"/>
    <cellStyle name="Calculation 12 2 3 2 2 2 3" xfId="6005" xr:uid="{00000000-0005-0000-0000-000073110000}"/>
    <cellStyle name="Calculation 12 2 3 2 2 3" xfId="6006" xr:uid="{00000000-0005-0000-0000-000074110000}"/>
    <cellStyle name="Calculation 12 2 3 2 2 4" xfId="6007" xr:uid="{00000000-0005-0000-0000-000075110000}"/>
    <cellStyle name="Calculation 12 2 3 3" xfId="6008" xr:uid="{00000000-0005-0000-0000-000076110000}"/>
    <cellStyle name="Calculation 12 2 3 3 2" xfId="6009" xr:uid="{00000000-0005-0000-0000-000077110000}"/>
    <cellStyle name="Calculation 12 2 3 3 2 2" xfId="6010" xr:uid="{00000000-0005-0000-0000-000078110000}"/>
    <cellStyle name="Calculation 12 2 3 3 2 3" xfId="6011" xr:uid="{00000000-0005-0000-0000-000079110000}"/>
    <cellStyle name="Calculation 12 2 3 3 3" xfId="6012" xr:uid="{00000000-0005-0000-0000-00007A110000}"/>
    <cellStyle name="Calculation 12 2 3 3 4" xfId="6013" xr:uid="{00000000-0005-0000-0000-00007B110000}"/>
    <cellStyle name="Calculation 12 2 4" xfId="6014" xr:uid="{00000000-0005-0000-0000-00007C110000}"/>
    <cellStyle name="Calculation 12 2 4 2" xfId="6015" xr:uid="{00000000-0005-0000-0000-00007D110000}"/>
    <cellStyle name="Calculation 12 2 4 2 2" xfId="6016" xr:uid="{00000000-0005-0000-0000-00007E110000}"/>
    <cellStyle name="Calculation 12 2 4 2 2 2" xfId="6017" xr:uid="{00000000-0005-0000-0000-00007F110000}"/>
    <cellStyle name="Calculation 12 2 4 2 2 2 2" xfId="6018" xr:uid="{00000000-0005-0000-0000-000080110000}"/>
    <cellStyle name="Calculation 12 2 4 2 2 2 3" xfId="6019" xr:uid="{00000000-0005-0000-0000-000081110000}"/>
    <cellStyle name="Calculation 12 2 4 2 2 3" xfId="6020" xr:uid="{00000000-0005-0000-0000-000082110000}"/>
    <cellStyle name="Calculation 12 2 4 2 2 4" xfId="6021" xr:uid="{00000000-0005-0000-0000-000083110000}"/>
    <cellStyle name="Calculation 12 2 4 3" xfId="6022" xr:uid="{00000000-0005-0000-0000-000084110000}"/>
    <cellStyle name="Calculation 12 2 4 3 2" xfId="6023" xr:uid="{00000000-0005-0000-0000-000085110000}"/>
    <cellStyle name="Calculation 12 2 4 3 2 2" xfId="6024" xr:uid="{00000000-0005-0000-0000-000086110000}"/>
    <cellStyle name="Calculation 12 2 4 3 2 3" xfId="6025" xr:uid="{00000000-0005-0000-0000-000087110000}"/>
    <cellStyle name="Calculation 12 2 4 3 3" xfId="6026" xr:uid="{00000000-0005-0000-0000-000088110000}"/>
    <cellStyle name="Calculation 12 2 4 3 4" xfId="6027" xr:uid="{00000000-0005-0000-0000-000089110000}"/>
    <cellStyle name="Calculation 12 2 5" xfId="6028" xr:uid="{00000000-0005-0000-0000-00008A110000}"/>
    <cellStyle name="Calculation 12 2 5 2" xfId="6029" xr:uid="{00000000-0005-0000-0000-00008B110000}"/>
    <cellStyle name="Calculation 12 2 5 2 2" xfId="6030" xr:uid="{00000000-0005-0000-0000-00008C110000}"/>
    <cellStyle name="Calculation 12 2 5 2 2 2" xfId="6031" xr:uid="{00000000-0005-0000-0000-00008D110000}"/>
    <cellStyle name="Calculation 12 2 5 2 2 3" xfId="6032" xr:uid="{00000000-0005-0000-0000-00008E110000}"/>
    <cellStyle name="Calculation 12 2 5 2 3" xfId="6033" xr:uid="{00000000-0005-0000-0000-00008F110000}"/>
    <cellStyle name="Calculation 12 2 5 2 4" xfId="6034" xr:uid="{00000000-0005-0000-0000-000090110000}"/>
    <cellStyle name="Calculation 12 2 6" xfId="6035" xr:uid="{00000000-0005-0000-0000-000091110000}"/>
    <cellStyle name="Calculation 12 2 6 2" xfId="6036" xr:uid="{00000000-0005-0000-0000-000092110000}"/>
    <cellStyle name="Calculation 12 2 6 2 2" xfId="6037" xr:uid="{00000000-0005-0000-0000-000093110000}"/>
    <cellStyle name="Calculation 12 2 6 2 2 2" xfId="6038" xr:uid="{00000000-0005-0000-0000-000094110000}"/>
    <cellStyle name="Calculation 12 2 6 2 2 3" xfId="6039" xr:uid="{00000000-0005-0000-0000-000095110000}"/>
    <cellStyle name="Calculation 12 2 6 2 3" xfId="6040" xr:uid="{00000000-0005-0000-0000-000096110000}"/>
    <cellStyle name="Calculation 12 2 6 2 4" xfId="6041" xr:uid="{00000000-0005-0000-0000-000097110000}"/>
    <cellStyle name="Calculation 12 2 7" xfId="6042" xr:uid="{00000000-0005-0000-0000-000098110000}"/>
    <cellStyle name="Calculation 12 2 7 2" xfId="6043" xr:uid="{00000000-0005-0000-0000-000099110000}"/>
    <cellStyle name="Calculation 12 2 7 2 2" xfId="6044" xr:uid="{00000000-0005-0000-0000-00009A110000}"/>
    <cellStyle name="Calculation 12 2 7 2 3" xfId="6045" xr:uid="{00000000-0005-0000-0000-00009B110000}"/>
    <cellStyle name="Calculation 12 2 7 3" xfId="6046" xr:uid="{00000000-0005-0000-0000-00009C110000}"/>
    <cellStyle name="Calculation 12 2 7 4" xfId="6047" xr:uid="{00000000-0005-0000-0000-00009D110000}"/>
    <cellStyle name="Calculation 12 3" xfId="6048" xr:uid="{00000000-0005-0000-0000-00009E110000}"/>
    <cellStyle name="Calculation 12 3 2" xfId="6049" xr:uid="{00000000-0005-0000-0000-00009F110000}"/>
    <cellStyle name="Calculation 12 3 2 2" xfId="6050" xr:uid="{00000000-0005-0000-0000-0000A0110000}"/>
    <cellStyle name="Calculation 12 3 2 2 2" xfId="6051" xr:uid="{00000000-0005-0000-0000-0000A1110000}"/>
    <cellStyle name="Calculation 12 3 2 2 2 2" xfId="6052" xr:uid="{00000000-0005-0000-0000-0000A2110000}"/>
    <cellStyle name="Calculation 12 3 2 2 2 3" xfId="6053" xr:uid="{00000000-0005-0000-0000-0000A3110000}"/>
    <cellStyle name="Calculation 12 3 2 2 3" xfId="6054" xr:uid="{00000000-0005-0000-0000-0000A4110000}"/>
    <cellStyle name="Calculation 12 3 2 2 4" xfId="6055" xr:uid="{00000000-0005-0000-0000-0000A5110000}"/>
    <cellStyle name="Calculation 12 3 3" xfId="6056" xr:uid="{00000000-0005-0000-0000-0000A6110000}"/>
    <cellStyle name="Calculation 12 3 3 2" xfId="6057" xr:uid="{00000000-0005-0000-0000-0000A7110000}"/>
    <cellStyle name="Calculation 12 3 3 2 2" xfId="6058" xr:uid="{00000000-0005-0000-0000-0000A8110000}"/>
    <cellStyle name="Calculation 12 3 3 2 3" xfId="6059" xr:uid="{00000000-0005-0000-0000-0000A9110000}"/>
    <cellStyle name="Calculation 12 3 3 3" xfId="6060" xr:uid="{00000000-0005-0000-0000-0000AA110000}"/>
    <cellStyle name="Calculation 12 3 3 4" xfId="6061" xr:uid="{00000000-0005-0000-0000-0000AB110000}"/>
    <cellStyle name="Calculation 12 4" xfId="6062" xr:uid="{00000000-0005-0000-0000-0000AC110000}"/>
    <cellStyle name="Calculation 12 4 2" xfId="6063" xr:uid="{00000000-0005-0000-0000-0000AD110000}"/>
    <cellStyle name="Calculation 12 4 2 2" xfId="6064" xr:uid="{00000000-0005-0000-0000-0000AE110000}"/>
    <cellStyle name="Calculation 12 4 2 2 2" xfId="6065" xr:uid="{00000000-0005-0000-0000-0000AF110000}"/>
    <cellStyle name="Calculation 12 4 2 2 2 2" xfId="6066" xr:uid="{00000000-0005-0000-0000-0000B0110000}"/>
    <cellStyle name="Calculation 12 4 2 2 2 3" xfId="6067" xr:uid="{00000000-0005-0000-0000-0000B1110000}"/>
    <cellStyle name="Calculation 12 4 2 2 3" xfId="6068" xr:uid="{00000000-0005-0000-0000-0000B2110000}"/>
    <cellStyle name="Calculation 12 4 2 2 4" xfId="6069" xr:uid="{00000000-0005-0000-0000-0000B3110000}"/>
    <cellStyle name="Calculation 12 4 3" xfId="6070" xr:uid="{00000000-0005-0000-0000-0000B4110000}"/>
    <cellStyle name="Calculation 12 4 3 2" xfId="6071" xr:uid="{00000000-0005-0000-0000-0000B5110000}"/>
    <cellStyle name="Calculation 12 4 3 2 2" xfId="6072" xr:uid="{00000000-0005-0000-0000-0000B6110000}"/>
    <cellStyle name="Calculation 12 4 3 2 3" xfId="6073" xr:uid="{00000000-0005-0000-0000-0000B7110000}"/>
    <cellStyle name="Calculation 12 4 3 3" xfId="6074" xr:uid="{00000000-0005-0000-0000-0000B8110000}"/>
    <cellStyle name="Calculation 12 4 3 4" xfId="6075" xr:uid="{00000000-0005-0000-0000-0000B9110000}"/>
    <cellStyle name="Calculation 12 5" xfId="6076" xr:uid="{00000000-0005-0000-0000-0000BA110000}"/>
    <cellStyle name="Calculation 12 5 2" xfId="6077" xr:uid="{00000000-0005-0000-0000-0000BB110000}"/>
    <cellStyle name="Calculation 12 5 2 2" xfId="6078" xr:uid="{00000000-0005-0000-0000-0000BC110000}"/>
    <cellStyle name="Calculation 12 5 2 2 2" xfId="6079" xr:uid="{00000000-0005-0000-0000-0000BD110000}"/>
    <cellStyle name="Calculation 12 5 2 2 2 2" xfId="6080" xr:uid="{00000000-0005-0000-0000-0000BE110000}"/>
    <cellStyle name="Calculation 12 5 2 2 2 3" xfId="6081" xr:uid="{00000000-0005-0000-0000-0000BF110000}"/>
    <cellStyle name="Calculation 12 5 2 2 3" xfId="6082" xr:uid="{00000000-0005-0000-0000-0000C0110000}"/>
    <cellStyle name="Calculation 12 5 2 2 4" xfId="6083" xr:uid="{00000000-0005-0000-0000-0000C1110000}"/>
    <cellStyle name="Calculation 12 5 3" xfId="6084" xr:uid="{00000000-0005-0000-0000-0000C2110000}"/>
    <cellStyle name="Calculation 12 5 3 2" xfId="6085" xr:uid="{00000000-0005-0000-0000-0000C3110000}"/>
    <cellStyle name="Calculation 12 5 3 2 2" xfId="6086" xr:uid="{00000000-0005-0000-0000-0000C4110000}"/>
    <cellStyle name="Calculation 12 5 3 2 3" xfId="6087" xr:uid="{00000000-0005-0000-0000-0000C5110000}"/>
    <cellStyle name="Calculation 12 5 3 3" xfId="6088" xr:uid="{00000000-0005-0000-0000-0000C6110000}"/>
    <cellStyle name="Calculation 12 5 3 4" xfId="6089" xr:uid="{00000000-0005-0000-0000-0000C7110000}"/>
    <cellStyle name="Calculation 12 6" xfId="6090" xr:uid="{00000000-0005-0000-0000-0000C8110000}"/>
    <cellStyle name="Calculation 12 6 2" xfId="6091" xr:uid="{00000000-0005-0000-0000-0000C9110000}"/>
    <cellStyle name="Calculation 12 6 2 2" xfId="6092" xr:uid="{00000000-0005-0000-0000-0000CA110000}"/>
    <cellStyle name="Calculation 12 6 2 2 2" xfId="6093" xr:uid="{00000000-0005-0000-0000-0000CB110000}"/>
    <cellStyle name="Calculation 12 6 2 2 3" xfId="6094" xr:uid="{00000000-0005-0000-0000-0000CC110000}"/>
    <cellStyle name="Calculation 12 6 2 3" xfId="6095" xr:uid="{00000000-0005-0000-0000-0000CD110000}"/>
    <cellStyle name="Calculation 12 6 2 4" xfId="6096" xr:uid="{00000000-0005-0000-0000-0000CE110000}"/>
    <cellStyle name="Calculation 12 7" xfId="6097" xr:uid="{00000000-0005-0000-0000-0000CF110000}"/>
    <cellStyle name="Calculation 12 7 2" xfId="6098" xr:uid="{00000000-0005-0000-0000-0000D0110000}"/>
    <cellStyle name="Calculation 12 7 2 2" xfId="6099" xr:uid="{00000000-0005-0000-0000-0000D1110000}"/>
    <cellStyle name="Calculation 12 7 2 3" xfId="6100" xr:uid="{00000000-0005-0000-0000-0000D2110000}"/>
    <cellStyle name="Calculation 12 7 3" xfId="6101" xr:uid="{00000000-0005-0000-0000-0000D3110000}"/>
    <cellStyle name="Calculation 12 7 4" xfId="6102" xr:uid="{00000000-0005-0000-0000-0000D4110000}"/>
    <cellStyle name="Calculation 12 8" xfId="6103" xr:uid="{00000000-0005-0000-0000-0000D5110000}"/>
    <cellStyle name="Calculation 12 9" xfId="6104" xr:uid="{00000000-0005-0000-0000-0000D6110000}"/>
    <cellStyle name="Calculation 13" xfId="1386" xr:uid="{00000000-0005-0000-0000-0000D7110000}"/>
    <cellStyle name="Calculation 13 2" xfId="6105" xr:uid="{00000000-0005-0000-0000-0000D8110000}"/>
    <cellStyle name="Calculation 13 2 2" xfId="6106" xr:uid="{00000000-0005-0000-0000-0000D9110000}"/>
    <cellStyle name="Calculation 13 2 2 2" xfId="6107" xr:uid="{00000000-0005-0000-0000-0000DA110000}"/>
    <cellStyle name="Calculation 13 2 2 2 2" xfId="6108" xr:uid="{00000000-0005-0000-0000-0000DB110000}"/>
    <cellStyle name="Calculation 13 2 2 2 2 2" xfId="6109" xr:uid="{00000000-0005-0000-0000-0000DC110000}"/>
    <cellStyle name="Calculation 13 2 2 2 2 3" xfId="6110" xr:uid="{00000000-0005-0000-0000-0000DD110000}"/>
    <cellStyle name="Calculation 13 2 2 2 3" xfId="6111" xr:uid="{00000000-0005-0000-0000-0000DE110000}"/>
    <cellStyle name="Calculation 13 2 2 2 4" xfId="6112" xr:uid="{00000000-0005-0000-0000-0000DF110000}"/>
    <cellStyle name="Calculation 13 2 3" xfId="6113" xr:uid="{00000000-0005-0000-0000-0000E0110000}"/>
    <cellStyle name="Calculation 13 2 3 2" xfId="6114" xr:uid="{00000000-0005-0000-0000-0000E1110000}"/>
    <cellStyle name="Calculation 13 2 3 2 2" xfId="6115" xr:uid="{00000000-0005-0000-0000-0000E2110000}"/>
    <cellStyle name="Calculation 13 2 3 2 3" xfId="6116" xr:uid="{00000000-0005-0000-0000-0000E3110000}"/>
    <cellStyle name="Calculation 13 2 3 3" xfId="6117" xr:uid="{00000000-0005-0000-0000-0000E4110000}"/>
    <cellStyle name="Calculation 13 2 3 4" xfId="6118" xr:uid="{00000000-0005-0000-0000-0000E5110000}"/>
    <cellStyle name="Calculation 13 3" xfId="6119" xr:uid="{00000000-0005-0000-0000-0000E6110000}"/>
    <cellStyle name="Calculation 13 3 2" xfId="6120" xr:uid="{00000000-0005-0000-0000-0000E7110000}"/>
    <cellStyle name="Calculation 13 3 2 2" xfId="6121" xr:uid="{00000000-0005-0000-0000-0000E8110000}"/>
    <cellStyle name="Calculation 13 3 2 2 2" xfId="6122" xr:uid="{00000000-0005-0000-0000-0000E9110000}"/>
    <cellStyle name="Calculation 13 3 2 2 2 2" xfId="6123" xr:uid="{00000000-0005-0000-0000-0000EA110000}"/>
    <cellStyle name="Calculation 13 3 2 2 2 3" xfId="6124" xr:uid="{00000000-0005-0000-0000-0000EB110000}"/>
    <cellStyle name="Calculation 13 3 2 2 3" xfId="6125" xr:uid="{00000000-0005-0000-0000-0000EC110000}"/>
    <cellStyle name="Calculation 13 3 2 2 4" xfId="6126" xr:uid="{00000000-0005-0000-0000-0000ED110000}"/>
    <cellStyle name="Calculation 13 3 3" xfId="6127" xr:uid="{00000000-0005-0000-0000-0000EE110000}"/>
    <cellStyle name="Calculation 13 3 3 2" xfId="6128" xr:uid="{00000000-0005-0000-0000-0000EF110000}"/>
    <cellStyle name="Calculation 13 3 3 2 2" xfId="6129" xr:uid="{00000000-0005-0000-0000-0000F0110000}"/>
    <cellStyle name="Calculation 13 3 3 2 3" xfId="6130" xr:uid="{00000000-0005-0000-0000-0000F1110000}"/>
    <cellStyle name="Calculation 13 3 3 3" xfId="6131" xr:uid="{00000000-0005-0000-0000-0000F2110000}"/>
    <cellStyle name="Calculation 13 3 3 4" xfId="6132" xr:uid="{00000000-0005-0000-0000-0000F3110000}"/>
    <cellStyle name="Calculation 13 4" xfId="6133" xr:uid="{00000000-0005-0000-0000-0000F4110000}"/>
    <cellStyle name="Calculation 13 4 2" xfId="6134" xr:uid="{00000000-0005-0000-0000-0000F5110000}"/>
    <cellStyle name="Calculation 13 4 2 2" xfId="6135" xr:uid="{00000000-0005-0000-0000-0000F6110000}"/>
    <cellStyle name="Calculation 13 4 2 2 2" xfId="6136" xr:uid="{00000000-0005-0000-0000-0000F7110000}"/>
    <cellStyle name="Calculation 13 4 2 2 2 2" xfId="6137" xr:uid="{00000000-0005-0000-0000-0000F8110000}"/>
    <cellStyle name="Calculation 13 4 2 2 2 3" xfId="6138" xr:uid="{00000000-0005-0000-0000-0000F9110000}"/>
    <cellStyle name="Calculation 13 4 2 2 3" xfId="6139" xr:uid="{00000000-0005-0000-0000-0000FA110000}"/>
    <cellStyle name="Calculation 13 4 2 2 4" xfId="6140" xr:uid="{00000000-0005-0000-0000-0000FB110000}"/>
    <cellStyle name="Calculation 13 4 3" xfId="6141" xr:uid="{00000000-0005-0000-0000-0000FC110000}"/>
    <cellStyle name="Calculation 13 4 3 2" xfId="6142" xr:uid="{00000000-0005-0000-0000-0000FD110000}"/>
    <cellStyle name="Calculation 13 4 3 2 2" xfId="6143" xr:uid="{00000000-0005-0000-0000-0000FE110000}"/>
    <cellStyle name="Calculation 13 4 3 2 3" xfId="6144" xr:uid="{00000000-0005-0000-0000-0000FF110000}"/>
    <cellStyle name="Calculation 13 4 3 3" xfId="6145" xr:uid="{00000000-0005-0000-0000-000000120000}"/>
    <cellStyle name="Calculation 13 4 3 4" xfId="6146" xr:uid="{00000000-0005-0000-0000-000001120000}"/>
    <cellStyle name="Calculation 13 5" xfId="6147" xr:uid="{00000000-0005-0000-0000-000002120000}"/>
    <cellStyle name="Calculation 13 5 2" xfId="6148" xr:uid="{00000000-0005-0000-0000-000003120000}"/>
    <cellStyle name="Calculation 13 5 2 2" xfId="6149" xr:uid="{00000000-0005-0000-0000-000004120000}"/>
    <cellStyle name="Calculation 13 5 2 2 2" xfId="6150" xr:uid="{00000000-0005-0000-0000-000005120000}"/>
    <cellStyle name="Calculation 13 5 2 2 3" xfId="6151" xr:uid="{00000000-0005-0000-0000-000006120000}"/>
    <cellStyle name="Calculation 13 5 2 3" xfId="6152" xr:uid="{00000000-0005-0000-0000-000007120000}"/>
    <cellStyle name="Calculation 13 5 2 4" xfId="6153" xr:uid="{00000000-0005-0000-0000-000008120000}"/>
    <cellStyle name="Calculation 13 6" xfId="6154" xr:uid="{00000000-0005-0000-0000-000009120000}"/>
    <cellStyle name="Calculation 13 6 2" xfId="6155" xr:uid="{00000000-0005-0000-0000-00000A120000}"/>
    <cellStyle name="Calculation 13 6 2 2" xfId="6156" xr:uid="{00000000-0005-0000-0000-00000B120000}"/>
    <cellStyle name="Calculation 13 6 2 3" xfId="6157" xr:uid="{00000000-0005-0000-0000-00000C120000}"/>
    <cellStyle name="Calculation 13 6 3" xfId="6158" xr:uid="{00000000-0005-0000-0000-00000D120000}"/>
    <cellStyle name="Calculation 13 6 4" xfId="6159" xr:uid="{00000000-0005-0000-0000-00000E120000}"/>
    <cellStyle name="Calculation 13 7" xfId="6160" xr:uid="{00000000-0005-0000-0000-00000F120000}"/>
    <cellStyle name="Calculation 14" xfId="1387" xr:uid="{00000000-0005-0000-0000-000010120000}"/>
    <cellStyle name="Calculation 14 2" xfId="6161" xr:uid="{00000000-0005-0000-0000-000011120000}"/>
    <cellStyle name="Calculation 14 2 2" xfId="6162" xr:uid="{00000000-0005-0000-0000-000012120000}"/>
    <cellStyle name="Calculation 14 2 2 2" xfId="6163" xr:uid="{00000000-0005-0000-0000-000013120000}"/>
    <cellStyle name="Calculation 14 2 2 2 2" xfId="6164" xr:uid="{00000000-0005-0000-0000-000014120000}"/>
    <cellStyle name="Calculation 14 2 2 2 2 2" xfId="6165" xr:uid="{00000000-0005-0000-0000-000015120000}"/>
    <cellStyle name="Calculation 14 2 2 2 2 3" xfId="6166" xr:uid="{00000000-0005-0000-0000-000016120000}"/>
    <cellStyle name="Calculation 14 2 2 2 3" xfId="6167" xr:uid="{00000000-0005-0000-0000-000017120000}"/>
    <cellStyle name="Calculation 14 2 2 2 4" xfId="6168" xr:uid="{00000000-0005-0000-0000-000018120000}"/>
    <cellStyle name="Calculation 14 2 3" xfId="6169" xr:uid="{00000000-0005-0000-0000-000019120000}"/>
    <cellStyle name="Calculation 14 2 3 2" xfId="6170" xr:uid="{00000000-0005-0000-0000-00001A120000}"/>
    <cellStyle name="Calculation 14 2 3 2 2" xfId="6171" xr:uid="{00000000-0005-0000-0000-00001B120000}"/>
    <cellStyle name="Calculation 14 2 3 2 3" xfId="6172" xr:uid="{00000000-0005-0000-0000-00001C120000}"/>
    <cellStyle name="Calculation 14 2 3 3" xfId="6173" xr:uid="{00000000-0005-0000-0000-00001D120000}"/>
    <cellStyle name="Calculation 14 2 3 4" xfId="6174" xr:uid="{00000000-0005-0000-0000-00001E120000}"/>
    <cellStyle name="Calculation 14 3" xfId="6175" xr:uid="{00000000-0005-0000-0000-00001F120000}"/>
    <cellStyle name="Calculation 14 3 2" xfId="6176" xr:uid="{00000000-0005-0000-0000-000020120000}"/>
    <cellStyle name="Calculation 14 3 2 2" xfId="6177" xr:uid="{00000000-0005-0000-0000-000021120000}"/>
    <cellStyle name="Calculation 14 3 2 2 2" xfId="6178" xr:uid="{00000000-0005-0000-0000-000022120000}"/>
    <cellStyle name="Calculation 14 3 2 2 2 2" xfId="6179" xr:uid="{00000000-0005-0000-0000-000023120000}"/>
    <cellStyle name="Calculation 14 3 2 2 2 3" xfId="6180" xr:uid="{00000000-0005-0000-0000-000024120000}"/>
    <cellStyle name="Calculation 14 3 2 2 3" xfId="6181" xr:uid="{00000000-0005-0000-0000-000025120000}"/>
    <cellStyle name="Calculation 14 3 2 2 4" xfId="6182" xr:uid="{00000000-0005-0000-0000-000026120000}"/>
    <cellStyle name="Calculation 14 3 3" xfId="6183" xr:uid="{00000000-0005-0000-0000-000027120000}"/>
    <cellStyle name="Calculation 14 3 3 2" xfId="6184" xr:uid="{00000000-0005-0000-0000-000028120000}"/>
    <cellStyle name="Calculation 14 3 3 2 2" xfId="6185" xr:uid="{00000000-0005-0000-0000-000029120000}"/>
    <cellStyle name="Calculation 14 3 3 2 3" xfId="6186" xr:uid="{00000000-0005-0000-0000-00002A120000}"/>
    <cellStyle name="Calculation 14 3 3 3" xfId="6187" xr:uid="{00000000-0005-0000-0000-00002B120000}"/>
    <cellStyle name="Calculation 14 3 3 4" xfId="6188" xr:uid="{00000000-0005-0000-0000-00002C120000}"/>
    <cellStyle name="Calculation 14 4" xfId="6189" xr:uid="{00000000-0005-0000-0000-00002D120000}"/>
    <cellStyle name="Calculation 14 4 2" xfId="6190" xr:uid="{00000000-0005-0000-0000-00002E120000}"/>
    <cellStyle name="Calculation 14 4 2 2" xfId="6191" xr:uid="{00000000-0005-0000-0000-00002F120000}"/>
    <cellStyle name="Calculation 14 4 2 2 2" xfId="6192" xr:uid="{00000000-0005-0000-0000-000030120000}"/>
    <cellStyle name="Calculation 14 4 2 2 2 2" xfId="6193" xr:uid="{00000000-0005-0000-0000-000031120000}"/>
    <cellStyle name="Calculation 14 4 2 2 2 3" xfId="6194" xr:uid="{00000000-0005-0000-0000-000032120000}"/>
    <cellStyle name="Calculation 14 4 2 2 3" xfId="6195" xr:uid="{00000000-0005-0000-0000-000033120000}"/>
    <cellStyle name="Calculation 14 4 2 2 4" xfId="6196" xr:uid="{00000000-0005-0000-0000-000034120000}"/>
    <cellStyle name="Calculation 14 4 3" xfId="6197" xr:uid="{00000000-0005-0000-0000-000035120000}"/>
    <cellStyle name="Calculation 14 4 3 2" xfId="6198" xr:uid="{00000000-0005-0000-0000-000036120000}"/>
    <cellStyle name="Calculation 14 4 3 2 2" xfId="6199" xr:uid="{00000000-0005-0000-0000-000037120000}"/>
    <cellStyle name="Calculation 14 4 3 2 3" xfId="6200" xr:uid="{00000000-0005-0000-0000-000038120000}"/>
    <cellStyle name="Calculation 14 4 3 3" xfId="6201" xr:uid="{00000000-0005-0000-0000-000039120000}"/>
    <cellStyle name="Calculation 14 4 3 4" xfId="6202" xr:uid="{00000000-0005-0000-0000-00003A120000}"/>
    <cellStyle name="Calculation 14 5" xfId="6203" xr:uid="{00000000-0005-0000-0000-00003B120000}"/>
    <cellStyle name="Calculation 14 5 2" xfId="6204" xr:uid="{00000000-0005-0000-0000-00003C120000}"/>
    <cellStyle name="Calculation 14 5 2 2" xfId="6205" xr:uid="{00000000-0005-0000-0000-00003D120000}"/>
    <cellStyle name="Calculation 14 5 2 2 2" xfId="6206" xr:uid="{00000000-0005-0000-0000-00003E120000}"/>
    <cellStyle name="Calculation 14 5 2 2 3" xfId="6207" xr:uid="{00000000-0005-0000-0000-00003F120000}"/>
    <cellStyle name="Calculation 14 5 2 3" xfId="6208" xr:uid="{00000000-0005-0000-0000-000040120000}"/>
    <cellStyle name="Calculation 14 5 2 4" xfId="6209" xr:uid="{00000000-0005-0000-0000-000041120000}"/>
    <cellStyle name="Calculation 14 6" xfId="6210" xr:uid="{00000000-0005-0000-0000-000042120000}"/>
    <cellStyle name="Calculation 14 6 2" xfId="6211" xr:uid="{00000000-0005-0000-0000-000043120000}"/>
    <cellStyle name="Calculation 14 6 2 2" xfId="6212" xr:uid="{00000000-0005-0000-0000-000044120000}"/>
    <cellStyle name="Calculation 14 6 2 2 2" xfId="6213" xr:uid="{00000000-0005-0000-0000-000045120000}"/>
    <cellStyle name="Calculation 14 6 2 2 3" xfId="6214" xr:uid="{00000000-0005-0000-0000-000046120000}"/>
    <cellStyle name="Calculation 14 6 2 3" xfId="6215" xr:uid="{00000000-0005-0000-0000-000047120000}"/>
    <cellStyle name="Calculation 14 6 2 4" xfId="6216" xr:uid="{00000000-0005-0000-0000-000048120000}"/>
    <cellStyle name="Calculation 14 7" xfId="6217" xr:uid="{00000000-0005-0000-0000-000049120000}"/>
    <cellStyle name="Calculation 14 7 2" xfId="6218" xr:uid="{00000000-0005-0000-0000-00004A120000}"/>
    <cellStyle name="Calculation 14 7 2 2" xfId="6219" xr:uid="{00000000-0005-0000-0000-00004B120000}"/>
    <cellStyle name="Calculation 14 7 2 3" xfId="6220" xr:uid="{00000000-0005-0000-0000-00004C120000}"/>
    <cellStyle name="Calculation 14 7 3" xfId="6221" xr:uid="{00000000-0005-0000-0000-00004D120000}"/>
    <cellStyle name="Calculation 14 7 4" xfId="6222" xr:uid="{00000000-0005-0000-0000-00004E120000}"/>
    <cellStyle name="Calculation 14 8" xfId="6223" xr:uid="{00000000-0005-0000-0000-00004F120000}"/>
    <cellStyle name="Calculation 15" xfId="6224" xr:uid="{00000000-0005-0000-0000-000050120000}"/>
    <cellStyle name="Calculation 15 2" xfId="6225" xr:uid="{00000000-0005-0000-0000-000051120000}"/>
    <cellStyle name="Calculation 15 2 2" xfId="6226" xr:uid="{00000000-0005-0000-0000-000052120000}"/>
    <cellStyle name="Calculation 15 2 2 2" xfId="6227" xr:uid="{00000000-0005-0000-0000-000053120000}"/>
    <cellStyle name="Calculation 15 2 2 2 2" xfId="6228" xr:uid="{00000000-0005-0000-0000-000054120000}"/>
    <cellStyle name="Calculation 15 2 2 2 3" xfId="6229" xr:uid="{00000000-0005-0000-0000-000055120000}"/>
    <cellStyle name="Calculation 15 2 2 3" xfId="6230" xr:uid="{00000000-0005-0000-0000-000056120000}"/>
    <cellStyle name="Calculation 15 2 2 4" xfId="6231" xr:uid="{00000000-0005-0000-0000-000057120000}"/>
    <cellStyle name="Calculation 15 3" xfId="6232" xr:uid="{00000000-0005-0000-0000-000058120000}"/>
    <cellStyle name="Calculation 15 3 2" xfId="6233" xr:uid="{00000000-0005-0000-0000-000059120000}"/>
    <cellStyle name="Calculation 15 3 2 2" xfId="6234" xr:uid="{00000000-0005-0000-0000-00005A120000}"/>
    <cellStyle name="Calculation 15 3 2 3" xfId="6235" xr:uid="{00000000-0005-0000-0000-00005B120000}"/>
    <cellStyle name="Calculation 15 3 3" xfId="6236" xr:uid="{00000000-0005-0000-0000-00005C120000}"/>
    <cellStyle name="Calculation 15 3 4" xfId="6237" xr:uid="{00000000-0005-0000-0000-00005D120000}"/>
    <cellStyle name="Calculation 16" xfId="6238" xr:uid="{00000000-0005-0000-0000-00005E120000}"/>
    <cellStyle name="Calculation 17" xfId="6239" xr:uid="{00000000-0005-0000-0000-00005F120000}"/>
    <cellStyle name="Calculation 18" xfId="5745" xr:uid="{00000000-0005-0000-0000-000060120000}"/>
    <cellStyle name="Calculation 2" xfId="1388" xr:uid="{00000000-0005-0000-0000-000061120000}"/>
    <cellStyle name="Calculation 2 10" xfId="6240" xr:uid="{00000000-0005-0000-0000-000062120000}"/>
    <cellStyle name="Calculation 2 2" xfId="1389" xr:uid="{00000000-0005-0000-0000-000063120000}"/>
    <cellStyle name="Calculation 2 2 2" xfId="1390" xr:uid="{00000000-0005-0000-0000-000064120000}"/>
    <cellStyle name="Calculation 2 2 2 2" xfId="6241" xr:uid="{00000000-0005-0000-0000-000065120000}"/>
    <cellStyle name="Calculation 2 2 2 2 2" xfId="6242" xr:uid="{00000000-0005-0000-0000-000066120000}"/>
    <cellStyle name="Calculation 2 2 2 2 2 2" xfId="6243" xr:uid="{00000000-0005-0000-0000-000067120000}"/>
    <cellStyle name="Calculation 2 2 2 2 2 2 2" xfId="6244" xr:uid="{00000000-0005-0000-0000-000068120000}"/>
    <cellStyle name="Calculation 2 2 2 2 2 2 2 2" xfId="6245" xr:uid="{00000000-0005-0000-0000-000069120000}"/>
    <cellStyle name="Calculation 2 2 2 2 2 2 2 3" xfId="6246" xr:uid="{00000000-0005-0000-0000-00006A120000}"/>
    <cellStyle name="Calculation 2 2 2 2 2 2 3" xfId="6247" xr:uid="{00000000-0005-0000-0000-00006B120000}"/>
    <cellStyle name="Calculation 2 2 2 2 2 2 4" xfId="6248" xr:uid="{00000000-0005-0000-0000-00006C120000}"/>
    <cellStyle name="Calculation 2 2 2 2 3" xfId="6249" xr:uid="{00000000-0005-0000-0000-00006D120000}"/>
    <cellStyle name="Calculation 2 2 2 2 3 2" xfId="6250" xr:uid="{00000000-0005-0000-0000-00006E120000}"/>
    <cellStyle name="Calculation 2 2 2 2 3 2 2" xfId="6251" xr:uid="{00000000-0005-0000-0000-00006F120000}"/>
    <cellStyle name="Calculation 2 2 2 2 3 2 3" xfId="6252" xr:uid="{00000000-0005-0000-0000-000070120000}"/>
    <cellStyle name="Calculation 2 2 2 2 3 3" xfId="6253" xr:uid="{00000000-0005-0000-0000-000071120000}"/>
    <cellStyle name="Calculation 2 2 2 2 3 4" xfId="6254" xr:uid="{00000000-0005-0000-0000-000072120000}"/>
    <cellStyle name="Calculation 2 2 2 3" xfId="6255" xr:uid="{00000000-0005-0000-0000-000073120000}"/>
    <cellStyle name="Calculation 2 2 2 3 2" xfId="6256" xr:uid="{00000000-0005-0000-0000-000074120000}"/>
    <cellStyle name="Calculation 2 2 2 3 2 2" xfId="6257" xr:uid="{00000000-0005-0000-0000-000075120000}"/>
    <cellStyle name="Calculation 2 2 2 3 2 2 2" xfId="6258" xr:uid="{00000000-0005-0000-0000-000076120000}"/>
    <cellStyle name="Calculation 2 2 2 3 2 2 2 2" xfId="6259" xr:uid="{00000000-0005-0000-0000-000077120000}"/>
    <cellStyle name="Calculation 2 2 2 3 2 2 2 3" xfId="6260" xr:uid="{00000000-0005-0000-0000-000078120000}"/>
    <cellStyle name="Calculation 2 2 2 3 2 2 3" xfId="6261" xr:uid="{00000000-0005-0000-0000-000079120000}"/>
    <cellStyle name="Calculation 2 2 2 3 2 2 4" xfId="6262" xr:uid="{00000000-0005-0000-0000-00007A120000}"/>
    <cellStyle name="Calculation 2 2 2 3 3" xfId="6263" xr:uid="{00000000-0005-0000-0000-00007B120000}"/>
    <cellStyle name="Calculation 2 2 2 3 3 2" xfId="6264" xr:uid="{00000000-0005-0000-0000-00007C120000}"/>
    <cellStyle name="Calculation 2 2 2 3 3 2 2" xfId="6265" xr:uid="{00000000-0005-0000-0000-00007D120000}"/>
    <cellStyle name="Calculation 2 2 2 3 3 2 3" xfId="6266" xr:uid="{00000000-0005-0000-0000-00007E120000}"/>
    <cellStyle name="Calculation 2 2 2 3 3 3" xfId="6267" xr:uid="{00000000-0005-0000-0000-00007F120000}"/>
    <cellStyle name="Calculation 2 2 2 3 3 4" xfId="6268" xr:uid="{00000000-0005-0000-0000-000080120000}"/>
    <cellStyle name="Calculation 2 2 2 4" xfId="6269" xr:uid="{00000000-0005-0000-0000-000081120000}"/>
    <cellStyle name="Calculation 2 2 2 4 2" xfId="6270" xr:uid="{00000000-0005-0000-0000-000082120000}"/>
    <cellStyle name="Calculation 2 2 2 4 2 2" xfId="6271" xr:uid="{00000000-0005-0000-0000-000083120000}"/>
    <cellStyle name="Calculation 2 2 2 4 2 2 2" xfId="6272" xr:uid="{00000000-0005-0000-0000-000084120000}"/>
    <cellStyle name="Calculation 2 2 2 4 2 2 2 2" xfId="6273" xr:uid="{00000000-0005-0000-0000-000085120000}"/>
    <cellStyle name="Calculation 2 2 2 4 2 2 2 3" xfId="6274" xr:uid="{00000000-0005-0000-0000-000086120000}"/>
    <cellStyle name="Calculation 2 2 2 4 2 2 3" xfId="6275" xr:uid="{00000000-0005-0000-0000-000087120000}"/>
    <cellStyle name="Calculation 2 2 2 4 2 2 4" xfId="6276" xr:uid="{00000000-0005-0000-0000-000088120000}"/>
    <cellStyle name="Calculation 2 2 2 4 3" xfId="6277" xr:uid="{00000000-0005-0000-0000-000089120000}"/>
    <cellStyle name="Calculation 2 2 2 4 3 2" xfId="6278" xr:uid="{00000000-0005-0000-0000-00008A120000}"/>
    <cellStyle name="Calculation 2 2 2 4 3 2 2" xfId="6279" xr:uid="{00000000-0005-0000-0000-00008B120000}"/>
    <cellStyle name="Calculation 2 2 2 4 3 2 3" xfId="6280" xr:uid="{00000000-0005-0000-0000-00008C120000}"/>
    <cellStyle name="Calculation 2 2 2 4 3 3" xfId="6281" xr:uid="{00000000-0005-0000-0000-00008D120000}"/>
    <cellStyle name="Calculation 2 2 2 4 3 4" xfId="6282" xr:uid="{00000000-0005-0000-0000-00008E120000}"/>
    <cellStyle name="Calculation 2 2 2 5" xfId="6283" xr:uid="{00000000-0005-0000-0000-00008F120000}"/>
    <cellStyle name="Calculation 2 2 2 5 2" xfId="6284" xr:uid="{00000000-0005-0000-0000-000090120000}"/>
    <cellStyle name="Calculation 2 2 2 5 2 2" xfId="6285" xr:uid="{00000000-0005-0000-0000-000091120000}"/>
    <cellStyle name="Calculation 2 2 2 5 2 2 2" xfId="6286" xr:uid="{00000000-0005-0000-0000-000092120000}"/>
    <cellStyle name="Calculation 2 2 2 5 2 2 3" xfId="6287" xr:uid="{00000000-0005-0000-0000-000093120000}"/>
    <cellStyle name="Calculation 2 2 2 5 2 3" xfId="6288" xr:uid="{00000000-0005-0000-0000-000094120000}"/>
    <cellStyle name="Calculation 2 2 2 5 2 4" xfId="6289" xr:uid="{00000000-0005-0000-0000-000095120000}"/>
    <cellStyle name="Calculation 2 2 2 6" xfId="6290" xr:uid="{00000000-0005-0000-0000-000096120000}"/>
    <cellStyle name="Calculation 2 2 2 6 2" xfId="6291" xr:uid="{00000000-0005-0000-0000-000097120000}"/>
    <cellStyle name="Calculation 2 2 2 6 2 2" xfId="6292" xr:uid="{00000000-0005-0000-0000-000098120000}"/>
    <cellStyle name="Calculation 2 2 2 6 2 3" xfId="6293" xr:uid="{00000000-0005-0000-0000-000099120000}"/>
    <cellStyle name="Calculation 2 2 2 6 3" xfId="6294" xr:uid="{00000000-0005-0000-0000-00009A120000}"/>
    <cellStyle name="Calculation 2 2 2 6 4" xfId="6295" xr:uid="{00000000-0005-0000-0000-00009B120000}"/>
    <cellStyle name="Calculation 2 2 3" xfId="1391" xr:uid="{00000000-0005-0000-0000-00009C120000}"/>
    <cellStyle name="Calculation 2 2 3 2" xfId="6296" xr:uid="{00000000-0005-0000-0000-00009D120000}"/>
    <cellStyle name="Calculation 2 2 3 2 2" xfId="6297" xr:uid="{00000000-0005-0000-0000-00009E120000}"/>
    <cellStyle name="Calculation 2 2 3 2 2 2" xfId="6298" xr:uid="{00000000-0005-0000-0000-00009F120000}"/>
    <cellStyle name="Calculation 2 2 3 2 2 2 2" xfId="6299" xr:uid="{00000000-0005-0000-0000-0000A0120000}"/>
    <cellStyle name="Calculation 2 2 3 2 2 2 3" xfId="6300" xr:uid="{00000000-0005-0000-0000-0000A1120000}"/>
    <cellStyle name="Calculation 2 2 3 2 2 3" xfId="6301" xr:uid="{00000000-0005-0000-0000-0000A2120000}"/>
    <cellStyle name="Calculation 2 2 3 2 2 4" xfId="6302" xr:uid="{00000000-0005-0000-0000-0000A3120000}"/>
    <cellStyle name="Calculation 2 2 3 3" xfId="6303" xr:uid="{00000000-0005-0000-0000-0000A4120000}"/>
    <cellStyle name="Calculation 2 2 3 3 2" xfId="6304" xr:uid="{00000000-0005-0000-0000-0000A5120000}"/>
    <cellStyle name="Calculation 2 2 3 3 2 2" xfId="6305" xr:uid="{00000000-0005-0000-0000-0000A6120000}"/>
    <cellStyle name="Calculation 2 2 3 3 2 3" xfId="6306" xr:uid="{00000000-0005-0000-0000-0000A7120000}"/>
    <cellStyle name="Calculation 2 2 3 3 3" xfId="6307" xr:uid="{00000000-0005-0000-0000-0000A8120000}"/>
    <cellStyle name="Calculation 2 2 3 3 4" xfId="6308" xr:uid="{00000000-0005-0000-0000-0000A9120000}"/>
    <cellStyle name="Calculation 2 2 3 4" xfId="6309" xr:uid="{00000000-0005-0000-0000-0000AA120000}"/>
    <cellStyle name="Calculation 2 2 4" xfId="1392" xr:uid="{00000000-0005-0000-0000-0000AB120000}"/>
    <cellStyle name="Calculation 2 2 4 2" xfId="6310" xr:uid="{00000000-0005-0000-0000-0000AC120000}"/>
    <cellStyle name="Calculation 2 2 4 2 2" xfId="6311" xr:uid="{00000000-0005-0000-0000-0000AD120000}"/>
    <cellStyle name="Calculation 2 2 4 2 2 2" xfId="6312" xr:uid="{00000000-0005-0000-0000-0000AE120000}"/>
    <cellStyle name="Calculation 2 2 4 2 2 2 2" xfId="6313" xr:uid="{00000000-0005-0000-0000-0000AF120000}"/>
    <cellStyle name="Calculation 2 2 4 2 2 2 3" xfId="6314" xr:uid="{00000000-0005-0000-0000-0000B0120000}"/>
    <cellStyle name="Calculation 2 2 4 2 2 3" xfId="6315" xr:uid="{00000000-0005-0000-0000-0000B1120000}"/>
    <cellStyle name="Calculation 2 2 4 2 2 4" xfId="6316" xr:uid="{00000000-0005-0000-0000-0000B2120000}"/>
    <cellStyle name="Calculation 2 2 4 3" xfId="6317" xr:uid="{00000000-0005-0000-0000-0000B3120000}"/>
    <cellStyle name="Calculation 2 2 4 3 2" xfId="6318" xr:uid="{00000000-0005-0000-0000-0000B4120000}"/>
    <cellStyle name="Calculation 2 2 4 3 2 2" xfId="6319" xr:uid="{00000000-0005-0000-0000-0000B5120000}"/>
    <cellStyle name="Calculation 2 2 4 3 2 3" xfId="6320" xr:uid="{00000000-0005-0000-0000-0000B6120000}"/>
    <cellStyle name="Calculation 2 2 4 3 3" xfId="6321" xr:uid="{00000000-0005-0000-0000-0000B7120000}"/>
    <cellStyle name="Calculation 2 2 4 3 4" xfId="6322" xr:uid="{00000000-0005-0000-0000-0000B8120000}"/>
    <cellStyle name="Calculation 2 2 4 4" xfId="6323" xr:uid="{00000000-0005-0000-0000-0000B9120000}"/>
    <cellStyle name="Calculation 2 2 5" xfId="1393" xr:uid="{00000000-0005-0000-0000-0000BA120000}"/>
    <cellStyle name="Calculation 2 2 5 2" xfId="6324" xr:uid="{00000000-0005-0000-0000-0000BB120000}"/>
    <cellStyle name="Calculation 2 2 5 2 2" xfId="6325" xr:uid="{00000000-0005-0000-0000-0000BC120000}"/>
    <cellStyle name="Calculation 2 2 5 2 2 2" xfId="6326" xr:uid="{00000000-0005-0000-0000-0000BD120000}"/>
    <cellStyle name="Calculation 2 2 5 2 2 2 2" xfId="6327" xr:uid="{00000000-0005-0000-0000-0000BE120000}"/>
    <cellStyle name="Calculation 2 2 5 2 2 2 3" xfId="6328" xr:uid="{00000000-0005-0000-0000-0000BF120000}"/>
    <cellStyle name="Calculation 2 2 5 2 2 3" xfId="6329" xr:uid="{00000000-0005-0000-0000-0000C0120000}"/>
    <cellStyle name="Calculation 2 2 5 2 2 4" xfId="6330" xr:uid="{00000000-0005-0000-0000-0000C1120000}"/>
    <cellStyle name="Calculation 2 2 5 3" xfId="6331" xr:uid="{00000000-0005-0000-0000-0000C2120000}"/>
    <cellStyle name="Calculation 2 2 5 3 2" xfId="6332" xr:uid="{00000000-0005-0000-0000-0000C3120000}"/>
    <cellStyle name="Calculation 2 2 5 3 2 2" xfId="6333" xr:uid="{00000000-0005-0000-0000-0000C4120000}"/>
    <cellStyle name="Calculation 2 2 5 3 2 3" xfId="6334" xr:uid="{00000000-0005-0000-0000-0000C5120000}"/>
    <cellStyle name="Calculation 2 2 5 3 3" xfId="6335" xr:uid="{00000000-0005-0000-0000-0000C6120000}"/>
    <cellStyle name="Calculation 2 2 5 3 4" xfId="6336" xr:uid="{00000000-0005-0000-0000-0000C7120000}"/>
    <cellStyle name="Calculation 2 2 5 4" xfId="6337" xr:uid="{00000000-0005-0000-0000-0000C8120000}"/>
    <cellStyle name="Calculation 2 2 6" xfId="6338" xr:uid="{00000000-0005-0000-0000-0000C9120000}"/>
    <cellStyle name="Calculation 2 2 6 2" xfId="6339" xr:uid="{00000000-0005-0000-0000-0000CA120000}"/>
    <cellStyle name="Calculation 2 2 6 2 2" xfId="6340" xr:uid="{00000000-0005-0000-0000-0000CB120000}"/>
    <cellStyle name="Calculation 2 2 6 2 2 2" xfId="6341" xr:uid="{00000000-0005-0000-0000-0000CC120000}"/>
    <cellStyle name="Calculation 2 2 6 2 2 3" xfId="6342" xr:uid="{00000000-0005-0000-0000-0000CD120000}"/>
    <cellStyle name="Calculation 2 2 6 2 3" xfId="6343" xr:uid="{00000000-0005-0000-0000-0000CE120000}"/>
    <cellStyle name="Calculation 2 2 6 2 4" xfId="6344" xr:uid="{00000000-0005-0000-0000-0000CF120000}"/>
    <cellStyle name="Calculation 2 2 7" xfId="6345" xr:uid="{00000000-0005-0000-0000-0000D0120000}"/>
    <cellStyle name="Calculation 2 2 7 2" xfId="6346" xr:uid="{00000000-0005-0000-0000-0000D1120000}"/>
    <cellStyle name="Calculation 2 2 7 2 2" xfId="6347" xr:uid="{00000000-0005-0000-0000-0000D2120000}"/>
    <cellStyle name="Calculation 2 2 7 2 3" xfId="6348" xr:uid="{00000000-0005-0000-0000-0000D3120000}"/>
    <cellStyle name="Calculation 2 2 7 3" xfId="6349" xr:uid="{00000000-0005-0000-0000-0000D4120000}"/>
    <cellStyle name="Calculation 2 2 7 4" xfId="6350" xr:uid="{00000000-0005-0000-0000-0000D5120000}"/>
    <cellStyle name="Calculation 2 3" xfId="1394" xr:uid="{00000000-0005-0000-0000-0000D6120000}"/>
    <cellStyle name="Calculation 2 3 2" xfId="1395" xr:uid="{00000000-0005-0000-0000-0000D7120000}"/>
    <cellStyle name="Calculation 2 3 2 2" xfId="6351" xr:uid="{00000000-0005-0000-0000-0000D8120000}"/>
    <cellStyle name="Calculation 2 3 2 2 2" xfId="6352" xr:uid="{00000000-0005-0000-0000-0000D9120000}"/>
    <cellStyle name="Calculation 2 3 2 2 2 2" xfId="6353" xr:uid="{00000000-0005-0000-0000-0000DA120000}"/>
    <cellStyle name="Calculation 2 3 2 2 2 2 2" xfId="6354" xr:uid="{00000000-0005-0000-0000-0000DB120000}"/>
    <cellStyle name="Calculation 2 3 2 2 2 2 3" xfId="6355" xr:uid="{00000000-0005-0000-0000-0000DC120000}"/>
    <cellStyle name="Calculation 2 3 2 2 2 3" xfId="6356" xr:uid="{00000000-0005-0000-0000-0000DD120000}"/>
    <cellStyle name="Calculation 2 3 2 2 2 4" xfId="6357" xr:uid="{00000000-0005-0000-0000-0000DE120000}"/>
    <cellStyle name="Calculation 2 3 2 3" xfId="6358" xr:uid="{00000000-0005-0000-0000-0000DF120000}"/>
    <cellStyle name="Calculation 2 3 2 3 2" xfId="6359" xr:uid="{00000000-0005-0000-0000-0000E0120000}"/>
    <cellStyle name="Calculation 2 3 2 3 2 2" xfId="6360" xr:uid="{00000000-0005-0000-0000-0000E1120000}"/>
    <cellStyle name="Calculation 2 3 2 3 2 3" xfId="6361" xr:uid="{00000000-0005-0000-0000-0000E2120000}"/>
    <cellStyle name="Calculation 2 3 2 3 3" xfId="6362" xr:uid="{00000000-0005-0000-0000-0000E3120000}"/>
    <cellStyle name="Calculation 2 3 2 3 4" xfId="6363" xr:uid="{00000000-0005-0000-0000-0000E4120000}"/>
    <cellStyle name="Calculation 2 3 2 4" xfId="6364" xr:uid="{00000000-0005-0000-0000-0000E5120000}"/>
    <cellStyle name="Calculation 2 3 3" xfId="1396" xr:uid="{00000000-0005-0000-0000-0000E6120000}"/>
    <cellStyle name="Calculation 2 3 3 2" xfId="6365" xr:uid="{00000000-0005-0000-0000-0000E7120000}"/>
    <cellStyle name="Calculation 2 3 3 2 2" xfId="6366" xr:uid="{00000000-0005-0000-0000-0000E8120000}"/>
    <cellStyle name="Calculation 2 3 3 2 2 2" xfId="6367" xr:uid="{00000000-0005-0000-0000-0000E9120000}"/>
    <cellStyle name="Calculation 2 3 3 2 2 2 2" xfId="6368" xr:uid="{00000000-0005-0000-0000-0000EA120000}"/>
    <cellStyle name="Calculation 2 3 3 2 2 2 2 2" xfId="39048" xr:uid="{00000000-0005-0000-0000-0000EB120000}"/>
    <cellStyle name="Calculation 2 3 3 2 2 2 3" xfId="6369" xr:uid="{00000000-0005-0000-0000-0000EC120000}"/>
    <cellStyle name="Calculation 2 3 3 2 2 2 3 2" xfId="41588" xr:uid="{00000000-0005-0000-0000-0000ED120000}"/>
    <cellStyle name="Calculation 2 3 3 2 2 2 4" xfId="36495" xr:uid="{00000000-0005-0000-0000-0000EE120000}"/>
    <cellStyle name="Calculation 2 3 3 2 2 3" xfId="6370" xr:uid="{00000000-0005-0000-0000-0000EF120000}"/>
    <cellStyle name="Calculation 2 3 3 2 2 3 2" xfId="37776" xr:uid="{00000000-0005-0000-0000-0000F0120000}"/>
    <cellStyle name="Calculation 2 3 3 2 2 4" xfId="6371" xr:uid="{00000000-0005-0000-0000-0000F1120000}"/>
    <cellStyle name="Calculation 2 3 3 2 2 4 2" xfId="40318" xr:uid="{00000000-0005-0000-0000-0000F2120000}"/>
    <cellStyle name="Calculation 2 3 3 2 2 5" xfId="35216" xr:uid="{00000000-0005-0000-0000-0000F3120000}"/>
    <cellStyle name="Calculation 2 3 3 3" xfId="6372" xr:uid="{00000000-0005-0000-0000-0000F4120000}"/>
    <cellStyle name="Calculation 2 3 3 3 2" xfId="6373" xr:uid="{00000000-0005-0000-0000-0000F5120000}"/>
    <cellStyle name="Calculation 2 3 3 3 2 2" xfId="6374" xr:uid="{00000000-0005-0000-0000-0000F6120000}"/>
    <cellStyle name="Calculation 2 3 3 3 2 2 2" xfId="38528" xr:uid="{00000000-0005-0000-0000-0000F7120000}"/>
    <cellStyle name="Calculation 2 3 3 3 2 3" xfId="6375" xr:uid="{00000000-0005-0000-0000-0000F8120000}"/>
    <cellStyle name="Calculation 2 3 3 3 2 3 2" xfId="41068" xr:uid="{00000000-0005-0000-0000-0000F9120000}"/>
    <cellStyle name="Calculation 2 3 3 3 2 4" xfId="35975" xr:uid="{00000000-0005-0000-0000-0000FA120000}"/>
    <cellStyle name="Calculation 2 3 3 3 3" xfId="6376" xr:uid="{00000000-0005-0000-0000-0000FB120000}"/>
    <cellStyle name="Calculation 2 3 3 3 3 2" xfId="37254" xr:uid="{00000000-0005-0000-0000-0000FC120000}"/>
    <cellStyle name="Calculation 2 3 3 3 4" xfId="6377" xr:uid="{00000000-0005-0000-0000-0000FD120000}"/>
    <cellStyle name="Calculation 2 3 3 3 4 2" xfId="39798" xr:uid="{00000000-0005-0000-0000-0000FE120000}"/>
    <cellStyle name="Calculation 2 3 3 3 5" xfId="34693" xr:uid="{00000000-0005-0000-0000-0000FF120000}"/>
    <cellStyle name="Calculation 2 3 4" xfId="6378" xr:uid="{00000000-0005-0000-0000-000000130000}"/>
    <cellStyle name="Calculation 2 3 4 2" xfId="6379" xr:uid="{00000000-0005-0000-0000-000001130000}"/>
    <cellStyle name="Calculation 2 3 4 2 2" xfId="6380" xr:uid="{00000000-0005-0000-0000-000002130000}"/>
    <cellStyle name="Calculation 2 3 4 2 2 2" xfId="6381" xr:uid="{00000000-0005-0000-0000-000003130000}"/>
    <cellStyle name="Calculation 2 3 4 2 2 2 2" xfId="6382" xr:uid="{00000000-0005-0000-0000-000004130000}"/>
    <cellStyle name="Calculation 2 3 4 2 2 2 2 2" xfId="39207" xr:uid="{00000000-0005-0000-0000-000005130000}"/>
    <cellStyle name="Calculation 2 3 4 2 2 2 3" xfId="6383" xr:uid="{00000000-0005-0000-0000-000006130000}"/>
    <cellStyle name="Calculation 2 3 4 2 2 2 3 2" xfId="41747" xr:uid="{00000000-0005-0000-0000-000007130000}"/>
    <cellStyle name="Calculation 2 3 4 2 2 2 4" xfId="36654" xr:uid="{00000000-0005-0000-0000-000008130000}"/>
    <cellStyle name="Calculation 2 3 4 2 2 3" xfId="6384" xr:uid="{00000000-0005-0000-0000-000009130000}"/>
    <cellStyle name="Calculation 2 3 4 2 2 3 2" xfId="37937" xr:uid="{00000000-0005-0000-0000-00000A130000}"/>
    <cellStyle name="Calculation 2 3 4 2 2 4" xfId="6385" xr:uid="{00000000-0005-0000-0000-00000B130000}"/>
    <cellStyle name="Calculation 2 3 4 2 2 4 2" xfId="40477" xr:uid="{00000000-0005-0000-0000-00000C130000}"/>
    <cellStyle name="Calculation 2 3 4 2 2 5" xfId="35377" xr:uid="{00000000-0005-0000-0000-00000D130000}"/>
    <cellStyle name="Calculation 2 3 4 2 3" xfId="34105" xr:uid="{00000000-0005-0000-0000-00000E130000}"/>
    <cellStyle name="Calculation 2 3 4 3" xfId="6386" xr:uid="{00000000-0005-0000-0000-00000F130000}"/>
    <cellStyle name="Calculation 2 3 4 3 2" xfId="6387" xr:uid="{00000000-0005-0000-0000-000010130000}"/>
    <cellStyle name="Calculation 2 3 4 3 2 2" xfId="6388" xr:uid="{00000000-0005-0000-0000-000011130000}"/>
    <cellStyle name="Calculation 2 3 4 3 2 2 2" xfId="38687" xr:uid="{00000000-0005-0000-0000-000012130000}"/>
    <cellStyle name="Calculation 2 3 4 3 2 3" xfId="6389" xr:uid="{00000000-0005-0000-0000-000013130000}"/>
    <cellStyle name="Calculation 2 3 4 3 2 3 2" xfId="41227" xr:uid="{00000000-0005-0000-0000-000014130000}"/>
    <cellStyle name="Calculation 2 3 4 3 2 4" xfId="36134" xr:uid="{00000000-0005-0000-0000-000015130000}"/>
    <cellStyle name="Calculation 2 3 4 3 3" xfId="6390" xr:uid="{00000000-0005-0000-0000-000016130000}"/>
    <cellStyle name="Calculation 2 3 4 3 3 2" xfId="37415" xr:uid="{00000000-0005-0000-0000-000017130000}"/>
    <cellStyle name="Calculation 2 3 4 3 4" xfId="6391" xr:uid="{00000000-0005-0000-0000-000018130000}"/>
    <cellStyle name="Calculation 2 3 4 3 4 2" xfId="39957" xr:uid="{00000000-0005-0000-0000-000019130000}"/>
    <cellStyle name="Calculation 2 3 4 3 5" xfId="34854" xr:uid="{00000000-0005-0000-0000-00001A130000}"/>
    <cellStyle name="Calculation 2 3 4 4" xfId="32919" xr:uid="{00000000-0005-0000-0000-00001B130000}"/>
    <cellStyle name="Calculation 2 3 5" xfId="6392" xr:uid="{00000000-0005-0000-0000-00001C130000}"/>
    <cellStyle name="Calculation 2 3 5 2" xfId="6393" xr:uid="{00000000-0005-0000-0000-00001D130000}"/>
    <cellStyle name="Calculation 2 3 5 2 2" xfId="6394" xr:uid="{00000000-0005-0000-0000-00001E130000}"/>
    <cellStyle name="Calculation 2 3 5 2 2 2" xfId="6395" xr:uid="{00000000-0005-0000-0000-00001F130000}"/>
    <cellStyle name="Calculation 2 3 5 2 2 2 2" xfId="38231" xr:uid="{00000000-0005-0000-0000-000020130000}"/>
    <cellStyle name="Calculation 2 3 5 2 2 3" xfId="6396" xr:uid="{00000000-0005-0000-0000-000021130000}"/>
    <cellStyle name="Calculation 2 3 5 2 2 3 2" xfId="40771" xr:uid="{00000000-0005-0000-0000-000022130000}"/>
    <cellStyle name="Calculation 2 3 5 2 2 4" xfId="35678" xr:uid="{00000000-0005-0000-0000-000023130000}"/>
    <cellStyle name="Calculation 2 3 5 2 3" xfId="6397" xr:uid="{00000000-0005-0000-0000-000024130000}"/>
    <cellStyle name="Calculation 2 3 5 2 3 2" xfId="36957" xr:uid="{00000000-0005-0000-0000-000025130000}"/>
    <cellStyle name="Calculation 2 3 5 2 4" xfId="6398" xr:uid="{00000000-0005-0000-0000-000026130000}"/>
    <cellStyle name="Calculation 2 3 5 2 4 2" xfId="39501" xr:uid="{00000000-0005-0000-0000-000027130000}"/>
    <cellStyle name="Calculation 2 3 5 2 5" xfId="34403" xr:uid="{00000000-0005-0000-0000-000028130000}"/>
    <cellStyle name="Calculation 2 3 5 3" xfId="31805" xr:uid="{00000000-0005-0000-0000-000029130000}"/>
    <cellStyle name="Calculation 2 3 6" xfId="6399" xr:uid="{00000000-0005-0000-0000-00002A130000}"/>
    <cellStyle name="Calculation 2 3 6 2" xfId="6400" xr:uid="{00000000-0005-0000-0000-00002B130000}"/>
    <cellStyle name="Calculation 2 3 6 2 2" xfId="6401" xr:uid="{00000000-0005-0000-0000-00002C130000}"/>
    <cellStyle name="Calculation 2 3 6 2 2 2" xfId="6402" xr:uid="{00000000-0005-0000-0000-00002D130000}"/>
    <cellStyle name="Calculation 2 3 6 2 2 2 2" xfId="38763" xr:uid="{00000000-0005-0000-0000-00002E130000}"/>
    <cellStyle name="Calculation 2 3 6 2 2 3" xfId="6403" xr:uid="{00000000-0005-0000-0000-00002F130000}"/>
    <cellStyle name="Calculation 2 3 6 2 2 3 2" xfId="41303" xr:uid="{00000000-0005-0000-0000-000030130000}"/>
    <cellStyle name="Calculation 2 3 6 2 2 4" xfId="36210" xr:uid="{00000000-0005-0000-0000-000031130000}"/>
    <cellStyle name="Calculation 2 3 6 2 3" xfId="6404" xr:uid="{00000000-0005-0000-0000-000032130000}"/>
    <cellStyle name="Calculation 2 3 6 2 3 2" xfId="37491" xr:uid="{00000000-0005-0000-0000-000033130000}"/>
    <cellStyle name="Calculation 2 3 6 2 4" xfId="6405" xr:uid="{00000000-0005-0000-0000-000034130000}"/>
    <cellStyle name="Calculation 2 3 6 2 4 2" xfId="40033" xr:uid="{00000000-0005-0000-0000-000035130000}"/>
    <cellStyle name="Calculation 2 3 6 2 5" xfId="34931" xr:uid="{00000000-0005-0000-0000-000036130000}"/>
    <cellStyle name="Calculation 2 3 6 3" xfId="33658" xr:uid="{00000000-0005-0000-0000-000037130000}"/>
    <cellStyle name="Calculation 2 3 7" xfId="6406" xr:uid="{00000000-0005-0000-0000-000038130000}"/>
    <cellStyle name="Calculation 2 3 7 2" xfId="6407" xr:uid="{00000000-0005-0000-0000-000039130000}"/>
    <cellStyle name="Calculation 2 3 7 2 2" xfId="6408" xr:uid="{00000000-0005-0000-0000-00003A130000}"/>
    <cellStyle name="Calculation 2 3 7 2 2 2" xfId="38089" xr:uid="{00000000-0005-0000-0000-00003B130000}"/>
    <cellStyle name="Calculation 2 3 7 2 3" xfId="6409" xr:uid="{00000000-0005-0000-0000-00003C130000}"/>
    <cellStyle name="Calculation 2 3 7 2 3 2" xfId="40629" xr:uid="{00000000-0005-0000-0000-00003D130000}"/>
    <cellStyle name="Calculation 2 3 7 2 4" xfId="35536" xr:uid="{00000000-0005-0000-0000-00003E130000}"/>
    <cellStyle name="Calculation 2 3 7 3" xfId="6410" xr:uid="{00000000-0005-0000-0000-00003F130000}"/>
    <cellStyle name="Calculation 2 3 7 3 2" xfId="36815" xr:uid="{00000000-0005-0000-0000-000040130000}"/>
    <cellStyle name="Calculation 2 3 7 4" xfId="6411" xr:uid="{00000000-0005-0000-0000-000041130000}"/>
    <cellStyle name="Calculation 2 3 7 4 2" xfId="39359" xr:uid="{00000000-0005-0000-0000-000042130000}"/>
    <cellStyle name="Calculation 2 3 7 5" xfId="34261" xr:uid="{00000000-0005-0000-0000-000043130000}"/>
    <cellStyle name="Calculation 2 3 8" xfId="6412" xr:uid="{00000000-0005-0000-0000-000044130000}"/>
    <cellStyle name="Calculation 2 3 8 2" xfId="42545" xr:uid="{00000000-0005-0000-0000-000045130000}"/>
    <cellStyle name="Calculation 2 4" xfId="1397" xr:uid="{00000000-0005-0000-0000-000046130000}"/>
    <cellStyle name="Calculation 2 4 2" xfId="6414" xr:uid="{00000000-0005-0000-0000-000047130000}"/>
    <cellStyle name="Calculation 2 4 2 2" xfId="6415" xr:uid="{00000000-0005-0000-0000-000048130000}"/>
    <cellStyle name="Calculation 2 4 2 2 2" xfId="6416" xr:uid="{00000000-0005-0000-0000-000049130000}"/>
    <cellStyle name="Calculation 2 4 2 2 2 2" xfId="6417" xr:uid="{00000000-0005-0000-0000-00004A130000}"/>
    <cellStyle name="Calculation 2 4 2 2 2 2 2" xfId="38821" xr:uid="{00000000-0005-0000-0000-00004B130000}"/>
    <cellStyle name="Calculation 2 4 2 2 2 3" xfId="6418" xr:uid="{00000000-0005-0000-0000-00004C130000}"/>
    <cellStyle name="Calculation 2 4 2 2 2 3 2" xfId="41361" xr:uid="{00000000-0005-0000-0000-00004D130000}"/>
    <cellStyle name="Calculation 2 4 2 2 2 4" xfId="36268" xr:uid="{00000000-0005-0000-0000-00004E130000}"/>
    <cellStyle name="Calculation 2 4 2 2 3" xfId="6419" xr:uid="{00000000-0005-0000-0000-00004F130000}"/>
    <cellStyle name="Calculation 2 4 2 2 3 2" xfId="37549" xr:uid="{00000000-0005-0000-0000-000050130000}"/>
    <cellStyle name="Calculation 2 4 2 2 4" xfId="6420" xr:uid="{00000000-0005-0000-0000-000051130000}"/>
    <cellStyle name="Calculation 2 4 2 2 4 2" xfId="40091" xr:uid="{00000000-0005-0000-0000-000052130000}"/>
    <cellStyle name="Calculation 2 4 2 2 5" xfId="34989" xr:uid="{00000000-0005-0000-0000-000053130000}"/>
    <cellStyle name="Calculation 2 4 2 3" xfId="33718" xr:uid="{00000000-0005-0000-0000-000054130000}"/>
    <cellStyle name="Calculation 2 4 3" xfId="6421" xr:uid="{00000000-0005-0000-0000-000055130000}"/>
    <cellStyle name="Calculation 2 4 3 2" xfId="6422" xr:uid="{00000000-0005-0000-0000-000056130000}"/>
    <cellStyle name="Calculation 2 4 3 2 2" xfId="6423" xr:uid="{00000000-0005-0000-0000-000057130000}"/>
    <cellStyle name="Calculation 2 4 3 2 2 2" xfId="38301" xr:uid="{00000000-0005-0000-0000-000058130000}"/>
    <cellStyle name="Calculation 2 4 3 2 3" xfId="6424" xr:uid="{00000000-0005-0000-0000-000059130000}"/>
    <cellStyle name="Calculation 2 4 3 2 3 2" xfId="40841" xr:uid="{00000000-0005-0000-0000-00005A130000}"/>
    <cellStyle name="Calculation 2 4 3 2 4" xfId="35748" xr:uid="{00000000-0005-0000-0000-00005B130000}"/>
    <cellStyle name="Calculation 2 4 3 3" xfId="6425" xr:uid="{00000000-0005-0000-0000-00005C130000}"/>
    <cellStyle name="Calculation 2 4 3 3 2" xfId="37027" xr:uid="{00000000-0005-0000-0000-00005D130000}"/>
    <cellStyle name="Calculation 2 4 3 4" xfId="6426" xr:uid="{00000000-0005-0000-0000-00005E130000}"/>
    <cellStyle name="Calculation 2 4 3 4 2" xfId="39571" xr:uid="{00000000-0005-0000-0000-00005F130000}"/>
    <cellStyle name="Calculation 2 4 3 5" xfId="34474" xr:uid="{00000000-0005-0000-0000-000060130000}"/>
    <cellStyle name="Calculation 2 4 4" xfId="6427" xr:uid="{00000000-0005-0000-0000-000061130000}"/>
    <cellStyle name="Calculation 2 4 4 2" xfId="42546" xr:uid="{00000000-0005-0000-0000-000062130000}"/>
    <cellStyle name="Calculation 2 4 5" xfId="6428" xr:uid="{00000000-0005-0000-0000-000063130000}"/>
    <cellStyle name="Calculation 2 4 6" xfId="6413" xr:uid="{00000000-0005-0000-0000-000064130000}"/>
    <cellStyle name="Calculation 2 4 7" xfId="32521" xr:uid="{00000000-0005-0000-0000-000065130000}"/>
    <cellStyle name="Calculation 2 5" xfId="1398" xr:uid="{00000000-0005-0000-0000-000066130000}"/>
    <cellStyle name="Calculation 2 5 2" xfId="6430" xr:uid="{00000000-0005-0000-0000-000067130000}"/>
    <cellStyle name="Calculation 2 5 2 2" xfId="6431" xr:uid="{00000000-0005-0000-0000-000068130000}"/>
    <cellStyle name="Calculation 2 5 2 2 2" xfId="6432" xr:uid="{00000000-0005-0000-0000-000069130000}"/>
    <cellStyle name="Calculation 2 5 2 2 2 2" xfId="6433" xr:uid="{00000000-0005-0000-0000-00006A130000}"/>
    <cellStyle name="Calculation 2 5 2 2 2 2 2" xfId="38972" xr:uid="{00000000-0005-0000-0000-00006B130000}"/>
    <cellStyle name="Calculation 2 5 2 2 2 3" xfId="6434" xr:uid="{00000000-0005-0000-0000-00006C130000}"/>
    <cellStyle name="Calculation 2 5 2 2 2 3 2" xfId="41512" xr:uid="{00000000-0005-0000-0000-00006D130000}"/>
    <cellStyle name="Calculation 2 5 2 2 2 4" xfId="36419" xr:uid="{00000000-0005-0000-0000-00006E130000}"/>
    <cellStyle name="Calculation 2 5 2 2 3" xfId="6435" xr:uid="{00000000-0005-0000-0000-00006F130000}"/>
    <cellStyle name="Calculation 2 5 2 2 3 2" xfId="37700" xr:uid="{00000000-0005-0000-0000-000070130000}"/>
    <cellStyle name="Calculation 2 5 2 2 4" xfId="6436" xr:uid="{00000000-0005-0000-0000-000071130000}"/>
    <cellStyle name="Calculation 2 5 2 2 4 2" xfId="40242" xr:uid="{00000000-0005-0000-0000-000072130000}"/>
    <cellStyle name="Calculation 2 5 2 2 5" xfId="35140" xr:uid="{00000000-0005-0000-0000-000073130000}"/>
    <cellStyle name="Calculation 2 5 2 3" xfId="33869" xr:uid="{00000000-0005-0000-0000-000074130000}"/>
    <cellStyle name="Calculation 2 5 3" xfId="6437" xr:uid="{00000000-0005-0000-0000-000075130000}"/>
    <cellStyle name="Calculation 2 5 3 2" xfId="6438" xr:uid="{00000000-0005-0000-0000-000076130000}"/>
    <cellStyle name="Calculation 2 5 3 2 2" xfId="6439" xr:uid="{00000000-0005-0000-0000-000077130000}"/>
    <cellStyle name="Calculation 2 5 3 2 2 2" xfId="38452" xr:uid="{00000000-0005-0000-0000-000078130000}"/>
    <cellStyle name="Calculation 2 5 3 2 3" xfId="6440" xr:uid="{00000000-0005-0000-0000-000079130000}"/>
    <cellStyle name="Calculation 2 5 3 2 3 2" xfId="40992" xr:uid="{00000000-0005-0000-0000-00007A130000}"/>
    <cellStyle name="Calculation 2 5 3 2 4" xfId="35899" xr:uid="{00000000-0005-0000-0000-00007B130000}"/>
    <cellStyle name="Calculation 2 5 3 3" xfId="6441" xr:uid="{00000000-0005-0000-0000-00007C130000}"/>
    <cellStyle name="Calculation 2 5 3 3 2" xfId="37178" xr:uid="{00000000-0005-0000-0000-00007D130000}"/>
    <cellStyle name="Calculation 2 5 3 4" xfId="6442" xr:uid="{00000000-0005-0000-0000-00007E130000}"/>
    <cellStyle name="Calculation 2 5 3 4 2" xfId="39722" xr:uid="{00000000-0005-0000-0000-00007F130000}"/>
    <cellStyle name="Calculation 2 5 3 5" xfId="34621" xr:uid="{00000000-0005-0000-0000-000080130000}"/>
    <cellStyle name="Calculation 2 5 4" xfId="6443" xr:uid="{00000000-0005-0000-0000-000081130000}"/>
    <cellStyle name="Calculation 2 5 4 2" xfId="42547" xr:uid="{00000000-0005-0000-0000-000082130000}"/>
    <cellStyle name="Calculation 2 5 5" xfId="6444" xr:uid="{00000000-0005-0000-0000-000083130000}"/>
    <cellStyle name="Calculation 2 5 6" xfId="6429" xr:uid="{00000000-0005-0000-0000-000084130000}"/>
    <cellStyle name="Calculation 2 5 7" xfId="32668" xr:uid="{00000000-0005-0000-0000-000085130000}"/>
    <cellStyle name="Calculation 2 6" xfId="6445" xr:uid="{00000000-0005-0000-0000-000086130000}"/>
    <cellStyle name="Calculation 2 6 2" xfId="6446" xr:uid="{00000000-0005-0000-0000-000087130000}"/>
    <cellStyle name="Calculation 2 6 2 2" xfId="6447" xr:uid="{00000000-0005-0000-0000-000088130000}"/>
    <cellStyle name="Calculation 2 6 2 2 2" xfId="6448" xr:uid="{00000000-0005-0000-0000-000089130000}"/>
    <cellStyle name="Calculation 2 6 2 2 2 2" xfId="6449" xr:uid="{00000000-0005-0000-0000-00008A130000}"/>
    <cellStyle name="Calculation 2 6 2 2 2 2 2" xfId="39124" xr:uid="{00000000-0005-0000-0000-00008B130000}"/>
    <cellStyle name="Calculation 2 6 2 2 2 3" xfId="6450" xr:uid="{00000000-0005-0000-0000-00008C130000}"/>
    <cellStyle name="Calculation 2 6 2 2 2 3 2" xfId="41664" xr:uid="{00000000-0005-0000-0000-00008D130000}"/>
    <cellStyle name="Calculation 2 6 2 2 2 4" xfId="36571" xr:uid="{00000000-0005-0000-0000-00008E130000}"/>
    <cellStyle name="Calculation 2 6 2 2 3" xfId="6451" xr:uid="{00000000-0005-0000-0000-00008F130000}"/>
    <cellStyle name="Calculation 2 6 2 2 3 2" xfId="37852" xr:uid="{00000000-0005-0000-0000-000090130000}"/>
    <cellStyle name="Calculation 2 6 2 2 4" xfId="6452" xr:uid="{00000000-0005-0000-0000-000091130000}"/>
    <cellStyle name="Calculation 2 6 2 2 4 2" xfId="40394" xr:uid="{00000000-0005-0000-0000-000092130000}"/>
    <cellStyle name="Calculation 2 6 2 2 5" xfId="35292" xr:uid="{00000000-0005-0000-0000-000093130000}"/>
    <cellStyle name="Calculation 2 6 2 3" xfId="34020" xr:uid="{00000000-0005-0000-0000-000094130000}"/>
    <cellStyle name="Calculation 2 6 3" xfId="6453" xr:uid="{00000000-0005-0000-0000-000095130000}"/>
    <cellStyle name="Calculation 2 6 3 2" xfId="6454" xr:uid="{00000000-0005-0000-0000-000096130000}"/>
    <cellStyle name="Calculation 2 6 3 2 2" xfId="6455" xr:uid="{00000000-0005-0000-0000-000097130000}"/>
    <cellStyle name="Calculation 2 6 3 2 2 2" xfId="38604" xr:uid="{00000000-0005-0000-0000-000098130000}"/>
    <cellStyle name="Calculation 2 6 3 2 3" xfId="6456" xr:uid="{00000000-0005-0000-0000-000099130000}"/>
    <cellStyle name="Calculation 2 6 3 2 3 2" xfId="41144" xr:uid="{00000000-0005-0000-0000-00009A130000}"/>
    <cellStyle name="Calculation 2 6 3 2 4" xfId="36051" xr:uid="{00000000-0005-0000-0000-00009B130000}"/>
    <cellStyle name="Calculation 2 6 3 3" xfId="6457" xr:uid="{00000000-0005-0000-0000-00009C130000}"/>
    <cellStyle name="Calculation 2 6 3 3 2" xfId="37330" xr:uid="{00000000-0005-0000-0000-00009D130000}"/>
    <cellStyle name="Calculation 2 6 3 4" xfId="6458" xr:uid="{00000000-0005-0000-0000-00009E130000}"/>
    <cellStyle name="Calculation 2 6 3 4 2" xfId="39874" xr:uid="{00000000-0005-0000-0000-00009F130000}"/>
    <cellStyle name="Calculation 2 6 3 5" xfId="34769" xr:uid="{00000000-0005-0000-0000-0000A0130000}"/>
    <cellStyle name="Calculation 2 6 4" xfId="6459" xr:uid="{00000000-0005-0000-0000-0000A1130000}"/>
    <cellStyle name="Calculation 2 6 5" xfId="32810" xr:uid="{00000000-0005-0000-0000-0000A2130000}"/>
    <cellStyle name="Calculation 2 7" xfId="6460" xr:uid="{00000000-0005-0000-0000-0000A3130000}"/>
    <cellStyle name="Calculation 2 7 2" xfId="6461" xr:uid="{00000000-0005-0000-0000-0000A4130000}"/>
    <cellStyle name="Calculation 2 7 2 2" xfId="6462" xr:uid="{00000000-0005-0000-0000-0000A5130000}"/>
    <cellStyle name="Calculation 2 7 2 2 2" xfId="6463" xr:uid="{00000000-0005-0000-0000-0000A6130000}"/>
    <cellStyle name="Calculation 2 7 2 2 2 2" xfId="6464" xr:uid="{00000000-0005-0000-0000-0000A7130000}"/>
    <cellStyle name="Calculation 2 7 2 2 2 2 2" xfId="39131" xr:uid="{00000000-0005-0000-0000-0000A8130000}"/>
    <cellStyle name="Calculation 2 7 2 2 2 3" xfId="6465" xr:uid="{00000000-0005-0000-0000-0000A9130000}"/>
    <cellStyle name="Calculation 2 7 2 2 2 3 2" xfId="41671" xr:uid="{00000000-0005-0000-0000-0000AA130000}"/>
    <cellStyle name="Calculation 2 7 2 2 2 4" xfId="36578" xr:uid="{00000000-0005-0000-0000-0000AB130000}"/>
    <cellStyle name="Calculation 2 7 2 2 3" xfId="6466" xr:uid="{00000000-0005-0000-0000-0000AC130000}"/>
    <cellStyle name="Calculation 2 7 2 2 3 2" xfId="37861" xr:uid="{00000000-0005-0000-0000-0000AD130000}"/>
    <cellStyle name="Calculation 2 7 2 2 4" xfId="6467" xr:uid="{00000000-0005-0000-0000-0000AE130000}"/>
    <cellStyle name="Calculation 2 7 2 2 4 2" xfId="40401" xr:uid="{00000000-0005-0000-0000-0000AF130000}"/>
    <cellStyle name="Calculation 2 7 2 2 5" xfId="35301" xr:uid="{00000000-0005-0000-0000-0000B0130000}"/>
    <cellStyle name="Calculation 2 7 2 3" xfId="34029" xr:uid="{00000000-0005-0000-0000-0000B1130000}"/>
    <cellStyle name="Calculation 2 7 3" xfId="6468" xr:uid="{00000000-0005-0000-0000-0000B2130000}"/>
    <cellStyle name="Calculation 2 7 3 2" xfId="6469" xr:uid="{00000000-0005-0000-0000-0000B3130000}"/>
    <cellStyle name="Calculation 2 7 3 2 2" xfId="6470" xr:uid="{00000000-0005-0000-0000-0000B4130000}"/>
    <cellStyle name="Calculation 2 7 3 2 2 2" xfId="38611" xr:uid="{00000000-0005-0000-0000-0000B5130000}"/>
    <cellStyle name="Calculation 2 7 3 2 3" xfId="6471" xr:uid="{00000000-0005-0000-0000-0000B6130000}"/>
    <cellStyle name="Calculation 2 7 3 2 3 2" xfId="41151" xr:uid="{00000000-0005-0000-0000-0000B7130000}"/>
    <cellStyle name="Calculation 2 7 3 2 4" xfId="36058" xr:uid="{00000000-0005-0000-0000-0000B8130000}"/>
    <cellStyle name="Calculation 2 7 3 3" xfId="6472" xr:uid="{00000000-0005-0000-0000-0000B9130000}"/>
    <cellStyle name="Calculation 2 7 3 3 2" xfId="37339" xr:uid="{00000000-0005-0000-0000-0000BA130000}"/>
    <cellStyle name="Calculation 2 7 3 4" xfId="6473" xr:uid="{00000000-0005-0000-0000-0000BB130000}"/>
    <cellStyle name="Calculation 2 7 3 4 2" xfId="39881" xr:uid="{00000000-0005-0000-0000-0000BC130000}"/>
    <cellStyle name="Calculation 2 7 3 5" xfId="34778" xr:uid="{00000000-0005-0000-0000-0000BD130000}"/>
    <cellStyle name="Calculation 2 7 4" xfId="32842" xr:uid="{00000000-0005-0000-0000-0000BE130000}"/>
    <cellStyle name="Calculation 2 8" xfId="6474" xr:uid="{00000000-0005-0000-0000-0000BF130000}"/>
    <cellStyle name="Calculation 2 8 2" xfId="6475" xr:uid="{00000000-0005-0000-0000-0000C0130000}"/>
    <cellStyle name="Calculation 2 8 2 2" xfId="6476" xr:uid="{00000000-0005-0000-0000-0000C1130000}"/>
    <cellStyle name="Calculation 2 8 2 2 2" xfId="6477" xr:uid="{00000000-0005-0000-0000-0000C2130000}"/>
    <cellStyle name="Calculation 2 8 2 2 2 2" xfId="38165" xr:uid="{00000000-0005-0000-0000-0000C3130000}"/>
    <cellStyle name="Calculation 2 8 2 2 3" xfId="6478" xr:uid="{00000000-0005-0000-0000-0000C4130000}"/>
    <cellStyle name="Calculation 2 8 2 2 3 2" xfId="40705" xr:uid="{00000000-0005-0000-0000-0000C5130000}"/>
    <cellStyle name="Calculation 2 8 2 2 4" xfId="35612" xr:uid="{00000000-0005-0000-0000-0000C6130000}"/>
    <cellStyle name="Calculation 2 8 2 3" xfId="6479" xr:uid="{00000000-0005-0000-0000-0000C7130000}"/>
    <cellStyle name="Calculation 2 8 2 3 2" xfId="36891" xr:uid="{00000000-0005-0000-0000-0000C8130000}"/>
    <cellStyle name="Calculation 2 8 2 4" xfId="6480" xr:uid="{00000000-0005-0000-0000-0000C9130000}"/>
    <cellStyle name="Calculation 2 8 2 4 2" xfId="39435" xr:uid="{00000000-0005-0000-0000-0000CA130000}"/>
    <cellStyle name="Calculation 2 8 2 5" xfId="34337" xr:uid="{00000000-0005-0000-0000-0000CB130000}"/>
    <cellStyle name="Calculation 2 8 3" xfId="31738" xr:uid="{00000000-0005-0000-0000-0000CC130000}"/>
    <cellStyle name="Calculation 2 9" xfId="6481" xr:uid="{00000000-0005-0000-0000-0000CD130000}"/>
    <cellStyle name="Calculation 2 9 2" xfId="6482" xr:uid="{00000000-0005-0000-0000-0000CE130000}"/>
    <cellStyle name="Calculation 2 9 2 2" xfId="6483" xr:uid="{00000000-0005-0000-0000-0000CF130000}"/>
    <cellStyle name="Calculation 2 9 2 2 2" xfId="38013" xr:uid="{00000000-0005-0000-0000-0000D0130000}"/>
    <cellStyle name="Calculation 2 9 2 3" xfId="6484" xr:uid="{00000000-0005-0000-0000-0000D1130000}"/>
    <cellStyle name="Calculation 2 9 2 3 2" xfId="40553" xr:uid="{00000000-0005-0000-0000-0000D2130000}"/>
    <cellStyle name="Calculation 2 9 2 4" xfId="35460" xr:uid="{00000000-0005-0000-0000-0000D3130000}"/>
    <cellStyle name="Calculation 2 9 3" xfId="6485" xr:uid="{00000000-0005-0000-0000-0000D4130000}"/>
    <cellStyle name="Calculation 2 9 3 2" xfId="36730" xr:uid="{00000000-0005-0000-0000-0000D5130000}"/>
    <cellStyle name="Calculation 2 9 4" xfId="6486" xr:uid="{00000000-0005-0000-0000-0000D6130000}"/>
    <cellStyle name="Calculation 2 9 4 2" xfId="39283" xr:uid="{00000000-0005-0000-0000-0000D7130000}"/>
    <cellStyle name="Calculation 2 9 5" xfId="34185" xr:uid="{00000000-0005-0000-0000-0000D8130000}"/>
    <cellStyle name="Calculation 3" xfId="1399" xr:uid="{00000000-0005-0000-0000-0000D9130000}"/>
    <cellStyle name="Calculation 3 10" xfId="6487" xr:uid="{00000000-0005-0000-0000-0000DA130000}"/>
    <cellStyle name="Calculation 3 2" xfId="1400" xr:uid="{00000000-0005-0000-0000-0000DB130000}"/>
    <cellStyle name="Calculation 3 2 2" xfId="6489" xr:uid="{00000000-0005-0000-0000-0000DC130000}"/>
    <cellStyle name="Calculation 3 2 2 2" xfId="6490" xr:uid="{00000000-0005-0000-0000-0000DD130000}"/>
    <cellStyle name="Calculation 3 2 2 2 2" xfId="6491" xr:uid="{00000000-0005-0000-0000-0000DE130000}"/>
    <cellStyle name="Calculation 3 2 2 2 2 2" xfId="6492" xr:uid="{00000000-0005-0000-0000-0000DF130000}"/>
    <cellStyle name="Calculation 3 2 2 2 2 2 2" xfId="6493" xr:uid="{00000000-0005-0000-0000-0000E0130000}"/>
    <cellStyle name="Calculation 3 2 2 2 2 2 2 2" xfId="6494" xr:uid="{00000000-0005-0000-0000-0000E1130000}"/>
    <cellStyle name="Calculation 3 2 2 2 2 2 2 2 2" xfId="38898" xr:uid="{00000000-0005-0000-0000-0000E2130000}"/>
    <cellStyle name="Calculation 3 2 2 2 2 2 2 3" xfId="6495" xr:uid="{00000000-0005-0000-0000-0000E3130000}"/>
    <cellStyle name="Calculation 3 2 2 2 2 2 2 3 2" xfId="41438" xr:uid="{00000000-0005-0000-0000-0000E4130000}"/>
    <cellStyle name="Calculation 3 2 2 2 2 2 2 4" xfId="36345" xr:uid="{00000000-0005-0000-0000-0000E5130000}"/>
    <cellStyle name="Calculation 3 2 2 2 2 2 3" xfId="6496" xr:uid="{00000000-0005-0000-0000-0000E6130000}"/>
    <cellStyle name="Calculation 3 2 2 2 2 2 3 2" xfId="37626" xr:uid="{00000000-0005-0000-0000-0000E7130000}"/>
    <cellStyle name="Calculation 3 2 2 2 2 2 4" xfId="6497" xr:uid="{00000000-0005-0000-0000-0000E8130000}"/>
    <cellStyle name="Calculation 3 2 2 2 2 2 4 2" xfId="40168" xr:uid="{00000000-0005-0000-0000-0000E9130000}"/>
    <cellStyle name="Calculation 3 2 2 2 2 2 5" xfId="35066" xr:uid="{00000000-0005-0000-0000-0000EA130000}"/>
    <cellStyle name="Calculation 3 2 2 2 2 3" xfId="33795" xr:uid="{00000000-0005-0000-0000-0000EB130000}"/>
    <cellStyle name="Calculation 3 2 2 2 3" xfId="6498" xr:uid="{00000000-0005-0000-0000-0000EC130000}"/>
    <cellStyle name="Calculation 3 2 2 2 3 2" xfId="6499" xr:uid="{00000000-0005-0000-0000-0000ED130000}"/>
    <cellStyle name="Calculation 3 2 2 2 3 2 2" xfId="6500" xr:uid="{00000000-0005-0000-0000-0000EE130000}"/>
    <cellStyle name="Calculation 3 2 2 2 3 2 2 2" xfId="38378" xr:uid="{00000000-0005-0000-0000-0000EF130000}"/>
    <cellStyle name="Calculation 3 2 2 2 3 2 3" xfId="6501" xr:uid="{00000000-0005-0000-0000-0000F0130000}"/>
    <cellStyle name="Calculation 3 2 2 2 3 2 3 2" xfId="40918" xr:uid="{00000000-0005-0000-0000-0000F1130000}"/>
    <cellStyle name="Calculation 3 2 2 2 3 2 4" xfId="35825" xr:uid="{00000000-0005-0000-0000-0000F2130000}"/>
    <cellStyle name="Calculation 3 2 2 2 3 3" xfId="6502" xr:uid="{00000000-0005-0000-0000-0000F3130000}"/>
    <cellStyle name="Calculation 3 2 2 2 3 3 2" xfId="37104" xr:uid="{00000000-0005-0000-0000-0000F4130000}"/>
    <cellStyle name="Calculation 3 2 2 2 3 4" xfId="6503" xr:uid="{00000000-0005-0000-0000-0000F5130000}"/>
    <cellStyle name="Calculation 3 2 2 2 3 4 2" xfId="39648" xr:uid="{00000000-0005-0000-0000-0000F6130000}"/>
    <cellStyle name="Calculation 3 2 2 2 3 5" xfId="34547" xr:uid="{00000000-0005-0000-0000-0000F7130000}"/>
    <cellStyle name="Calculation 3 2 2 2 4" xfId="32591" xr:uid="{00000000-0005-0000-0000-0000F8130000}"/>
    <cellStyle name="Calculation 3 2 2 3" xfId="6504" xr:uid="{00000000-0005-0000-0000-0000F9130000}"/>
    <cellStyle name="Calculation 3 2 2 3 2" xfId="6505" xr:uid="{00000000-0005-0000-0000-0000FA130000}"/>
    <cellStyle name="Calculation 3 2 2 3 2 2" xfId="6506" xr:uid="{00000000-0005-0000-0000-0000FB130000}"/>
    <cellStyle name="Calculation 3 2 2 3 2 2 2" xfId="6507" xr:uid="{00000000-0005-0000-0000-0000FC130000}"/>
    <cellStyle name="Calculation 3 2 2 3 2 2 2 2" xfId="6508" xr:uid="{00000000-0005-0000-0000-0000FD130000}"/>
    <cellStyle name="Calculation 3 2 2 3 2 2 2 2 2" xfId="39050" xr:uid="{00000000-0005-0000-0000-0000FE130000}"/>
    <cellStyle name="Calculation 3 2 2 3 2 2 2 3" xfId="6509" xr:uid="{00000000-0005-0000-0000-0000FF130000}"/>
    <cellStyle name="Calculation 3 2 2 3 2 2 2 3 2" xfId="41590" xr:uid="{00000000-0005-0000-0000-000000140000}"/>
    <cellStyle name="Calculation 3 2 2 3 2 2 2 4" xfId="36497" xr:uid="{00000000-0005-0000-0000-000001140000}"/>
    <cellStyle name="Calculation 3 2 2 3 2 2 3" xfId="6510" xr:uid="{00000000-0005-0000-0000-000002140000}"/>
    <cellStyle name="Calculation 3 2 2 3 2 2 3 2" xfId="37778" xr:uid="{00000000-0005-0000-0000-000003140000}"/>
    <cellStyle name="Calculation 3 2 2 3 2 2 4" xfId="6511" xr:uid="{00000000-0005-0000-0000-000004140000}"/>
    <cellStyle name="Calculation 3 2 2 3 2 2 4 2" xfId="40320" xr:uid="{00000000-0005-0000-0000-000005140000}"/>
    <cellStyle name="Calculation 3 2 2 3 2 2 5" xfId="35218" xr:uid="{00000000-0005-0000-0000-000006140000}"/>
    <cellStyle name="Calculation 3 2 2 3 2 3" xfId="33946" xr:uid="{00000000-0005-0000-0000-000007140000}"/>
    <cellStyle name="Calculation 3 2 2 3 3" xfId="6512" xr:uid="{00000000-0005-0000-0000-000008140000}"/>
    <cellStyle name="Calculation 3 2 2 3 3 2" xfId="6513" xr:uid="{00000000-0005-0000-0000-000009140000}"/>
    <cellStyle name="Calculation 3 2 2 3 3 2 2" xfId="6514" xr:uid="{00000000-0005-0000-0000-00000A140000}"/>
    <cellStyle name="Calculation 3 2 2 3 3 2 2 2" xfId="38530" xr:uid="{00000000-0005-0000-0000-00000B140000}"/>
    <cellStyle name="Calculation 3 2 2 3 3 2 3" xfId="6515" xr:uid="{00000000-0005-0000-0000-00000C140000}"/>
    <cellStyle name="Calculation 3 2 2 3 3 2 3 2" xfId="41070" xr:uid="{00000000-0005-0000-0000-00000D140000}"/>
    <cellStyle name="Calculation 3 2 2 3 3 2 4" xfId="35977" xr:uid="{00000000-0005-0000-0000-00000E140000}"/>
    <cellStyle name="Calculation 3 2 2 3 3 3" xfId="6516" xr:uid="{00000000-0005-0000-0000-00000F140000}"/>
    <cellStyle name="Calculation 3 2 2 3 3 3 2" xfId="37256" xr:uid="{00000000-0005-0000-0000-000010140000}"/>
    <cellStyle name="Calculation 3 2 2 3 3 4" xfId="6517" xr:uid="{00000000-0005-0000-0000-000011140000}"/>
    <cellStyle name="Calculation 3 2 2 3 3 4 2" xfId="39800" xr:uid="{00000000-0005-0000-0000-000012140000}"/>
    <cellStyle name="Calculation 3 2 2 3 3 5" xfId="34695" xr:uid="{00000000-0005-0000-0000-000013140000}"/>
    <cellStyle name="Calculation 3 2 2 3 4" xfId="32742" xr:uid="{00000000-0005-0000-0000-000014140000}"/>
    <cellStyle name="Calculation 3 2 2 4" xfId="6518" xr:uid="{00000000-0005-0000-0000-000015140000}"/>
    <cellStyle name="Calculation 3 2 2 4 2" xfId="6519" xr:uid="{00000000-0005-0000-0000-000016140000}"/>
    <cellStyle name="Calculation 3 2 2 4 2 2" xfId="6520" xr:uid="{00000000-0005-0000-0000-000017140000}"/>
    <cellStyle name="Calculation 3 2 2 4 2 2 2" xfId="6521" xr:uid="{00000000-0005-0000-0000-000018140000}"/>
    <cellStyle name="Calculation 3 2 2 4 2 2 2 2" xfId="6522" xr:uid="{00000000-0005-0000-0000-000019140000}"/>
    <cellStyle name="Calculation 3 2 2 4 2 2 2 2 2" xfId="39209" xr:uid="{00000000-0005-0000-0000-00001A140000}"/>
    <cellStyle name="Calculation 3 2 2 4 2 2 2 3" xfId="6523" xr:uid="{00000000-0005-0000-0000-00001B140000}"/>
    <cellStyle name="Calculation 3 2 2 4 2 2 2 3 2" xfId="41749" xr:uid="{00000000-0005-0000-0000-00001C140000}"/>
    <cellStyle name="Calculation 3 2 2 4 2 2 2 4" xfId="36656" xr:uid="{00000000-0005-0000-0000-00001D140000}"/>
    <cellStyle name="Calculation 3 2 2 4 2 2 3" xfId="6524" xr:uid="{00000000-0005-0000-0000-00001E140000}"/>
    <cellStyle name="Calculation 3 2 2 4 2 2 3 2" xfId="37939" xr:uid="{00000000-0005-0000-0000-00001F140000}"/>
    <cellStyle name="Calculation 3 2 2 4 2 2 4" xfId="6525" xr:uid="{00000000-0005-0000-0000-000020140000}"/>
    <cellStyle name="Calculation 3 2 2 4 2 2 4 2" xfId="40479" xr:uid="{00000000-0005-0000-0000-000021140000}"/>
    <cellStyle name="Calculation 3 2 2 4 2 2 5" xfId="35379" xr:uid="{00000000-0005-0000-0000-000022140000}"/>
    <cellStyle name="Calculation 3 2 2 4 2 3" xfId="34107" xr:uid="{00000000-0005-0000-0000-000023140000}"/>
    <cellStyle name="Calculation 3 2 2 4 3" xfId="6526" xr:uid="{00000000-0005-0000-0000-000024140000}"/>
    <cellStyle name="Calculation 3 2 2 4 3 2" xfId="6527" xr:uid="{00000000-0005-0000-0000-000025140000}"/>
    <cellStyle name="Calculation 3 2 2 4 3 2 2" xfId="6528" xr:uid="{00000000-0005-0000-0000-000026140000}"/>
    <cellStyle name="Calculation 3 2 2 4 3 2 2 2" xfId="38689" xr:uid="{00000000-0005-0000-0000-000027140000}"/>
    <cellStyle name="Calculation 3 2 2 4 3 2 3" xfId="6529" xr:uid="{00000000-0005-0000-0000-000028140000}"/>
    <cellStyle name="Calculation 3 2 2 4 3 2 3 2" xfId="41229" xr:uid="{00000000-0005-0000-0000-000029140000}"/>
    <cellStyle name="Calculation 3 2 2 4 3 2 4" xfId="36136" xr:uid="{00000000-0005-0000-0000-00002A140000}"/>
    <cellStyle name="Calculation 3 2 2 4 3 3" xfId="6530" xr:uid="{00000000-0005-0000-0000-00002B140000}"/>
    <cellStyle name="Calculation 3 2 2 4 3 3 2" xfId="37417" xr:uid="{00000000-0005-0000-0000-00002C140000}"/>
    <cellStyle name="Calculation 3 2 2 4 3 4" xfId="6531" xr:uid="{00000000-0005-0000-0000-00002D140000}"/>
    <cellStyle name="Calculation 3 2 2 4 3 4 2" xfId="39959" xr:uid="{00000000-0005-0000-0000-00002E140000}"/>
    <cellStyle name="Calculation 3 2 2 4 3 5" xfId="34856" xr:uid="{00000000-0005-0000-0000-00002F140000}"/>
    <cellStyle name="Calculation 3 2 2 4 4" xfId="32921" xr:uid="{00000000-0005-0000-0000-000030140000}"/>
    <cellStyle name="Calculation 3 2 2 5" xfId="6532" xr:uid="{00000000-0005-0000-0000-000031140000}"/>
    <cellStyle name="Calculation 3 2 2 5 2" xfId="6533" xr:uid="{00000000-0005-0000-0000-000032140000}"/>
    <cellStyle name="Calculation 3 2 2 5 2 2" xfId="6534" xr:uid="{00000000-0005-0000-0000-000033140000}"/>
    <cellStyle name="Calculation 3 2 2 5 2 2 2" xfId="6535" xr:uid="{00000000-0005-0000-0000-000034140000}"/>
    <cellStyle name="Calculation 3 2 2 5 2 2 2 2" xfId="38233" xr:uid="{00000000-0005-0000-0000-000035140000}"/>
    <cellStyle name="Calculation 3 2 2 5 2 2 3" xfId="6536" xr:uid="{00000000-0005-0000-0000-000036140000}"/>
    <cellStyle name="Calculation 3 2 2 5 2 2 3 2" xfId="40773" xr:uid="{00000000-0005-0000-0000-000037140000}"/>
    <cellStyle name="Calculation 3 2 2 5 2 2 4" xfId="35680" xr:uid="{00000000-0005-0000-0000-000038140000}"/>
    <cellStyle name="Calculation 3 2 2 5 2 3" xfId="6537" xr:uid="{00000000-0005-0000-0000-000039140000}"/>
    <cellStyle name="Calculation 3 2 2 5 2 3 2" xfId="36959" xr:uid="{00000000-0005-0000-0000-00003A140000}"/>
    <cellStyle name="Calculation 3 2 2 5 2 4" xfId="6538" xr:uid="{00000000-0005-0000-0000-00003B140000}"/>
    <cellStyle name="Calculation 3 2 2 5 2 4 2" xfId="39503" xr:uid="{00000000-0005-0000-0000-00003C140000}"/>
    <cellStyle name="Calculation 3 2 2 5 2 5" xfId="34405" xr:uid="{00000000-0005-0000-0000-00003D140000}"/>
    <cellStyle name="Calculation 3 2 2 5 3" xfId="31807" xr:uid="{00000000-0005-0000-0000-00003E140000}"/>
    <cellStyle name="Calculation 3 2 2 6" xfId="6539" xr:uid="{00000000-0005-0000-0000-00003F140000}"/>
    <cellStyle name="Calculation 3 2 2 6 2" xfId="6540" xr:uid="{00000000-0005-0000-0000-000040140000}"/>
    <cellStyle name="Calculation 3 2 2 6 2 2" xfId="6541" xr:uid="{00000000-0005-0000-0000-000041140000}"/>
    <cellStyle name="Calculation 3 2 2 6 2 2 2" xfId="38091" xr:uid="{00000000-0005-0000-0000-000042140000}"/>
    <cellStyle name="Calculation 3 2 2 6 2 3" xfId="6542" xr:uid="{00000000-0005-0000-0000-000043140000}"/>
    <cellStyle name="Calculation 3 2 2 6 2 3 2" xfId="40631" xr:uid="{00000000-0005-0000-0000-000044140000}"/>
    <cellStyle name="Calculation 3 2 2 6 2 4" xfId="35538" xr:uid="{00000000-0005-0000-0000-000045140000}"/>
    <cellStyle name="Calculation 3 2 2 6 3" xfId="6543" xr:uid="{00000000-0005-0000-0000-000046140000}"/>
    <cellStyle name="Calculation 3 2 2 6 3 2" xfId="36817" xr:uid="{00000000-0005-0000-0000-000047140000}"/>
    <cellStyle name="Calculation 3 2 2 6 4" xfId="6544" xr:uid="{00000000-0005-0000-0000-000048140000}"/>
    <cellStyle name="Calculation 3 2 2 6 4 2" xfId="39361" xr:uid="{00000000-0005-0000-0000-000049140000}"/>
    <cellStyle name="Calculation 3 2 2 6 5" xfId="34263" xr:uid="{00000000-0005-0000-0000-00004A140000}"/>
    <cellStyle name="Calculation 3 2 2 7" xfId="31079" xr:uid="{00000000-0005-0000-0000-00004B140000}"/>
    <cellStyle name="Calculation 3 2 3" xfId="6545" xr:uid="{00000000-0005-0000-0000-00004C140000}"/>
    <cellStyle name="Calculation 3 2 3 2" xfId="6546" xr:uid="{00000000-0005-0000-0000-00004D140000}"/>
    <cellStyle name="Calculation 3 2 3 2 2" xfId="6547" xr:uid="{00000000-0005-0000-0000-00004E140000}"/>
    <cellStyle name="Calculation 3 2 3 2 2 2" xfId="6548" xr:uid="{00000000-0005-0000-0000-00004F140000}"/>
    <cellStyle name="Calculation 3 2 3 2 2 2 2" xfId="6549" xr:uid="{00000000-0005-0000-0000-000050140000}"/>
    <cellStyle name="Calculation 3 2 3 2 2 2 2 2" xfId="38823" xr:uid="{00000000-0005-0000-0000-000051140000}"/>
    <cellStyle name="Calculation 3 2 3 2 2 2 3" xfId="6550" xr:uid="{00000000-0005-0000-0000-000052140000}"/>
    <cellStyle name="Calculation 3 2 3 2 2 2 3 2" xfId="41363" xr:uid="{00000000-0005-0000-0000-000053140000}"/>
    <cellStyle name="Calculation 3 2 3 2 2 2 4" xfId="36270" xr:uid="{00000000-0005-0000-0000-000054140000}"/>
    <cellStyle name="Calculation 3 2 3 2 2 3" xfId="6551" xr:uid="{00000000-0005-0000-0000-000055140000}"/>
    <cellStyle name="Calculation 3 2 3 2 2 3 2" xfId="37551" xr:uid="{00000000-0005-0000-0000-000056140000}"/>
    <cellStyle name="Calculation 3 2 3 2 2 4" xfId="6552" xr:uid="{00000000-0005-0000-0000-000057140000}"/>
    <cellStyle name="Calculation 3 2 3 2 2 4 2" xfId="40093" xr:uid="{00000000-0005-0000-0000-000058140000}"/>
    <cellStyle name="Calculation 3 2 3 2 2 5" xfId="34991" xr:uid="{00000000-0005-0000-0000-000059140000}"/>
    <cellStyle name="Calculation 3 2 3 2 3" xfId="33720" xr:uid="{00000000-0005-0000-0000-00005A140000}"/>
    <cellStyle name="Calculation 3 2 3 3" xfId="6553" xr:uid="{00000000-0005-0000-0000-00005B140000}"/>
    <cellStyle name="Calculation 3 2 3 3 2" xfId="6554" xr:uid="{00000000-0005-0000-0000-00005C140000}"/>
    <cellStyle name="Calculation 3 2 3 3 2 2" xfId="6555" xr:uid="{00000000-0005-0000-0000-00005D140000}"/>
    <cellStyle name="Calculation 3 2 3 3 2 2 2" xfId="38303" xr:uid="{00000000-0005-0000-0000-00005E140000}"/>
    <cellStyle name="Calculation 3 2 3 3 2 3" xfId="6556" xr:uid="{00000000-0005-0000-0000-00005F140000}"/>
    <cellStyle name="Calculation 3 2 3 3 2 3 2" xfId="40843" xr:uid="{00000000-0005-0000-0000-000060140000}"/>
    <cellStyle name="Calculation 3 2 3 3 2 4" xfId="35750" xr:uid="{00000000-0005-0000-0000-000061140000}"/>
    <cellStyle name="Calculation 3 2 3 3 3" xfId="6557" xr:uid="{00000000-0005-0000-0000-000062140000}"/>
    <cellStyle name="Calculation 3 2 3 3 3 2" xfId="37029" xr:uid="{00000000-0005-0000-0000-000063140000}"/>
    <cellStyle name="Calculation 3 2 3 3 4" xfId="6558" xr:uid="{00000000-0005-0000-0000-000064140000}"/>
    <cellStyle name="Calculation 3 2 3 3 4 2" xfId="39573" xr:uid="{00000000-0005-0000-0000-000065140000}"/>
    <cellStyle name="Calculation 3 2 3 3 5" xfId="34476" xr:uid="{00000000-0005-0000-0000-000066140000}"/>
    <cellStyle name="Calculation 3 2 3 4" xfId="32523" xr:uid="{00000000-0005-0000-0000-000067140000}"/>
    <cellStyle name="Calculation 3 2 4" xfId="6559" xr:uid="{00000000-0005-0000-0000-000068140000}"/>
    <cellStyle name="Calculation 3 2 4 2" xfId="6560" xr:uid="{00000000-0005-0000-0000-000069140000}"/>
    <cellStyle name="Calculation 3 2 4 2 2" xfId="6561" xr:uid="{00000000-0005-0000-0000-00006A140000}"/>
    <cellStyle name="Calculation 3 2 4 2 2 2" xfId="6562" xr:uid="{00000000-0005-0000-0000-00006B140000}"/>
    <cellStyle name="Calculation 3 2 4 2 2 2 2" xfId="6563" xr:uid="{00000000-0005-0000-0000-00006C140000}"/>
    <cellStyle name="Calculation 3 2 4 2 2 2 2 2" xfId="38974" xr:uid="{00000000-0005-0000-0000-00006D140000}"/>
    <cellStyle name="Calculation 3 2 4 2 2 2 3" xfId="6564" xr:uid="{00000000-0005-0000-0000-00006E140000}"/>
    <cellStyle name="Calculation 3 2 4 2 2 2 3 2" xfId="41514" xr:uid="{00000000-0005-0000-0000-00006F140000}"/>
    <cellStyle name="Calculation 3 2 4 2 2 2 4" xfId="36421" xr:uid="{00000000-0005-0000-0000-000070140000}"/>
    <cellStyle name="Calculation 3 2 4 2 2 3" xfId="6565" xr:uid="{00000000-0005-0000-0000-000071140000}"/>
    <cellStyle name="Calculation 3 2 4 2 2 3 2" xfId="37702" xr:uid="{00000000-0005-0000-0000-000072140000}"/>
    <cellStyle name="Calculation 3 2 4 2 2 4" xfId="6566" xr:uid="{00000000-0005-0000-0000-000073140000}"/>
    <cellStyle name="Calculation 3 2 4 2 2 4 2" xfId="40244" xr:uid="{00000000-0005-0000-0000-000074140000}"/>
    <cellStyle name="Calculation 3 2 4 2 2 5" xfId="35142" xr:uid="{00000000-0005-0000-0000-000075140000}"/>
    <cellStyle name="Calculation 3 2 4 2 3" xfId="33871" xr:uid="{00000000-0005-0000-0000-000076140000}"/>
    <cellStyle name="Calculation 3 2 4 3" xfId="6567" xr:uid="{00000000-0005-0000-0000-000077140000}"/>
    <cellStyle name="Calculation 3 2 4 3 2" xfId="6568" xr:uid="{00000000-0005-0000-0000-000078140000}"/>
    <cellStyle name="Calculation 3 2 4 3 2 2" xfId="6569" xr:uid="{00000000-0005-0000-0000-000079140000}"/>
    <cellStyle name="Calculation 3 2 4 3 2 2 2" xfId="38454" xr:uid="{00000000-0005-0000-0000-00007A140000}"/>
    <cellStyle name="Calculation 3 2 4 3 2 3" xfId="6570" xr:uid="{00000000-0005-0000-0000-00007B140000}"/>
    <cellStyle name="Calculation 3 2 4 3 2 3 2" xfId="40994" xr:uid="{00000000-0005-0000-0000-00007C140000}"/>
    <cellStyle name="Calculation 3 2 4 3 2 4" xfId="35901" xr:uid="{00000000-0005-0000-0000-00007D140000}"/>
    <cellStyle name="Calculation 3 2 4 3 3" xfId="6571" xr:uid="{00000000-0005-0000-0000-00007E140000}"/>
    <cellStyle name="Calculation 3 2 4 3 3 2" xfId="37180" xr:uid="{00000000-0005-0000-0000-00007F140000}"/>
    <cellStyle name="Calculation 3 2 4 3 4" xfId="6572" xr:uid="{00000000-0005-0000-0000-000080140000}"/>
    <cellStyle name="Calculation 3 2 4 3 4 2" xfId="39724" xr:uid="{00000000-0005-0000-0000-000081140000}"/>
    <cellStyle name="Calculation 3 2 4 3 5" xfId="34623" xr:uid="{00000000-0005-0000-0000-000082140000}"/>
    <cellStyle name="Calculation 3 2 4 4" xfId="32670" xr:uid="{00000000-0005-0000-0000-000083140000}"/>
    <cellStyle name="Calculation 3 2 5" xfId="6573" xr:uid="{00000000-0005-0000-0000-000084140000}"/>
    <cellStyle name="Calculation 3 2 5 2" xfId="6574" xr:uid="{00000000-0005-0000-0000-000085140000}"/>
    <cellStyle name="Calculation 3 2 5 2 2" xfId="6575" xr:uid="{00000000-0005-0000-0000-000086140000}"/>
    <cellStyle name="Calculation 3 2 5 2 2 2" xfId="6576" xr:uid="{00000000-0005-0000-0000-000087140000}"/>
    <cellStyle name="Calculation 3 2 5 2 2 2 2" xfId="6577" xr:uid="{00000000-0005-0000-0000-000088140000}"/>
    <cellStyle name="Calculation 3 2 5 2 2 2 2 2" xfId="39133" xr:uid="{00000000-0005-0000-0000-000089140000}"/>
    <cellStyle name="Calculation 3 2 5 2 2 2 3" xfId="6578" xr:uid="{00000000-0005-0000-0000-00008A140000}"/>
    <cellStyle name="Calculation 3 2 5 2 2 2 3 2" xfId="41673" xr:uid="{00000000-0005-0000-0000-00008B140000}"/>
    <cellStyle name="Calculation 3 2 5 2 2 2 4" xfId="36580" xr:uid="{00000000-0005-0000-0000-00008C140000}"/>
    <cellStyle name="Calculation 3 2 5 2 2 3" xfId="6579" xr:uid="{00000000-0005-0000-0000-00008D140000}"/>
    <cellStyle name="Calculation 3 2 5 2 2 3 2" xfId="37863" xr:uid="{00000000-0005-0000-0000-00008E140000}"/>
    <cellStyle name="Calculation 3 2 5 2 2 4" xfId="6580" xr:uid="{00000000-0005-0000-0000-00008F140000}"/>
    <cellStyle name="Calculation 3 2 5 2 2 4 2" xfId="40403" xr:uid="{00000000-0005-0000-0000-000090140000}"/>
    <cellStyle name="Calculation 3 2 5 2 2 5" xfId="35303" xr:uid="{00000000-0005-0000-0000-000091140000}"/>
    <cellStyle name="Calculation 3 2 5 2 3" xfId="34031" xr:uid="{00000000-0005-0000-0000-000092140000}"/>
    <cellStyle name="Calculation 3 2 5 3" xfId="6581" xr:uid="{00000000-0005-0000-0000-000093140000}"/>
    <cellStyle name="Calculation 3 2 5 3 2" xfId="6582" xr:uid="{00000000-0005-0000-0000-000094140000}"/>
    <cellStyle name="Calculation 3 2 5 3 2 2" xfId="6583" xr:uid="{00000000-0005-0000-0000-000095140000}"/>
    <cellStyle name="Calculation 3 2 5 3 2 2 2" xfId="38613" xr:uid="{00000000-0005-0000-0000-000096140000}"/>
    <cellStyle name="Calculation 3 2 5 3 2 3" xfId="6584" xr:uid="{00000000-0005-0000-0000-000097140000}"/>
    <cellStyle name="Calculation 3 2 5 3 2 3 2" xfId="41153" xr:uid="{00000000-0005-0000-0000-000098140000}"/>
    <cellStyle name="Calculation 3 2 5 3 2 4" xfId="36060" xr:uid="{00000000-0005-0000-0000-000099140000}"/>
    <cellStyle name="Calculation 3 2 5 3 3" xfId="6585" xr:uid="{00000000-0005-0000-0000-00009A140000}"/>
    <cellStyle name="Calculation 3 2 5 3 3 2" xfId="37341" xr:uid="{00000000-0005-0000-0000-00009B140000}"/>
    <cellStyle name="Calculation 3 2 5 3 4" xfId="6586" xr:uid="{00000000-0005-0000-0000-00009C140000}"/>
    <cellStyle name="Calculation 3 2 5 3 4 2" xfId="39883" xr:uid="{00000000-0005-0000-0000-00009D140000}"/>
    <cellStyle name="Calculation 3 2 5 3 5" xfId="34780" xr:uid="{00000000-0005-0000-0000-00009E140000}"/>
    <cellStyle name="Calculation 3 2 5 4" xfId="32844" xr:uid="{00000000-0005-0000-0000-00009F140000}"/>
    <cellStyle name="Calculation 3 2 6" xfId="6587" xr:uid="{00000000-0005-0000-0000-0000A0140000}"/>
    <cellStyle name="Calculation 3 2 6 2" xfId="6588" xr:uid="{00000000-0005-0000-0000-0000A1140000}"/>
    <cellStyle name="Calculation 3 2 6 2 2" xfId="6589" xr:uid="{00000000-0005-0000-0000-0000A2140000}"/>
    <cellStyle name="Calculation 3 2 6 2 2 2" xfId="6590" xr:uid="{00000000-0005-0000-0000-0000A3140000}"/>
    <cellStyle name="Calculation 3 2 6 2 2 2 2" xfId="38167" xr:uid="{00000000-0005-0000-0000-0000A4140000}"/>
    <cellStyle name="Calculation 3 2 6 2 2 3" xfId="6591" xr:uid="{00000000-0005-0000-0000-0000A5140000}"/>
    <cellStyle name="Calculation 3 2 6 2 2 3 2" xfId="40707" xr:uid="{00000000-0005-0000-0000-0000A6140000}"/>
    <cellStyle name="Calculation 3 2 6 2 2 4" xfId="35614" xr:uid="{00000000-0005-0000-0000-0000A7140000}"/>
    <cellStyle name="Calculation 3 2 6 2 3" xfId="6592" xr:uid="{00000000-0005-0000-0000-0000A8140000}"/>
    <cellStyle name="Calculation 3 2 6 2 3 2" xfId="36893" xr:uid="{00000000-0005-0000-0000-0000A9140000}"/>
    <cellStyle name="Calculation 3 2 6 2 4" xfId="6593" xr:uid="{00000000-0005-0000-0000-0000AA140000}"/>
    <cellStyle name="Calculation 3 2 6 2 4 2" xfId="39437" xr:uid="{00000000-0005-0000-0000-0000AB140000}"/>
    <cellStyle name="Calculation 3 2 6 2 5" xfId="34339" xr:uid="{00000000-0005-0000-0000-0000AC140000}"/>
    <cellStyle name="Calculation 3 2 6 3" xfId="31740" xr:uid="{00000000-0005-0000-0000-0000AD140000}"/>
    <cellStyle name="Calculation 3 2 7" xfId="6594" xr:uid="{00000000-0005-0000-0000-0000AE140000}"/>
    <cellStyle name="Calculation 3 2 7 2" xfId="6595" xr:uid="{00000000-0005-0000-0000-0000AF140000}"/>
    <cellStyle name="Calculation 3 2 7 2 2" xfId="6596" xr:uid="{00000000-0005-0000-0000-0000B0140000}"/>
    <cellStyle name="Calculation 3 2 7 2 2 2" xfId="38015" xr:uid="{00000000-0005-0000-0000-0000B1140000}"/>
    <cellStyle name="Calculation 3 2 7 2 3" xfId="6597" xr:uid="{00000000-0005-0000-0000-0000B2140000}"/>
    <cellStyle name="Calculation 3 2 7 2 3 2" xfId="40555" xr:uid="{00000000-0005-0000-0000-0000B3140000}"/>
    <cellStyle name="Calculation 3 2 7 2 4" xfId="35462" xr:uid="{00000000-0005-0000-0000-0000B4140000}"/>
    <cellStyle name="Calculation 3 2 7 3" xfId="6598" xr:uid="{00000000-0005-0000-0000-0000B5140000}"/>
    <cellStyle name="Calculation 3 2 7 3 2" xfId="36741" xr:uid="{00000000-0005-0000-0000-0000B6140000}"/>
    <cellStyle name="Calculation 3 2 7 4" xfId="6599" xr:uid="{00000000-0005-0000-0000-0000B7140000}"/>
    <cellStyle name="Calculation 3 2 7 4 2" xfId="39285" xr:uid="{00000000-0005-0000-0000-0000B8140000}"/>
    <cellStyle name="Calculation 3 2 7 5" xfId="34187" xr:uid="{00000000-0005-0000-0000-0000B9140000}"/>
    <cellStyle name="Calculation 3 2 8" xfId="6488" xr:uid="{00000000-0005-0000-0000-0000BA140000}"/>
    <cellStyle name="Calculation 3 3" xfId="1401" xr:uid="{00000000-0005-0000-0000-0000BB140000}"/>
    <cellStyle name="Calculation 3 3 10" xfId="31078" xr:uid="{00000000-0005-0000-0000-0000BC140000}"/>
    <cellStyle name="Calculation 3 3 2" xfId="6601" xr:uid="{00000000-0005-0000-0000-0000BD140000}"/>
    <cellStyle name="Calculation 3 3 2 2" xfId="6602" xr:uid="{00000000-0005-0000-0000-0000BE140000}"/>
    <cellStyle name="Calculation 3 3 2 2 2" xfId="6603" xr:uid="{00000000-0005-0000-0000-0000BF140000}"/>
    <cellStyle name="Calculation 3 3 2 2 2 2" xfId="6604" xr:uid="{00000000-0005-0000-0000-0000C0140000}"/>
    <cellStyle name="Calculation 3 3 2 2 2 2 2" xfId="6605" xr:uid="{00000000-0005-0000-0000-0000C1140000}"/>
    <cellStyle name="Calculation 3 3 2 2 2 2 2 2" xfId="38897" xr:uid="{00000000-0005-0000-0000-0000C2140000}"/>
    <cellStyle name="Calculation 3 3 2 2 2 2 3" xfId="6606" xr:uid="{00000000-0005-0000-0000-0000C3140000}"/>
    <cellStyle name="Calculation 3 3 2 2 2 2 3 2" xfId="41437" xr:uid="{00000000-0005-0000-0000-0000C4140000}"/>
    <cellStyle name="Calculation 3 3 2 2 2 2 4" xfId="36344" xr:uid="{00000000-0005-0000-0000-0000C5140000}"/>
    <cellStyle name="Calculation 3 3 2 2 2 3" xfId="6607" xr:uid="{00000000-0005-0000-0000-0000C6140000}"/>
    <cellStyle name="Calculation 3 3 2 2 2 3 2" xfId="37625" xr:uid="{00000000-0005-0000-0000-0000C7140000}"/>
    <cellStyle name="Calculation 3 3 2 2 2 4" xfId="6608" xr:uid="{00000000-0005-0000-0000-0000C8140000}"/>
    <cellStyle name="Calculation 3 3 2 2 2 4 2" xfId="40167" xr:uid="{00000000-0005-0000-0000-0000C9140000}"/>
    <cellStyle name="Calculation 3 3 2 2 2 5" xfId="35065" xr:uid="{00000000-0005-0000-0000-0000CA140000}"/>
    <cellStyle name="Calculation 3 3 2 2 3" xfId="33794" xr:uid="{00000000-0005-0000-0000-0000CB140000}"/>
    <cellStyle name="Calculation 3 3 2 3" xfId="6609" xr:uid="{00000000-0005-0000-0000-0000CC140000}"/>
    <cellStyle name="Calculation 3 3 2 3 2" xfId="6610" xr:uid="{00000000-0005-0000-0000-0000CD140000}"/>
    <cellStyle name="Calculation 3 3 2 3 2 2" xfId="6611" xr:uid="{00000000-0005-0000-0000-0000CE140000}"/>
    <cellStyle name="Calculation 3 3 2 3 2 2 2" xfId="38377" xr:uid="{00000000-0005-0000-0000-0000CF140000}"/>
    <cellStyle name="Calculation 3 3 2 3 2 3" xfId="6612" xr:uid="{00000000-0005-0000-0000-0000D0140000}"/>
    <cellStyle name="Calculation 3 3 2 3 2 3 2" xfId="40917" xr:uid="{00000000-0005-0000-0000-0000D1140000}"/>
    <cellStyle name="Calculation 3 3 2 3 2 4" xfId="35824" xr:uid="{00000000-0005-0000-0000-0000D2140000}"/>
    <cellStyle name="Calculation 3 3 2 3 3" xfId="6613" xr:uid="{00000000-0005-0000-0000-0000D3140000}"/>
    <cellStyle name="Calculation 3 3 2 3 3 2" xfId="37103" xr:uid="{00000000-0005-0000-0000-0000D4140000}"/>
    <cellStyle name="Calculation 3 3 2 3 4" xfId="6614" xr:uid="{00000000-0005-0000-0000-0000D5140000}"/>
    <cellStyle name="Calculation 3 3 2 3 4 2" xfId="39647" xr:uid="{00000000-0005-0000-0000-0000D6140000}"/>
    <cellStyle name="Calculation 3 3 2 3 5" xfId="34546" xr:uid="{00000000-0005-0000-0000-0000D7140000}"/>
    <cellStyle name="Calculation 3 3 2 4" xfId="32590" xr:uid="{00000000-0005-0000-0000-0000D8140000}"/>
    <cellStyle name="Calculation 3 3 3" xfId="6615" xr:uid="{00000000-0005-0000-0000-0000D9140000}"/>
    <cellStyle name="Calculation 3 3 3 2" xfId="6616" xr:uid="{00000000-0005-0000-0000-0000DA140000}"/>
    <cellStyle name="Calculation 3 3 3 2 2" xfId="6617" xr:uid="{00000000-0005-0000-0000-0000DB140000}"/>
    <cellStyle name="Calculation 3 3 3 2 2 2" xfId="6618" xr:uid="{00000000-0005-0000-0000-0000DC140000}"/>
    <cellStyle name="Calculation 3 3 3 2 2 2 2" xfId="6619" xr:uid="{00000000-0005-0000-0000-0000DD140000}"/>
    <cellStyle name="Calculation 3 3 3 2 2 2 2 2" xfId="39049" xr:uid="{00000000-0005-0000-0000-0000DE140000}"/>
    <cellStyle name="Calculation 3 3 3 2 2 2 3" xfId="6620" xr:uid="{00000000-0005-0000-0000-0000DF140000}"/>
    <cellStyle name="Calculation 3 3 3 2 2 2 3 2" xfId="41589" xr:uid="{00000000-0005-0000-0000-0000E0140000}"/>
    <cellStyle name="Calculation 3 3 3 2 2 2 4" xfId="36496" xr:uid="{00000000-0005-0000-0000-0000E1140000}"/>
    <cellStyle name="Calculation 3 3 3 2 2 3" xfId="6621" xr:uid="{00000000-0005-0000-0000-0000E2140000}"/>
    <cellStyle name="Calculation 3 3 3 2 2 3 2" xfId="37777" xr:uid="{00000000-0005-0000-0000-0000E3140000}"/>
    <cellStyle name="Calculation 3 3 3 2 2 4" xfId="6622" xr:uid="{00000000-0005-0000-0000-0000E4140000}"/>
    <cellStyle name="Calculation 3 3 3 2 2 4 2" xfId="40319" xr:uid="{00000000-0005-0000-0000-0000E5140000}"/>
    <cellStyle name="Calculation 3 3 3 2 2 5" xfId="35217" xr:uid="{00000000-0005-0000-0000-0000E6140000}"/>
    <cellStyle name="Calculation 3 3 3 2 3" xfId="33945" xr:uid="{00000000-0005-0000-0000-0000E7140000}"/>
    <cellStyle name="Calculation 3 3 3 3" xfId="6623" xr:uid="{00000000-0005-0000-0000-0000E8140000}"/>
    <cellStyle name="Calculation 3 3 3 3 2" xfId="6624" xr:uid="{00000000-0005-0000-0000-0000E9140000}"/>
    <cellStyle name="Calculation 3 3 3 3 2 2" xfId="6625" xr:uid="{00000000-0005-0000-0000-0000EA140000}"/>
    <cellStyle name="Calculation 3 3 3 3 2 2 2" xfId="38529" xr:uid="{00000000-0005-0000-0000-0000EB140000}"/>
    <cellStyle name="Calculation 3 3 3 3 2 3" xfId="6626" xr:uid="{00000000-0005-0000-0000-0000EC140000}"/>
    <cellStyle name="Calculation 3 3 3 3 2 3 2" xfId="41069" xr:uid="{00000000-0005-0000-0000-0000ED140000}"/>
    <cellStyle name="Calculation 3 3 3 3 2 4" xfId="35976" xr:uid="{00000000-0005-0000-0000-0000EE140000}"/>
    <cellStyle name="Calculation 3 3 3 3 3" xfId="6627" xr:uid="{00000000-0005-0000-0000-0000EF140000}"/>
    <cellStyle name="Calculation 3 3 3 3 3 2" xfId="37255" xr:uid="{00000000-0005-0000-0000-0000F0140000}"/>
    <cellStyle name="Calculation 3 3 3 3 4" xfId="6628" xr:uid="{00000000-0005-0000-0000-0000F1140000}"/>
    <cellStyle name="Calculation 3 3 3 3 4 2" xfId="39799" xr:uid="{00000000-0005-0000-0000-0000F2140000}"/>
    <cellStyle name="Calculation 3 3 3 3 5" xfId="34694" xr:uid="{00000000-0005-0000-0000-0000F3140000}"/>
    <cellStyle name="Calculation 3 3 3 4" xfId="32741" xr:uid="{00000000-0005-0000-0000-0000F4140000}"/>
    <cellStyle name="Calculation 3 3 4" xfId="6629" xr:uid="{00000000-0005-0000-0000-0000F5140000}"/>
    <cellStyle name="Calculation 3 3 4 2" xfId="6630" xr:uid="{00000000-0005-0000-0000-0000F6140000}"/>
    <cellStyle name="Calculation 3 3 4 2 2" xfId="6631" xr:uid="{00000000-0005-0000-0000-0000F7140000}"/>
    <cellStyle name="Calculation 3 3 4 2 2 2" xfId="6632" xr:uid="{00000000-0005-0000-0000-0000F8140000}"/>
    <cellStyle name="Calculation 3 3 4 2 2 2 2" xfId="6633" xr:uid="{00000000-0005-0000-0000-0000F9140000}"/>
    <cellStyle name="Calculation 3 3 4 2 2 2 2 2" xfId="39208" xr:uid="{00000000-0005-0000-0000-0000FA140000}"/>
    <cellStyle name="Calculation 3 3 4 2 2 2 3" xfId="6634" xr:uid="{00000000-0005-0000-0000-0000FB140000}"/>
    <cellStyle name="Calculation 3 3 4 2 2 2 3 2" xfId="41748" xr:uid="{00000000-0005-0000-0000-0000FC140000}"/>
    <cellStyle name="Calculation 3 3 4 2 2 2 4" xfId="36655" xr:uid="{00000000-0005-0000-0000-0000FD140000}"/>
    <cellStyle name="Calculation 3 3 4 2 2 3" xfId="6635" xr:uid="{00000000-0005-0000-0000-0000FE140000}"/>
    <cellStyle name="Calculation 3 3 4 2 2 3 2" xfId="37938" xr:uid="{00000000-0005-0000-0000-0000FF140000}"/>
    <cellStyle name="Calculation 3 3 4 2 2 4" xfId="6636" xr:uid="{00000000-0005-0000-0000-000000150000}"/>
    <cellStyle name="Calculation 3 3 4 2 2 4 2" xfId="40478" xr:uid="{00000000-0005-0000-0000-000001150000}"/>
    <cellStyle name="Calculation 3 3 4 2 2 5" xfId="35378" xr:uid="{00000000-0005-0000-0000-000002150000}"/>
    <cellStyle name="Calculation 3 3 4 2 3" xfId="34106" xr:uid="{00000000-0005-0000-0000-000003150000}"/>
    <cellStyle name="Calculation 3 3 4 3" xfId="6637" xr:uid="{00000000-0005-0000-0000-000004150000}"/>
    <cellStyle name="Calculation 3 3 4 3 2" xfId="6638" xr:uid="{00000000-0005-0000-0000-000005150000}"/>
    <cellStyle name="Calculation 3 3 4 3 2 2" xfId="6639" xr:uid="{00000000-0005-0000-0000-000006150000}"/>
    <cellStyle name="Calculation 3 3 4 3 2 2 2" xfId="38688" xr:uid="{00000000-0005-0000-0000-000007150000}"/>
    <cellStyle name="Calculation 3 3 4 3 2 3" xfId="6640" xr:uid="{00000000-0005-0000-0000-000008150000}"/>
    <cellStyle name="Calculation 3 3 4 3 2 3 2" xfId="41228" xr:uid="{00000000-0005-0000-0000-000009150000}"/>
    <cellStyle name="Calculation 3 3 4 3 2 4" xfId="36135" xr:uid="{00000000-0005-0000-0000-00000A150000}"/>
    <cellStyle name="Calculation 3 3 4 3 3" xfId="6641" xr:uid="{00000000-0005-0000-0000-00000B150000}"/>
    <cellStyle name="Calculation 3 3 4 3 3 2" xfId="37416" xr:uid="{00000000-0005-0000-0000-00000C150000}"/>
    <cellStyle name="Calculation 3 3 4 3 4" xfId="6642" xr:uid="{00000000-0005-0000-0000-00000D150000}"/>
    <cellStyle name="Calculation 3 3 4 3 4 2" xfId="39958" xr:uid="{00000000-0005-0000-0000-00000E150000}"/>
    <cellStyle name="Calculation 3 3 4 3 5" xfId="34855" xr:uid="{00000000-0005-0000-0000-00000F150000}"/>
    <cellStyle name="Calculation 3 3 4 4" xfId="32920" xr:uid="{00000000-0005-0000-0000-000010150000}"/>
    <cellStyle name="Calculation 3 3 5" xfId="6643" xr:uid="{00000000-0005-0000-0000-000011150000}"/>
    <cellStyle name="Calculation 3 3 5 2" xfId="6644" xr:uid="{00000000-0005-0000-0000-000012150000}"/>
    <cellStyle name="Calculation 3 3 5 2 2" xfId="6645" xr:uid="{00000000-0005-0000-0000-000013150000}"/>
    <cellStyle name="Calculation 3 3 5 2 2 2" xfId="6646" xr:uid="{00000000-0005-0000-0000-000014150000}"/>
    <cellStyle name="Calculation 3 3 5 2 2 2 2" xfId="38232" xr:uid="{00000000-0005-0000-0000-000015150000}"/>
    <cellStyle name="Calculation 3 3 5 2 2 3" xfId="6647" xr:uid="{00000000-0005-0000-0000-000016150000}"/>
    <cellStyle name="Calculation 3 3 5 2 2 3 2" xfId="40772" xr:uid="{00000000-0005-0000-0000-000017150000}"/>
    <cellStyle name="Calculation 3 3 5 2 2 4" xfId="35679" xr:uid="{00000000-0005-0000-0000-000018150000}"/>
    <cellStyle name="Calculation 3 3 5 2 3" xfId="6648" xr:uid="{00000000-0005-0000-0000-000019150000}"/>
    <cellStyle name="Calculation 3 3 5 2 3 2" xfId="36958" xr:uid="{00000000-0005-0000-0000-00001A150000}"/>
    <cellStyle name="Calculation 3 3 5 2 4" xfId="6649" xr:uid="{00000000-0005-0000-0000-00001B150000}"/>
    <cellStyle name="Calculation 3 3 5 2 4 2" xfId="39502" xr:uid="{00000000-0005-0000-0000-00001C150000}"/>
    <cellStyle name="Calculation 3 3 5 2 5" xfId="34404" xr:uid="{00000000-0005-0000-0000-00001D150000}"/>
    <cellStyle name="Calculation 3 3 5 3" xfId="31806" xr:uid="{00000000-0005-0000-0000-00001E150000}"/>
    <cellStyle name="Calculation 3 3 6" xfId="6650" xr:uid="{00000000-0005-0000-0000-00001F150000}"/>
    <cellStyle name="Calculation 3 3 6 2" xfId="6651" xr:uid="{00000000-0005-0000-0000-000020150000}"/>
    <cellStyle name="Calculation 3 3 6 2 2" xfId="6652" xr:uid="{00000000-0005-0000-0000-000021150000}"/>
    <cellStyle name="Calculation 3 3 6 2 2 2" xfId="6653" xr:uid="{00000000-0005-0000-0000-000022150000}"/>
    <cellStyle name="Calculation 3 3 6 2 2 2 2" xfId="38764" xr:uid="{00000000-0005-0000-0000-000023150000}"/>
    <cellStyle name="Calculation 3 3 6 2 2 3" xfId="6654" xr:uid="{00000000-0005-0000-0000-000024150000}"/>
    <cellStyle name="Calculation 3 3 6 2 2 3 2" xfId="41304" xr:uid="{00000000-0005-0000-0000-000025150000}"/>
    <cellStyle name="Calculation 3 3 6 2 2 4" xfId="36211" xr:uid="{00000000-0005-0000-0000-000026150000}"/>
    <cellStyle name="Calculation 3 3 6 2 3" xfId="6655" xr:uid="{00000000-0005-0000-0000-000027150000}"/>
    <cellStyle name="Calculation 3 3 6 2 3 2" xfId="37492" xr:uid="{00000000-0005-0000-0000-000028150000}"/>
    <cellStyle name="Calculation 3 3 6 2 4" xfId="6656" xr:uid="{00000000-0005-0000-0000-000029150000}"/>
    <cellStyle name="Calculation 3 3 6 2 4 2" xfId="40034" xr:uid="{00000000-0005-0000-0000-00002A150000}"/>
    <cellStyle name="Calculation 3 3 6 2 5" xfId="34932" xr:uid="{00000000-0005-0000-0000-00002B150000}"/>
    <cellStyle name="Calculation 3 3 6 3" xfId="33659" xr:uid="{00000000-0005-0000-0000-00002C150000}"/>
    <cellStyle name="Calculation 3 3 7" xfId="6657" xr:uid="{00000000-0005-0000-0000-00002D150000}"/>
    <cellStyle name="Calculation 3 3 7 2" xfId="6658" xr:uid="{00000000-0005-0000-0000-00002E150000}"/>
    <cellStyle name="Calculation 3 3 7 2 2" xfId="6659" xr:uid="{00000000-0005-0000-0000-00002F150000}"/>
    <cellStyle name="Calculation 3 3 7 2 2 2" xfId="38090" xr:uid="{00000000-0005-0000-0000-000030150000}"/>
    <cellStyle name="Calculation 3 3 7 2 3" xfId="6660" xr:uid="{00000000-0005-0000-0000-000031150000}"/>
    <cellStyle name="Calculation 3 3 7 2 3 2" xfId="40630" xr:uid="{00000000-0005-0000-0000-000032150000}"/>
    <cellStyle name="Calculation 3 3 7 2 4" xfId="35537" xr:uid="{00000000-0005-0000-0000-000033150000}"/>
    <cellStyle name="Calculation 3 3 7 3" xfId="6661" xr:uid="{00000000-0005-0000-0000-000034150000}"/>
    <cellStyle name="Calculation 3 3 7 3 2" xfId="36816" xr:uid="{00000000-0005-0000-0000-000035150000}"/>
    <cellStyle name="Calculation 3 3 7 4" xfId="6662" xr:uid="{00000000-0005-0000-0000-000036150000}"/>
    <cellStyle name="Calculation 3 3 7 4 2" xfId="39360" xr:uid="{00000000-0005-0000-0000-000037150000}"/>
    <cellStyle name="Calculation 3 3 7 5" xfId="34262" xr:uid="{00000000-0005-0000-0000-000038150000}"/>
    <cellStyle name="Calculation 3 3 8" xfId="6663" xr:uid="{00000000-0005-0000-0000-000039150000}"/>
    <cellStyle name="Calculation 3 3 9" xfId="6600" xr:uid="{00000000-0005-0000-0000-00003A150000}"/>
    <cellStyle name="Calculation 3 4" xfId="1402" xr:uid="{00000000-0005-0000-0000-00003B150000}"/>
    <cellStyle name="Calculation 3 4 2" xfId="6665" xr:uid="{00000000-0005-0000-0000-00003C150000}"/>
    <cellStyle name="Calculation 3 4 2 2" xfId="6666" xr:uid="{00000000-0005-0000-0000-00003D150000}"/>
    <cellStyle name="Calculation 3 4 2 2 2" xfId="6667" xr:uid="{00000000-0005-0000-0000-00003E150000}"/>
    <cellStyle name="Calculation 3 4 2 2 2 2" xfId="6668" xr:uid="{00000000-0005-0000-0000-00003F150000}"/>
    <cellStyle name="Calculation 3 4 2 2 2 2 2" xfId="38822" xr:uid="{00000000-0005-0000-0000-000040150000}"/>
    <cellStyle name="Calculation 3 4 2 2 2 3" xfId="6669" xr:uid="{00000000-0005-0000-0000-000041150000}"/>
    <cellStyle name="Calculation 3 4 2 2 2 3 2" xfId="41362" xr:uid="{00000000-0005-0000-0000-000042150000}"/>
    <cellStyle name="Calculation 3 4 2 2 2 4" xfId="36269" xr:uid="{00000000-0005-0000-0000-000043150000}"/>
    <cellStyle name="Calculation 3 4 2 2 3" xfId="6670" xr:uid="{00000000-0005-0000-0000-000044150000}"/>
    <cellStyle name="Calculation 3 4 2 2 3 2" xfId="37550" xr:uid="{00000000-0005-0000-0000-000045150000}"/>
    <cellStyle name="Calculation 3 4 2 2 4" xfId="6671" xr:uid="{00000000-0005-0000-0000-000046150000}"/>
    <cellStyle name="Calculation 3 4 2 2 4 2" xfId="40092" xr:uid="{00000000-0005-0000-0000-000047150000}"/>
    <cellStyle name="Calculation 3 4 2 2 5" xfId="34990" xr:uid="{00000000-0005-0000-0000-000048150000}"/>
    <cellStyle name="Calculation 3 4 2 3" xfId="33719" xr:uid="{00000000-0005-0000-0000-000049150000}"/>
    <cellStyle name="Calculation 3 4 3" xfId="6672" xr:uid="{00000000-0005-0000-0000-00004A150000}"/>
    <cellStyle name="Calculation 3 4 3 2" xfId="6673" xr:uid="{00000000-0005-0000-0000-00004B150000}"/>
    <cellStyle name="Calculation 3 4 3 2 2" xfId="6674" xr:uid="{00000000-0005-0000-0000-00004C150000}"/>
    <cellStyle name="Calculation 3 4 3 2 2 2" xfId="38302" xr:uid="{00000000-0005-0000-0000-00004D150000}"/>
    <cellStyle name="Calculation 3 4 3 2 3" xfId="6675" xr:uid="{00000000-0005-0000-0000-00004E150000}"/>
    <cellStyle name="Calculation 3 4 3 2 3 2" xfId="40842" xr:uid="{00000000-0005-0000-0000-00004F150000}"/>
    <cellStyle name="Calculation 3 4 3 2 4" xfId="35749" xr:uid="{00000000-0005-0000-0000-000050150000}"/>
    <cellStyle name="Calculation 3 4 3 3" xfId="6676" xr:uid="{00000000-0005-0000-0000-000051150000}"/>
    <cellStyle name="Calculation 3 4 3 3 2" xfId="37028" xr:uid="{00000000-0005-0000-0000-000052150000}"/>
    <cellStyle name="Calculation 3 4 3 4" xfId="6677" xr:uid="{00000000-0005-0000-0000-000053150000}"/>
    <cellStyle name="Calculation 3 4 3 4 2" xfId="39572" xr:uid="{00000000-0005-0000-0000-000054150000}"/>
    <cellStyle name="Calculation 3 4 3 5" xfId="34475" xr:uid="{00000000-0005-0000-0000-000055150000}"/>
    <cellStyle name="Calculation 3 4 4" xfId="6678" xr:uid="{00000000-0005-0000-0000-000056150000}"/>
    <cellStyle name="Calculation 3 4 5" xfId="6664" xr:uid="{00000000-0005-0000-0000-000057150000}"/>
    <cellStyle name="Calculation 3 4 6" xfId="32522" xr:uid="{00000000-0005-0000-0000-000058150000}"/>
    <cellStyle name="Calculation 3 5" xfId="6679" xr:uid="{00000000-0005-0000-0000-000059150000}"/>
    <cellStyle name="Calculation 3 5 2" xfId="6680" xr:uid="{00000000-0005-0000-0000-00005A150000}"/>
    <cellStyle name="Calculation 3 5 2 2" xfId="6681" xr:uid="{00000000-0005-0000-0000-00005B150000}"/>
    <cellStyle name="Calculation 3 5 2 2 2" xfId="6682" xr:uid="{00000000-0005-0000-0000-00005C150000}"/>
    <cellStyle name="Calculation 3 5 2 2 2 2" xfId="6683" xr:uid="{00000000-0005-0000-0000-00005D150000}"/>
    <cellStyle name="Calculation 3 5 2 2 2 2 2" xfId="38973" xr:uid="{00000000-0005-0000-0000-00005E150000}"/>
    <cellStyle name="Calculation 3 5 2 2 2 3" xfId="6684" xr:uid="{00000000-0005-0000-0000-00005F150000}"/>
    <cellStyle name="Calculation 3 5 2 2 2 3 2" xfId="41513" xr:uid="{00000000-0005-0000-0000-000060150000}"/>
    <cellStyle name="Calculation 3 5 2 2 2 4" xfId="36420" xr:uid="{00000000-0005-0000-0000-000061150000}"/>
    <cellStyle name="Calculation 3 5 2 2 3" xfId="6685" xr:uid="{00000000-0005-0000-0000-000062150000}"/>
    <cellStyle name="Calculation 3 5 2 2 3 2" xfId="37701" xr:uid="{00000000-0005-0000-0000-000063150000}"/>
    <cellStyle name="Calculation 3 5 2 2 4" xfId="6686" xr:uid="{00000000-0005-0000-0000-000064150000}"/>
    <cellStyle name="Calculation 3 5 2 2 4 2" xfId="40243" xr:uid="{00000000-0005-0000-0000-000065150000}"/>
    <cellStyle name="Calculation 3 5 2 2 5" xfId="35141" xr:uid="{00000000-0005-0000-0000-000066150000}"/>
    <cellStyle name="Calculation 3 5 2 3" xfId="33870" xr:uid="{00000000-0005-0000-0000-000067150000}"/>
    <cellStyle name="Calculation 3 5 3" xfId="6687" xr:uid="{00000000-0005-0000-0000-000068150000}"/>
    <cellStyle name="Calculation 3 5 3 2" xfId="6688" xr:uid="{00000000-0005-0000-0000-000069150000}"/>
    <cellStyle name="Calculation 3 5 3 2 2" xfId="6689" xr:uid="{00000000-0005-0000-0000-00006A150000}"/>
    <cellStyle name="Calculation 3 5 3 2 2 2" xfId="38453" xr:uid="{00000000-0005-0000-0000-00006B150000}"/>
    <cellStyle name="Calculation 3 5 3 2 3" xfId="6690" xr:uid="{00000000-0005-0000-0000-00006C150000}"/>
    <cellStyle name="Calculation 3 5 3 2 3 2" xfId="40993" xr:uid="{00000000-0005-0000-0000-00006D150000}"/>
    <cellStyle name="Calculation 3 5 3 2 4" xfId="35900" xr:uid="{00000000-0005-0000-0000-00006E150000}"/>
    <cellStyle name="Calculation 3 5 3 3" xfId="6691" xr:uid="{00000000-0005-0000-0000-00006F150000}"/>
    <cellStyle name="Calculation 3 5 3 3 2" xfId="37179" xr:uid="{00000000-0005-0000-0000-000070150000}"/>
    <cellStyle name="Calculation 3 5 3 4" xfId="6692" xr:uid="{00000000-0005-0000-0000-000071150000}"/>
    <cellStyle name="Calculation 3 5 3 4 2" xfId="39723" xr:uid="{00000000-0005-0000-0000-000072150000}"/>
    <cellStyle name="Calculation 3 5 3 5" xfId="34622" xr:uid="{00000000-0005-0000-0000-000073150000}"/>
    <cellStyle name="Calculation 3 5 4" xfId="6693" xr:uid="{00000000-0005-0000-0000-000074150000}"/>
    <cellStyle name="Calculation 3 5 5" xfId="32669" xr:uid="{00000000-0005-0000-0000-000075150000}"/>
    <cellStyle name="Calculation 3 6" xfId="6694" xr:uid="{00000000-0005-0000-0000-000076150000}"/>
    <cellStyle name="Calculation 3 6 2" xfId="6695" xr:uid="{00000000-0005-0000-0000-000077150000}"/>
    <cellStyle name="Calculation 3 6 2 2" xfId="6696" xr:uid="{00000000-0005-0000-0000-000078150000}"/>
    <cellStyle name="Calculation 3 6 2 2 2" xfId="6697" xr:uid="{00000000-0005-0000-0000-000079150000}"/>
    <cellStyle name="Calculation 3 6 2 2 2 2" xfId="6698" xr:uid="{00000000-0005-0000-0000-00007A150000}"/>
    <cellStyle name="Calculation 3 6 2 2 2 2 2" xfId="39132" xr:uid="{00000000-0005-0000-0000-00007B150000}"/>
    <cellStyle name="Calculation 3 6 2 2 2 3" xfId="6699" xr:uid="{00000000-0005-0000-0000-00007C150000}"/>
    <cellStyle name="Calculation 3 6 2 2 2 3 2" xfId="41672" xr:uid="{00000000-0005-0000-0000-00007D150000}"/>
    <cellStyle name="Calculation 3 6 2 2 2 4" xfId="36579" xr:uid="{00000000-0005-0000-0000-00007E150000}"/>
    <cellStyle name="Calculation 3 6 2 2 3" xfId="6700" xr:uid="{00000000-0005-0000-0000-00007F150000}"/>
    <cellStyle name="Calculation 3 6 2 2 3 2" xfId="37862" xr:uid="{00000000-0005-0000-0000-000080150000}"/>
    <cellStyle name="Calculation 3 6 2 2 4" xfId="6701" xr:uid="{00000000-0005-0000-0000-000081150000}"/>
    <cellStyle name="Calculation 3 6 2 2 4 2" xfId="40402" xr:uid="{00000000-0005-0000-0000-000082150000}"/>
    <cellStyle name="Calculation 3 6 2 2 5" xfId="35302" xr:uid="{00000000-0005-0000-0000-000083150000}"/>
    <cellStyle name="Calculation 3 6 2 3" xfId="34030" xr:uid="{00000000-0005-0000-0000-000084150000}"/>
    <cellStyle name="Calculation 3 6 3" xfId="6702" xr:uid="{00000000-0005-0000-0000-000085150000}"/>
    <cellStyle name="Calculation 3 6 3 2" xfId="6703" xr:uid="{00000000-0005-0000-0000-000086150000}"/>
    <cellStyle name="Calculation 3 6 3 2 2" xfId="6704" xr:uid="{00000000-0005-0000-0000-000087150000}"/>
    <cellStyle name="Calculation 3 6 3 2 2 2" xfId="38612" xr:uid="{00000000-0005-0000-0000-000088150000}"/>
    <cellStyle name="Calculation 3 6 3 2 3" xfId="6705" xr:uid="{00000000-0005-0000-0000-000089150000}"/>
    <cellStyle name="Calculation 3 6 3 2 3 2" xfId="41152" xr:uid="{00000000-0005-0000-0000-00008A150000}"/>
    <cellStyle name="Calculation 3 6 3 2 4" xfId="36059" xr:uid="{00000000-0005-0000-0000-00008B150000}"/>
    <cellStyle name="Calculation 3 6 3 3" xfId="6706" xr:uid="{00000000-0005-0000-0000-00008C150000}"/>
    <cellStyle name="Calculation 3 6 3 3 2" xfId="37340" xr:uid="{00000000-0005-0000-0000-00008D150000}"/>
    <cellStyle name="Calculation 3 6 3 4" xfId="6707" xr:uid="{00000000-0005-0000-0000-00008E150000}"/>
    <cellStyle name="Calculation 3 6 3 4 2" xfId="39882" xr:uid="{00000000-0005-0000-0000-00008F150000}"/>
    <cellStyle name="Calculation 3 6 3 5" xfId="34779" xr:uid="{00000000-0005-0000-0000-000090150000}"/>
    <cellStyle name="Calculation 3 6 4" xfId="32843" xr:uid="{00000000-0005-0000-0000-000091150000}"/>
    <cellStyle name="Calculation 3 7" xfId="6708" xr:uid="{00000000-0005-0000-0000-000092150000}"/>
    <cellStyle name="Calculation 3 7 2" xfId="6709" xr:uid="{00000000-0005-0000-0000-000093150000}"/>
    <cellStyle name="Calculation 3 7 2 2" xfId="6710" xr:uid="{00000000-0005-0000-0000-000094150000}"/>
    <cellStyle name="Calculation 3 7 2 2 2" xfId="6711" xr:uid="{00000000-0005-0000-0000-000095150000}"/>
    <cellStyle name="Calculation 3 7 2 2 2 2" xfId="38166" xr:uid="{00000000-0005-0000-0000-000096150000}"/>
    <cellStyle name="Calculation 3 7 2 2 3" xfId="6712" xr:uid="{00000000-0005-0000-0000-000097150000}"/>
    <cellStyle name="Calculation 3 7 2 2 3 2" xfId="40706" xr:uid="{00000000-0005-0000-0000-000098150000}"/>
    <cellStyle name="Calculation 3 7 2 2 4" xfId="35613" xr:uid="{00000000-0005-0000-0000-000099150000}"/>
    <cellStyle name="Calculation 3 7 2 3" xfId="6713" xr:uid="{00000000-0005-0000-0000-00009A150000}"/>
    <cellStyle name="Calculation 3 7 2 3 2" xfId="36892" xr:uid="{00000000-0005-0000-0000-00009B150000}"/>
    <cellStyle name="Calculation 3 7 2 4" xfId="6714" xr:uid="{00000000-0005-0000-0000-00009C150000}"/>
    <cellStyle name="Calculation 3 7 2 4 2" xfId="39436" xr:uid="{00000000-0005-0000-0000-00009D150000}"/>
    <cellStyle name="Calculation 3 7 2 5" xfId="34338" xr:uid="{00000000-0005-0000-0000-00009E150000}"/>
    <cellStyle name="Calculation 3 7 3" xfId="31739" xr:uid="{00000000-0005-0000-0000-00009F150000}"/>
    <cellStyle name="Calculation 3 8" xfId="6715" xr:uid="{00000000-0005-0000-0000-0000A0150000}"/>
    <cellStyle name="Calculation 3 8 2" xfId="6716" xr:uid="{00000000-0005-0000-0000-0000A1150000}"/>
    <cellStyle name="Calculation 3 8 2 2" xfId="6717" xr:uid="{00000000-0005-0000-0000-0000A2150000}"/>
    <cellStyle name="Calculation 3 8 2 2 2" xfId="38014" xr:uid="{00000000-0005-0000-0000-0000A3150000}"/>
    <cellStyle name="Calculation 3 8 2 3" xfId="6718" xr:uid="{00000000-0005-0000-0000-0000A4150000}"/>
    <cellStyle name="Calculation 3 8 2 3 2" xfId="40554" xr:uid="{00000000-0005-0000-0000-0000A5150000}"/>
    <cellStyle name="Calculation 3 8 2 4" xfId="35461" xr:uid="{00000000-0005-0000-0000-0000A6150000}"/>
    <cellStyle name="Calculation 3 8 3" xfId="6719" xr:uid="{00000000-0005-0000-0000-0000A7150000}"/>
    <cellStyle name="Calculation 3 8 3 2" xfId="36740" xr:uid="{00000000-0005-0000-0000-0000A8150000}"/>
    <cellStyle name="Calculation 3 8 4" xfId="6720" xr:uid="{00000000-0005-0000-0000-0000A9150000}"/>
    <cellStyle name="Calculation 3 8 4 2" xfId="39284" xr:uid="{00000000-0005-0000-0000-0000AA150000}"/>
    <cellStyle name="Calculation 3 8 5" xfId="34186" xr:uid="{00000000-0005-0000-0000-0000AB150000}"/>
    <cellStyle name="Calculation 3 9" xfId="6721" xr:uid="{00000000-0005-0000-0000-0000AC150000}"/>
    <cellStyle name="Calculation 3 9 2" xfId="41848" xr:uid="{00000000-0005-0000-0000-0000AD150000}"/>
    <cellStyle name="Calculation 4" xfId="1403" xr:uid="{00000000-0005-0000-0000-0000AE150000}"/>
    <cellStyle name="Calculation 4 2" xfId="1404" xr:uid="{00000000-0005-0000-0000-0000AF150000}"/>
    <cellStyle name="Calculation 4 2 2" xfId="6724" xr:uid="{00000000-0005-0000-0000-0000B0150000}"/>
    <cellStyle name="Calculation 4 2 2 2" xfId="6725" xr:uid="{00000000-0005-0000-0000-0000B1150000}"/>
    <cellStyle name="Calculation 4 2 2 2 2" xfId="6726" xr:uid="{00000000-0005-0000-0000-0000B2150000}"/>
    <cellStyle name="Calculation 4 2 2 2 2 2" xfId="6727" xr:uid="{00000000-0005-0000-0000-0000B3150000}"/>
    <cellStyle name="Calculation 4 2 2 2 2 2 2" xfId="6728" xr:uid="{00000000-0005-0000-0000-0000B4150000}"/>
    <cellStyle name="Calculation 4 2 2 2 2 2 2 2" xfId="38899" xr:uid="{00000000-0005-0000-0000-0000B5150000}"/>
    <cellStyle name="Calculation 4 2 2 2 2 2 3" xfId="6729" xr:uid="{00000000-0005-0000-0000-0000B6150000}"/>
    <cellStyle name="Calculation 4 2 2 2 2 2 3 2" xfId="41439" xr:uid="{00000000-0005-0000-0000-0000B7150000}"/>
    <cellStyle name="Calculation 4 2 2 2 2 2 4" xfId="36346" xr:uid="{00000000-0005-0000-0000-0000B8150000}"/>
    <cellStyle name="Calculation 4 2 2 2 2 3" xfId="6730" xr:uid="{00000000-0005-0000-0000-0000B9150000}"/>
    <cellStyle name="Calculation 4 2 2 2 2 3 2" xfId="37627" xr:uid="{00000000-0005-0000-0000-0000BA150000}"/>
    <cellStyle name="Calculation 4 2 2 2 2 4" xfId="6731" xr:uid="{00000000-0005-0000-0000-0000BB150000}"/>
    <cellStyle name="Calculation 4 2 2 2 2 4 2" xfId="40169" xr:uid="{00000000-0005-0000-0000-0000BC150000}"/>
    <cellStyle name="Calculation 4 2 2 2 2 5" xfId="35067" xr:uid="{00000000-0005-0000-0000-0000BD150000}"/>
    <cellStyle name="Calculation 4 2 2 2 3" xfId="33796" xr:uid="{00000000-0005-0000-0000-0000BE150000}"/>
    <cellStyle name="Calculation 4 2 2 3" xfId="6732" xr:uid="{00000000-0005-0000-0000-0000BF150000}"/>
    <cellStyle name="Calculation 4 2 2 3 2" xfId="6733" xr:uid="{00000000-0005-0000-0000-0000C0150000}"/>
    <cellStyle name="Calculation 4 2 2 3 2 2" xfId="6734" xr:uid="{00000000-0005-0000-0000-0000C1150000}"/>
    <cellStyle name="Calculation 4 2 2 3 2 2 2" xfId="38379" xr:uid="{00000000-0005-0000-0000-0000C2150000}"/>
    <cellStyle name="Calculation 4 2 2 3 2 3" xfId="6735" xr:uid="{00000000-0005-0000-0000-0000C3150000}"/>
    <cellStyle name="Calculation 4 2 2 3 2 3 2" xfId="40919" xr:uid="{00000000-0005-0000-0000-0000C4150000}"/>
    <cellStyle name="Calculation 4 2 2 3 2 4" xfId="35826" xr:uid="{00000000-0005-0000-0000-0000C5150000}"/>
    <cellStyle name="Calculation 4 2 2 3 3" xfId="6736" xr:uid="{00000000-0005-0000-0000-0000C6150000}"/>
    <cellStyle name="Calculation 4 2 2 3 3 2" xfId="37105" xr:uid="{00000000-0005-0000-0000-0000C7150000}"/>
    <cellStyle name="Calculation 4 2 2 3 4" xfId="6737" xr:uid="{00000000-0005-0000-0000-0000C8150000}"/>
    <cellStyle name="Calculation 4 2 2 3 4 2" xfId="39649" xr:uid="{00000000-0005-0000-0000-0000C9150000}"/>
    <cellStyle name="Calculation 4 2 2 3 5" xfId="34548" xr:uid="{00000000-0005-0000-0000-0000CA150000}"/>
    <cellStyle name="Calculation 4 2 2 4" xfId="32592" xr:uid="{00000000-0005-0000-0000-0000CB150000}"/>
    <cellStyle name="Calculation 4 2 3" xfId="6738" xr:uid="{00000000-0005-0000-0000-0000CC150000}"/>
    <cellStyle name="Calculation 4 2 3 2" xfId="6739" xr:uid="{00000000-0005-0000-0000-0000CD150000}"/>
    <cellStyle name="Calculation 4 2 3 2 2" xfId="6740" xr:uid="{00000000-0005-0000-0000-0000CE150000}"/>
    <cellStyle name="Calculation 4 2 3 2 2 2" xfId="6741" xr:uid="{00000000-0005-0000-0000-0000CF150000}"/>
    <cellStyle name="Calculation 4 2 3 2 2 2 2" xfId="6742" xr:uid="{00000000-0005-0000-0000-0000D0150000}"/>
    <cellStyle name="Calculation 4 2 3 2 2 2 2 2" xfId="39051" xr:uid="{00000000-0005-0000-0000-0000D1150000}"/>
    <cellStyle name="Calculation 4 2 3 2 2 2 3" xfId="6743" xr:uid="{00000000-0005-0000-0000-0000D2150000}"/>
    <cellStyle name="Calculation 4 2 3 2 2 2 3 2" xfId="41591" xr:uid="{00000000-0005-0000-0000-0000D3150000}"/>
    <cellStyle name="Calculation 4 2 3 2 2 2 4" xfId="36498" xr:uid="{00000000-0005-0000-0000-0000D4150000}"/>
    <cellStyle name="Calculation 4 2 3 2 2 3" xfId="6744" xr:uid="{00000000-0005-0000-0000-0000D5150000}"/>
    <cellStyle name="Calculation 4 2 3 2 2 3 2" xfId="37779" xr:uid="{00000000-0005-0000-0000-0000D6150000}"/>
    <cellStyle name="Calculation 4 2 3 2 2 4" xfId="6745" xr:uid="{00000000-0005-0000-0000-0000D7150000}"/>
    <cellStyle name="Calculation 4 2 3 2 2 4 2" xfId="40321" xr:uid="{00000000-0005-0000-0000-0000D8150000}"/>
    <cellStyle name="Calculation 4 2 3 2 2 5" xfId="35219" xr:uid="{00000000-0005-0000-0000-0000D9150000}"/>
    <cellStyle name="Calculation 4 2 3 2 3" xfId="33947" xr:uid="{00000000-0005-0000-0000-0000DA150000}"/>
    <cellStyle name="Calculation 4 2 3 3" xfId="6746" xr:uid="{00000000-0005-0000-0000-0000DB150000}"/>
    <cellStyle name="Calculation 4 2 3 3 2" xfId="6747" xr:uid="{00000000-0005-0000-0000-0000DC150000}"/>
    <cellStyle name="Calculation 4 2 3 3 2 2" xfId="6748" xr:uid="{00000000-0005-0000-0000-0000DD150000}"/>
    <cellStyle name="Calculation 4 2 3 3 2 2 2" xfId="38531" xr:uid="{00000000-0005-0000-0000-0000DE150000}"/>
    <cellStyle name="Calculation 4 2 3 3 2 3" xfId="6749" xr:uid="{00000000-0005-0000-0000-0000DF150000}"/>
    <cellStyle name="Calculation 4 2 3 3 2 3 2" xfId="41071" xr:uid="{00000000-0005-0000-0000-0000E0150000}"/>
    <cellStyle name="Calculation 4 2 3 3 2 4" xfId="35978" xr:uid="{00000000-0005-0000-0000-0000E1150000}"/>
    <cellStyle name="Calculation 4 2 3 3 3" xfId="6750" xr:uid="{00000000-0005-0000-0000-0000E2150000}"/>
    <cellStyle name="Calculation 4 2 3 3 3 2" xfId="37257" xr:uid="{00000000-0005-0000-0000-0000E3150000}"/>
    <cellStyle name="Calculation 4 2 3 3 4" xfId="6751" xr:uid="{00000000-0005-0000-0000-0000E4150000}"/>
    <cellStyle name="Calculation 4 2 3 3 4 2" xfId="39801" xr:uid="{00000000-0005-0000-0000-0000E5150000}"/>
    <cellStyle name="Calculation 4 2 3 3 5" xfId="34696" xr:uid="{00000000-0005-0000-0000-0000E6150000}"/>
    <cellStyle name="Calculation 4 2 3 4" xfId="32743" xr:uid="{00000000-0005-0000-0000-0000E7150000}"/>
    <cellStyle name="Calculation 4 2 4" xfId="6752" xr:uid="{00000000-0005-0000-0000-0000E8150000}"/>
    <cellStyle name="Calculation 4 2 4 2" xfId="6753" xr:uid="{00000000-0005-0000-0000-0000E9150000}"/>
    <cellStyle name="Calculation 4 2 4 2 2" xfId="6754" xr:uid="{00000000-0005-0000-0000-0000EA150000}"/>
    <cellStyle name="Calculation 4 2 4 2 2 2" xfId="6755" xr:uid="{00000000-0005-0000-0000-0000EB150000}"/>
    <cellStyle name="Calculation 4 2 4 2 2 2 2" xfId="6756" xr:uid="{00000000-0005-0000-0000-0000EC150000}"/>
    <cellStyle name="Calculation 4 2 4 2 2 2 2 2" xfId="39210" xr:uid="{00000000-0005-0000-0000-0000ED150000}"/>
    <cellStyle name="Calculation 4 2 4 2 2 2 3" xfId="6757" xr:uid="{00000000-0005-0000-0000-0000EE150000}"/>
    <cellStyle name="Calculation 4 2 4 2 2 2 3 2" xfId="41750" xr:uid="{00000000-0005-0000-0000-0000EF150000}"/>
    <cellStyle name="Calculation 4 2 4 2 2 2 4" xfId="36657" xr:uid="{00000000-0005-0000-0000-0000F0150000}"/>
    <cellStyle name="Calculation 4 2 4 2 2 3" xfId="6758" xr:uid="{00000000-0005-0000-0000-0000F1150000}"/>
    <cellStyle name="Calculation 4 2 4 2 2 3 2" xfId="37940" xr:uid="{00000000-0005-0000-0000-0000F2150000}"/>
    <cellStyle name="Calculation 4 2 4 2 2 4" xfId="6759" xr:uid="{00000000-0005-0000-0000-0000F3150000}"/>
    <cellStyle name="Calculation 4 2 4 2 2 4 2" xfId="40480" xr:uid="{00000000-0005-0000-0000-0000F4150000}"/>
    <cellStyle name="Calculation 4 2 4 2 2 5" xfId="35380" xr:uid="{00000000-0005-0000-0000-0000F5150000}"/>
    <cellStyle name="Calculation 4 2 4 2 3" xfId="34108" xr:uid="{00000000-0005-0000-0000-0000F6150000}"/>
    <cellStyle name="Calculation 4 2 4 3" xfId="6760" xr:uid="{00000000-0005-0000-0000-0000F7150000}"/>
    <cellStyle name="Calculation 4 2 4 3 2" xfId="6761" xr:uid="{00000000-0005-0000-0000-0000F8150000}"/>
    <cellStyle name="Calculation 4 2 4 3 2 2" xfId="6762" xr:uid="{00000000-0005-0000-0000-0000F9150000}"/>
    <cellStyle name="Calculation 4 2 4 3 2 2 2" xfId="38690" xr:uid="{00000000-0005-0000-0000-0000FA150000}"/>
    <cellStyle name="Calculation 4 2 4 3 2 3" xfId="6763" xr:uid="{00000000-0005-0000-0000-0000FB150000}"/>
    <cellStyle name="Calculation 4 2 4 3 2 3 2" xfId="41230" xr:uid="{00000000-0005-0000-0000-0000FC150000}"/>
    <cellStyle name="Calculation 4 2 4 3 2 4" xfId="36137" xr:uid="{00000000-0005-0000-0000-0000FD150000}"/>
    <cellStyle name="Calculation 4 2 4 3 3" xfId="6764" xr:uid="{00000000-0005-0000-0000-0000FE150000}"/>
    <cellStyle name="Calculation 4 2 4 3 3 2" xfId="37418" xr:uid="{00000000-0005-0000-0000-0000FF150000}"/>
    <cellStyle name="Calculation 4 2 4 3 4" xfId="6765" xr:uid="{00000000-0005-0000-0000-000000160000}"/>
    <cellStyle name="Calculation 4 2 4 3 4 2" xfId="39960" xr:uid="{00000000-0005-0000-0000-000001160000}"/>
    <cellStyle name="Calculation 4 2 4 3 5" xfId="34857" xr:uid="{00000000-0005-0000-0000-000002160000}"/>
    <cellStyle name="Calculation 4 2 4 4" xfId="32922" xr:uid="{00000000-0005-0000-0000-000003160000}"/>
    <cellStyle name="Calculation 4 2 5" xfId="6766" xr:uid="{00000000-0005-0000-0000-000004160000}"/>
    <cellStyle name="Calculation 4 2 5 2" xfId="6767" xr:uid="{00000000-0005-0000-0000-000005160000}"/>
    <cellStyle name="Calculation 4 2 5 2 2" xfId="6768" xr:uid="{00000000-0005-0000-0000-000006160000}"/>
    <cellStyle name="Calculation 4 2 5 2 2 2" xfId="6769" xr:uid="{00000000-0005-0000-0000-000007160000}"/>
    <cellStyle name="Calculation 4 2 5 2 2 2 2" xfId="38234" xr:uid="{00000000-0005-0000-0000-000008160000}"/>
    <cellStyle name="Calculation 4 2 5 2 2 3" xfId="6770" xr:uid="{00000000-0005-0000-0000-000009160000}"/>
    <cellStyle name="Calculation 4 2 5 2 2 3 2" xfId="40774" xr:uid="{00000000-0005-0000-0000-00000A160000}"/>
    <cellStyle name="Calculation 4 2 5 2 2 4" xfId="35681" xr:uid="{00000000-0005-0000-0000-00000B160000}"/>
    <cellStyle name="Calculation 4 2 5 2 3" xfId="6771" xr:uid="{00000000-0005-0000-0000-00000C160000}"/>
    <cellStyle name="Calculation 4 2 5 2 3 2" xfId="36960" xr:uid="{00000000-0005-0000-0000-00000D160000}"/>
    <cellStyle name="Calculation 4 2 5 2 4" xfId="6772" xr:uid="{00000000-0005-0000-0000-00000E160000}"/>
    <cellStyle name="Calculation 4 2 5 2 4 2" xfId="39504" xr:uid="{00000000-0005-0000-0000-00000F160000}"/>
    <cellStyle name="Calculation 4 2 5 2 5" xfId="34406" xr:uid="{00000000-0005-0000-0000-000010160000}"/>
    <cellStyle name="Calculation 4 2 5 3" xfId="31808" xr:uid="{00000000-0005-0000-0000-000011160000}"/>
    <cellStyle name="Calculation 4 2 6" xfId="6773" xr:uid="{00000000-0005-0000-0000-000012160000}"/>
    <cellStyle name="Calculation 4 2 6 2" xfId="6774" xr:uid="{00000000-0005-0000-0000-000013160000}"/>
    <cellStyle name="Calculation 4 2 6 2 2" xfId="6775" xr:uid="{00000000-0005-0000-0000-000014160000}"/>
    <cellStyle name="Calculation 4 2 6 2 2 2" xfId="6776" xr:uid="{00000000-0005-0000-0000-000015160000}"/>
    <cellStyle name="Calculation 4 2 6 2 2 2 2" xfId="38765" xr:uid="{00000000-0005-0000-0000-000016160000}"/>
    <cellStyle name="Calculation 4 2 6 2 2 3" xfId="6777" xr:uid="{00000000-0005-0000-0000-000017160000}"/>
    <cellStyle name="Calculation 4 2 6 2 2 3 2" xfId="41305" xr:uid="{00000000-0005-0000-0000-000018160000}"/>
    <cellStyle name="Calculation 4 2 6 2 2 4" xfId="36212" xr:uid="{00000000-0005-0000-0000-000019160000}"/>
    <cellStyle name="Calculation 4 2 6 2 3" xfId="6778" xr:uid="{00000000-0005-0000-0000-00001A160000}"/>
    <cellStyle name="Calculation 4 2 6 2 3 2" xfId="37493" xr:uid="{00000000-0005-0000-0000-00001B160000}"/>
    <cellStyle name="Calculation 4 2 6 2 4" xfId="6779" xr:uid="{00000000-0005-0000-0000-00001C160000}"/>
    <cellStyle name="Calculation 4 2 6 2 4 2" xfId="40035" xr:uid="{00000000-0005-0000-0000-00001D160000}"/>
    <cellStyle name="Calculation 4 2 6 2 5" xfId="34933" xr:uid="{00000000-0005-0000-0000-00001E160000}"/>
    <cellStyle name="Calculation 4 2 6 3" xfId="33660" xr:uid="{00000000-0005-0000-0000-00001F160000}"/>
    <cellStyle name="Calculation 4 2 7" xfId="6780" xr:uid="{00000000-0005-0000-0000-000020160000}"/>
    <cellStyle name="Calculation 4 2 7 2" xfId="6781" xr:uid="{00000000-0005-0000-0000-000021160000}"/>
    <cellStyle name="Calculation 4 2 7 2 2" xfId="6782" xr:uid="{00000000-0005-0000-0000-000022160000}"/>
    <cellStyle name="Calculation 4 2 7 2 2 2" xfId="38092" xr:uid="{00000000-0005-0000-0000-000023160000}"/>
    <cellStyle name="Calculation 4 2 7 2 3" xfId="6783" xr:uid="{00000000-0005-0000-0000-000024160000}"/>
    <cellStyle name="Calculation 4 2 7 2 3 2" xfId="40632" xr:uid="{00000000-0005-0000-0000-000025160000}"/>
    <cellStyle name="Calculation 4 2 7 2 4" xfId="35539" xr:uid="{00000000-0005-0000-0000-000026160000}"/>
    <cellStyle name="Calculation 4 2 7 3" xfId="6784" xr:uid="{00000000-0005-0000-0000-000027160000}"/>
    <cellStyle name="Calculation 4 2 7 3 2" xfId="36818" xr:uid="{00000000-0005-0000-0000-000028160000}"/>
    <cellStyle name="Calculation 4 2 7 4" xfId="6785" xr:uid="{00000000-0005-0000-0000-000029160000}"/>
    <cellStyle name="Calculation 4 2 7 4 2" xfId="39362" xr:uid="{00000000-0005-0000-0000-00002A160000}"/>
    <cellStyle name="Calculation 4 2 7 5" xfId="34264" xr:uid="{00000000-0005-0000-0000-00002B160000}"/>
    <cellStyle name="Calculation 4 2 8" xfId="6723" xr:uid="{00000000-0005-0000-0000-00002C160000}"/>
    <cellStyle name="Calculation 4 3" xfId="1405" xr:uid="{00000000-0005-0000-0000-00002D160000}"/>
    <cellStyle name="Calculation 4 3 2" xfId="6787" xr:uid="{00000000-0005-0000-0000-00002E160000}"/>
    <cellStyle name="Calculation 4 3 2 2" xfId="6788" xr:uid="{00000000-0005-0000-0000-00002F160000}"/>
    <cellStyle name="Calculation 4 3 2 2 2" xfId="6789" xr:uid="{00000000-0005-0000-0000-000030160000}"/>
    <cellStyle name="Calculation 4 3 2 2 2 2" xfId="6790" xr:uid="{00000000-0005-0000-0000-000031160000}"/>
    <cellStyle name="Calculation 4 3 2 2 2 2 2" xfId="38824" xr:uid="{00000000-0005-0000-0000-000032160000}"/>
    <cellStyle name="Calculation 4 3 2 2 2 3" xfId="6791" xr:uid="{00000000-0005-0000-0000-000033160000}"/>
    <cellStyle name="Calculation 4 3 2 2 2 3 2" xfId="41364" xr:uid="{00000000-0005-0000-0000-000034160000}"/>
    <cellStyle name="Calculation 4 3 2 2 2 4" xfId="36271" xr:uid="{00000000-0005-0000-0000-000035160000}"/>
    <cellStyle name="Calculation 4 3 2 2 3" xfId="6792" xr:uid="{00000000-0005-0000-0000-000036160000}"/>
    <cellStyle name="Calculation 4 3 2 2 3 2" xfId="37552" xr:uid="{00000000-0005-0000-0000-000037160000}"/>
    <cellStyle name="Calculation 4 3 2 2 4" xfId="6793" xr:uid="{00000000-0005-0000-0000-000038160000}"/>
    <cellStyle name="Calculation 4 3 2 2 4 2" xfId="40094" xr:uid="{00000000-0005-0000-0000-000039160000}"/>
    <cellStyle name="Calculation 4 3 2 2 5" xfId="34992" xr:uid="{00000000-0005-0000-0000-00003A160000}"/>
    <cellStyle name="Calculation 4 3 2 3" xfId="33721" xr:uid="{00000000-0005-0000-0000-00003B160000}"/>
    <cellStyle name="Calculation 4 3 3" xfId="6794" xr:uid="{00000000-0005-0000-0000-00003C160000}"/>
    <cellStyle name="Calculation 4 3 3 2" xfId="6795" xr:uid="{00000000-0005-0000-0000-00003D160000}"/>
    <cellStyle name="Calculation 4 3 3 2 2" xfId="6796" xr:uid="{00000000-0005-0000-0000-00003E160000}"/>
    <cellStyle name="Calculation 4 3 3 2 2 2" xfId="38304" xr:uid="{00000000-0005-0000-0000-00003F160000}"/>
    <cellStyle name="Calculation 4 3 3 2 3" xfId="6797" xr:uid="{00000000-0005-0000-0000-000040160000}"/>
    <cellStyle name="Calculation 4 3 3 2 3 2" xfId="40844" xr:uid="{00000000-0005-0000-0000-000041160000}"/>
    <cellStyle name="Calculation 4 3 3 2 4" xfId="35751" xr:uid="{00000000-0005-0000-0000-000042160000}"/>
    <cellStyle name="Calculation 4 3 3 3" xfId="6798" xr:uid="{00000000-0005-0000-0000-000043160000}"/>
    <cellStyle name="Calculation 4 3 3 3 2" xfId="37030" xr:uid="{00000000-0005-0000-0000-000044160000}"/>
    <cellStyle name="Calculation 4 3 3 4" xfId="6799" xr:uid="{00000000-0005-0000-0000-000045160000}"/>
    <cellStyle name="Calculation 4 3 3 4 2" xfId="39574" xr:uid="{00000000-0005-0000-0000-000046160000}"/>
    <cellStyle name="Calculation 4 3 3 5" xfId="34477" xr:uid="{00000000-0005-0000-0000-000047160000}"/>
    <cellStyle name="Calculation 4 3 4" xfId="6800" xr:uid="{00000000-0005-0000-0000-000048160000}"/>
    <cellStyle name="Calculation 4 3 5" xfId="6786" xr:uid="{00000000-0005-0000-0000-000049160000}"/>
    <cellStyle name="Calculation 4 3 6" xfId="32524" xr:uid="{00000000-0005-0000-0000-00004A160000}"/>
    <cellStyle name="Calculation 4 4" xfId="1406" xr:uid="{00000000-0005-0000-0000-00004B160000}"/>
    <cellStyle name="Calculation 4 4 2" xfId="6802" xr:uid="{00000000-0005-0000-0000-00004C160000}"/>
    <cellStyle name="Calculation 4 4 2 2" xfId="6803" xr:uid="{00000000-0005-0000-0000-00004D160000}"/>
    <cellStyle name="Calculation 4 4 2 2 2" xfId="6804" xr:uid="{00000000-0005-0000-0000-00004E160000}"/>
    <cellStyle name="Calculation 4 4 2 2 2 2" xfId="6805" xr:uid="{00000000-0005-0000-0000-00004F160000}"/>
    <cellStyle name="Calculation 4 4 2 2 2 2 2" xfId="38975" xr:uid="{00000000-0005-0000-0000-000050160000}"/>
    <cellStyle name="Calculation 4 4 2 2 2 3" xfId="6806" xr:uid="{00000000-0005-0000-0000-000051160000}"/>
    <cellStyle name="Calculation 4 4 2 2 2 3 2" xfId="41515" xr:uid="{00000000-0005-0000-0000-000052160000}"/>
    <cellStyle name="Calculation 4 4 2 2 2 4" xfId="36422" xr:uid="{00000000-0005-0000-0000-000053160000}"/>
    <cellStyle name="Calculation 4 4 2 2 3" xfId="6807" xr:uid="{00000000-0005-0000-0000-000054160000}"/>
    <cellStyle name="Calculation 4 4 2 2 3 2" xfId="37703" xr:uid="{00000000-0005-0000-0000-000055160000}"/>
    <cellStyle name="Calculation 4 4 2 2 4" xfId="6808" xr:uid="{00000000-0005-0000-0000-000056160000}"/>
    <cellStyle name="Calculation 4 4 2 2 4 2" xfId="40245" xr:uid="{00000000-0005-0000-0000-000057160000}"/>
    <cellStyle name="Calculation 4 4 2 2 5" xfId="35143" xr:uid="{00000000-0005-0000-0000-000058160000}"/>
    <cellStyle name="Calculation 4 4 2 3" xfId="33872" xr:uid="{00000000-0005-0000-0000-000059160000}"/>
    <cellStyle name="Calculation 4 4 3" xfId="6809" xr:uid="{00000000-0005-0000-0000-00005A160000}"/>
    <cellStyle name="Calculation 4 4 3 2" xfId="6810" xr:uid="{00000000-0005-0000-0000-00005B160000}"/>
    <cellStyle name="Calculation 4 4 3 2 2" xfId="6811" xr:uid="{00000000-0005-0000-0000-00005C160000}"/>
    <cellStyle name="Calculation 4 4 3 2 2 2" xfId="38455" xr:uid="{00000000-0005-0000-0000-00005D160000}"/>
    <cellStyle name="Calculation 4 4 3 2 3" xfId="6812" xr:uid="{00000000-0005-0000-0000-00005E160000}"/>
    <cellStyle name="Calculation 4 4 3 2 3 2" xfId="40995" xr:uid="{00000000-0005-0000-0000-00005F160000}"/>
    <cellStyle name="Calculation 4 4 3 2 4" xfId="35902" xr:uid="{00000000-0005-0000-0000-000060160000}"/>
    <cellStyle name="Calculation 4 4 3 3" xfId="6813" xr:uid="{00000000-0005-0000-0000-000061160000}"/>
    <cellStyle name="Calculation 4 4 3 3 2" xfId="37181" xr:uid="{00000000-0005-0000-0000-000062160000}"/>
    <cellStyle name="Calculation 4 4 3 4" xfId="6814" xr:uid="{00000000-0005-0000-0000-000063160000}"/>
    <cellStyle name="Calculation 4 4 3 4 2" xfId="39725" xr:uid="{00000000-0005-0000-0000-000064160000}"/>
    <cellStyle name="Calculation 4 4 3 5" xfId="34624" xr:uid="{00000000-0005-0000-0000-000065160000}"/>
    <cellStyle name="Calculation 4 4 4" xfId="6815" xr:uid="{00000000-0005-0000-0000-000066160000}"/>
    <cellStyle name="Calculation 4 4 5" xfId="6801" xr:uid="{00000000-0005-0000-0000-000067160000}"/>
    <cellStyle name="Calculation 4 4 6" xfId="32671" xr:uid="{00000000-0005-0000-0000-000068160000}"/>
    <cellStyle name="Calculation 4 5" xfId="6816" xr:uid="{00000000-0005-0000-0000-000069160000}"/>
    <cellStyle name="Calculation 4 5 2" xfId="6817" xr:uid="{00000000-0005-0000-0000-00006A160000}"/>
    <cellStyle name="Calculation 4 5 2 2" xfId="6818" xr:uid="{00000000-0005-0000-0000-00006B160000}"/>
    <cellStyle name="Calculation 4 5 2 2 2" xfId="6819" xr:uid="{00000000-0005-0000-0000-00006C160000}"/>
    <cellStyle name="Calculation 4 5 2 2 2 2" xfId="6820" xr:uid="{00000000-0005-0000-0000-00006D160000}"/>
    <cellStyle name="Calculation 4 5 2 2 2 2 2" xfId="39134" xr:uid="{00000000-0005-0000-0000-00006E160000}"/>
    <cellStyle name="Calculation 4 5 2 2 2 3" xfId="6821" xr:uid="{00000000-0005-0000-0000-00006F160000}"/>
    <cellStyle name="Calculation 4 5 2 2 2 3 2" xfId="41674" xr:uid="{00000000-0005-0000-0000-000070160000}"/>
    <cellStyle name="Calculation 4 5 2 2 2 4" xfId="36581" xr:uid="{00000000-0005-0000-0000-000071160000}"/>
    <cellStyle name="Calculation 4 5 2 2 3" xfId="6822" xr:uid="{00000000-0005-0000-0000-000072160000}"/>
    <cellStyle name="Calculation 4 5 2 2 3 2" xfId="37864" xr:uid="{00000000-0005-0000-0000-000073160000}"/>
    <cellStyle name="Calculation 4 5 2 2 4" xfId="6823" xr:uid="{00000000-0005-0000-0000-000074160000}"/>
    <cellStyle name="Calculation 4 5 2 2 4 2" xfId="40404" xr:uid="{00000000-0005-0000-0000-000075160000}"/>
    <cellStyle name="Calculation 4 5 2 2 5" xfId="35304" xr:uid="{00000000-0005-0000-0000-000076160000}"/>
    <cellStyle name="Calculation 4 5 2 3" xfId="34032" xr:uid="{00000000-0005-0000-0000-000077160000}"/>
    <cellStyle name="Calculation 4 5 3" xfId="6824" xr:uid="{00000000-0005-0000-0000-000078160000}"/>
    <cellStyle name="Calculation 4 5 3 2" xfId="6825" xr:uid="{00000000-0005-0000-0000-000079160000}"/>
    <cellStyle name="Calculation 4 5 3 2 2" xfId="6826" xr:uid="{00000000-0005-0000-0000-00007A160000}"/>
    <cellStyle name="Calculation 4 5 3 2 2 2" xfId="38614" xr:uid="{00000000-0005-0000-0000-00007B160000}"/>
    <cellStyle name="Calculation 4 5 3 2 3" xfId="6827" xr:uid="{00000000-0005-0000-0000-00007C160000}"/>
    <cellStyle name="Calculation 4 5 3 2 3 2" xfId="41154" xr:uid="{00000000-0005-0000-0000-00007D160000}"/>
    <cellStyle name="Calculation 4 5 3 2 4" xfId="36061" xr:uid="{00000000-0005-0000-0000-00007E160000}"/>
    <cellStyle name="Calculation 4 5 3 3" xfId="6828" xr:uid="{00000000-0005-0000-0000-00007F160000}"/>
    <cellStyle name="Calculation 4 5 3 3 2" xfId="37342" xr:uid="{00000000-0005-0000-0000-000080160000}"/>
    <cellStyle name="Calculation 4 5 3 4" xfId="6829" xr:uid="{00000000-0005-0000-0000-000081160000}"/>
    <cellStyle name="Calculation 4 5 3 4 2" xfId="39884" xr:uid="{00000000-0005-0000-0000-000082160000}"/>
    <cellStyle name="Calculation 4 5 3 5" xfId="34781" xr:uid="{00000000-0005-0000-0000-000083160000}"/>
    <cellStyle name="Calculation 4 5 4" xfId="6830" xr:uid="{00000000-0005-0000-0000-000084160000}"/>
    <cellStyle name="Calculation 4 5 5" xfId="32845" xr:uid="{00000000-0005-0000-0000-000085160000}"/>
    <cellStyle name="Calculation 4 6" xfId="6831" xr:uid="{00000000-0005-0000-0000-000086160000}"/>
    <cellStyle name="Calculation 4 6 2" xfId="6832" xr:uid="{00000000-0005-0000-0000-000087160000}"/>
    <cellStyle name="Calculation 4 6 2 2" xfId="6833" xr:uid="{00000000-0005-0000-0000-000088160000}"/>
    <cellStyle name="Calculation 4 6 2 2 2" xfId="6834" xr:uid="{00000000-0005-0000-0000-000089160000}"/>
    <cellStyle name="Calculation 4 6 2 2 2 2" xfId="38168" xr:uid="{00000000-0005-0000-0000-00008A160000}"/>
    <cellStyle name="Calculation 4 6 2 2 3" xfId="6835" xr:uid="{00000000-0005-0000-0000-00008B160000}"/>
    <cellStyle name="Calculation 4 6 2 2 3 2" xfId="40708" xr:uid="{00000000-0005-0000-0000-00008C160000}"/>
    <cellStyle name="Calculation 4 6 2 2 4" xfId="35615" xr:uid="{00000000-0005-0000-0000-00008D160000}"/>
    <cellStyle name="Calculation 4 6 2 3" xfId="6836" xr:uid="{00000000-0005-0000-0000-00008E160000}"/>
    <cellStyle name="Calculation 4 6 2 3 2" xfId="36894" xr:uid="{00000000-0005-0000-0000-00008F160000}"/>
    <cellStyle name="Calculation 4 6 2 4" xfId="6837" xr:uid="{00000000-0005-0000-0000-000090160000}"/>
    <cellStyle name="Calculation 4 6 2 4 2" xfId="39438" xr:uid="{00000000-0005-0000-0000-000091160000}"/>
    <cellStyle name="Calculation 4 6 2 5" xfId="34340" xr:uid="{00000000-0005-0000-0000-000092160000}"/>
    <cellStyle name="Calculation 4 6 3" xfId="31741" xr:uid="{00000000-0005-0000-0000-000093160000}"/>
    <cellStyle name="Calculation 4 7" xfId="6838" xr:uid="{00000000-0005-0000-0000-000094160000}"/>
    <cellStyle name="Calculation 4 7 2" xfId="6839" xr:uid="{00000000-0005-0000-0000-000095160000}"/>
    <cellStyle name="Calculation 4 7 2 2" xfId="6840" xr:uid="{00000000-0005-0000-0000-000096160000}"/>
    <cellStyle name="Calculation 4 7 2 2 2" xfId="38016" xr:uid="{00000000-0005-0000-0000-000097160000}"/>
    <cellStyle name="Calculation 4 7 2 3" xfId="6841" xr:uid="{00000000-0005-0000-0000-000098160000}"/>
    <cellStyle name="Calculation 4 7 2 3 2" xfId="40556" xr:uid="{00000000-0005-0000-0000-000099160000}"/>
    <cellStyle name="Calculation 4 7 2 4" xfId="35463" xr:uid="{00000000-0005-0000-0000-00009A160000}"/>
    <cellStyle name="Calculation 4 7 3" xfId="6842" xr:uid="{00000000-0005-0000-0000-00009B160000}"/>
    <cellStyle name="Calculation 4 7 3 2" xfId="36742" xr:uid="{00000000-0005-0000-0000-00009C160000}"/>
    <cellStyle name="Calculation 4 7 4" xfId="6843" xr:uid="{00000000-0005-0000-0000-00009D160000}"/>
    <cellStyle name="Calculation 4 7 4 2" xfId="39286" xr:uid="{00000000-0005-0000-0000-00009E160000}"/>
    <cellStyle name="Calculation 4 7 5" xfId="34188" xr:uid="{00000000-0005-0000-0000-00009F160000}"/>
    <cellStyle name="Calculation 4 8" xfId="6844" xr:uid="{00000000-0005-0000-0000-0000A0160000}"/>
    <cellStyle name="Calculation 4 8 2" xfId="41849" xr:uid="{00000000-0005-0000-0000-0000A1160000}"/>
    <cellStyle name="Calculation 4 9" xfId="6722" xr:uid="{00000000-0005-0000-0000-0000A2160000}"/>
    <cellStyle name="Calculation 5" xfId="1407" xr:uid="{00000000-0005-0000-0000-0000A3160000}"/>
    <cellStyle name="Calculation 5 2" xfId="1408" xr:uid="{00000000-0005-0000-0000-0000A4160000}"/>
    <cellStyle name="Calculation 5 2 2" xfId="1409" xr:uid="{00000000-0005-0000-0000-0000A5160000}"/>
    <cellStyle name="Calculation 5 2 2 2" xfId="6848" xr:uid="{00000000-0005-0000-0000-0000A6160000}"/>
    <cellStyle name="Calculation 5 2 2 2 2" xfId="6849" xr:uid="{00000000-0005-0000-0000-0000A7160000}"/>
    <cellStyle name="Calculation 5 2 2 2 2 2" xfId="6850" xr:uid="{00000000-0005-0000-0000-0000A8160000}"/>
    <cellStyle name="Calculation 5 2 2 2 2 2 2" xfId="6851" xr:uid="{00000000-0005-0000-0000-0000A9160000}"/>
    <cellStyle name="Calculation 5 2 2 2 2 2 2 2" xfId="38900" xr:uid="{00000000-0005-0000-0000-0000AA160000}"/>
    <cellStyle name="Calculation 5 2 2 2 2 2 3" xfId="6852" xr:uid="{00000000-0005-0000-0000-0000AB160000}"/>
    <cellStyle name="Calculation 5 2 2 2 2 2 3 2" xfId="41440" xr:uid="{00000000-0005-0000-0000-0000AC160000}"/>
    <cellStyle name="Calculation 5 2 2 2 2 2 4" xfId="36347" xr:uid="{00000000-0005-0000-0000-0000AD160000}"/>
    <cellStyle name="Calculation 5 2 2 2 2 3" xfId="6853" xr:uid="{00000000-0005-0000-0000-0000AE160000}"/>
    <cellStyle name="Calculation 5 2 2 2 2 3 2" xfId="37628" xr:uid="{00000000-0005-0000-0000-0000AF160000}"/>
    <cellStyle name="Calculation 5 2 2 2 2 4" xfId="6854" xr:uid="{00000000-0005-0000-0000-0000B0160000}"/>
    <cellStyle name="Calculation 5 2 2 2 2 4 2" xfId="40170" xr:uid="{00000000-0005-0000-0000-0000B1160000}"/>
    <cellStyle name="Calculation 5 2 2 2 2 5" xfId="35068" xr:uid="{00000000-0005-0000-0000-0000B2160000}"/>
    <cellStyle name="Calculation 5 2 2 2 3" xfId="33797" xr:uid="{00000000-0005-0000-0000-0000B3160000}"/>
    <cellStyle name="Calculation 5 2 2 3" xfId="6855" xr:uid="{00000000-0005-0000-0000-0000B4160000}"/>
    <cellStyle name="Calculation 5 2 2 3 2" xfId="6856" xr:uid="{00000000-0005-0000-0000-0000B5160000}"/>
    <cellStyle name="Calculation 5 2 2 3 2 2" xfId="6857" xr:uid="{00000000-0005-0000-0000-0000B6160000}"/>
    <cellStyle name="Calculation 5 2 2 3 2 2 2" xfId="38380" xr:uid="{00000000-0005-0000-0000-0000B7160000}"/>
    <cellStyle name="Calculation 5 2 2 3 2 3" xfId="6858" xr:uid="{00000000-0005-0000-0000-0000B8160000}"/>
    <cellStyle name="Calculation 5 2 2 3 2 3 2" xfId="40920" xr:uid="{00000000-0005-0000-0000-0000B9160000}"/>
    <cellStyle name="Calculation 5 2 2 3 2 4" xfId="35827" xr:uid="{00000000-0005-0000-0000-0000BA160000}"/>
    <cellStyle name="Calculation 5 2 2 3 3" xfId="6859" xr:uid="{00000000-0005-0000-0000-0000BB160000}"/>
    <cellStyle name="Calculation 5 2 2 3 3 2" xfId="37106" xr:uid="{00000000-0005-0000-0000-0000BC160000}"/>
    <cellStyle name="Calculation 5 2 2 3 4" xfId="6860" xr:uid="{00000000-0005-0000-0000-0000BD160000}"/>
    <cellStyle name="Calculation 5 2 2 3 4 2" xfId="39650" xr:uid="{00000000-0005-0000-0000-0000BE160000}"/>
    <cellStyle name="Calculation 5 2 2 3 5" xfId="34549" xr:uid="{00000000-0005-0000-0000-0000BF160000}"/>
    <cellStyle name="Calculation 5 2 2 4" xfId="6861" xr:uid="{00000000-0005-0000-0000-0000C0160000}"/>
    <cellStyle name="Calculation 5 2 2 5" xfId="6847" xr:uid="{00000000-0005-0000-0000-0000C1160000}"/>
    <cellStyle name="Calculation 5 2 2 6" xfId="32593" xr:uid="{00000000-0005-0000-0000-0000C2160000}"/>
    <cellStyle name="Calculation 5 2 3" xfId="1410" xr:uid="{00000000-0005-0000-0000-0000C3160000}"/>
    <cellStyle name="Calculation 5 2 3 2" xfId="6863" xr:uid="{00000000-0005-0000-0000-0000C4160000}"/>
    <cellStyle name="Calculation 5 2 3 2 2" xfId="6864" xr:uid="{00000000-0005-0000-0000-0000C5160000}"/>
    <cellStyle name="Calculation 5 2 3 2 2 2" xfId="6865" xr:uid="{00000000-0005-0000-0000-0000C6160000}"/>
    <cellStyle name="Calculation 5 2 3 2 2 2 2" xfId="6866" xr:uid="{00000000-0005-0000-0000-0000C7160000}"/>
    <cellStyle name="Calculation 5 2 3 2 2 2 2 2" xfId="39052" xr:uid="{00000000-0005-0000-0000-0000C8160000}"/>
    <cellStyle name="Calculation 5 2 3 2 2 2 3" xfId="6867" xr:uid="{00000000-0005-0000-0000-0000C9160000}"/>
    <cellStyle name="Calculation 5 2 3 2 2 2 3 2" xfId="41592" xr:uid="{00000000-0005-0000-0000-0000CA160000}"/>
    <cellStyle name="Calculation 5 2 3 2 2 2 4" xfId="36499" xr:uid="{00000000-0005-0000-0000-0000CB160000}"/>
    <cellStyle name="Calculation 5 2 3 2 2 3" xfId="6868" xr:uid="{00000000-0005-0000-0000-0000CC160000}"/>
    <cellStyle name="Calculation 5 2 3 2 2 3 2" xfId="37780" xr:uid="{00000000-0005-0000-0000-0000CD160000}"/>
    <cellStyle name="Calculation 5 2 3 2 2 4" xfId="6869" xr:uid="{00000000-0005-0000-0000-0000CE160000}"/>
    <cellStyle name="Calculation 5 2 3 2 2 4 2" xfId="40322" xr:uid="{00000000-0005-0000-0000-0000CF160000}"/>
    <cellStyle name="Calculation 5 2 3 2 2 5" xfId="35220" xr:uid="{00000000-0005-0000-0000-0000D0160000}"/>
    <cellStyle name="Calculation 5 2 3 2 3" xfId="33948" xr:uid="{00000000-0005-0000-0000-0000D1160000}"/>
    <cellStyle name="Calculation 5 2 3 3" xfId="6870" xr:uid="{00000000-0005-0000-0000-0000D2160000}"/>
    <cellStyle name="Calculation 5 2 3 3 2" xfId="6871" xr:uid="{00000000-0005-0000-0000-0000D3160000}"/>
    <cellStyle name="Calculation 5 2 3 3 2 2" xfId="6872" xr:uid="{00000000-0005-0000-0000-0000D4160000}"/>
    <cellStyle name="Calculation 5 2 3 3 2 2 2" xfId="38532" xr:uid="{00000000-0005-0000-0000-0000D5160000}"/>
    <cellStyle name="Calculation 5 2 3 3 2 3" xfId="6873" xr:uid="{00000000-0005-0000-0000-0000D6160000}"/>
    <cellStyle name="Calculation 5 2 3 3 2 3 2" xfId="41072" xr:uid="{00000000-0005-0000-0000-0000D7160000}"/>
    <cellStyle name="Calculation 5 2 3 3 2 4" xfId="35979" xr:uid="{00000000-0005-0000-0000-0000D8160000}"/>
    <cellStyle name="Calculation 5 2 3 3 3" xfId="6874" xr:uid="{00000000-0005-0000-0000-0000D9160000}"/>
    <cellStyle name="Calculation 5 2 3 3 3 2" xfId="37258" xr:uid="{00000000-0005-0000-0000-0000DA160000}"/>
    <cellStyle name="Calculation 5 2 3 3 4" xfId="6875" xr:uid="{00000000-0005-0000-0000-0000DB160000}"/>
    <cellStyle name="Calculation 5 2 3 3 4 2" xfId="39802" xr:uid="{00000000-0005-0000-0000-0000DC160000}"/>
    <cellStyle name="Calculation 5 2 3 3 5" xfId="34697" xr:uid="{00000000-0005-0000-0000-0000DD160000}"/>
    <cellStyle name="Calculation 5 2 3 4" xfId="6862" xr:uid="{00000000-0005-0000-0000-0000DE160000}"/>
    <cellStyle name="Calculation 5 2 4" xfId="1411" xr:uid="{00000000-0005-0000-0000-0000DF160000}"/>
    <cellStyle name="Calculation 5 2 4 2" xfId="6877" xr:uid="{00000000-0005-0000-0000-0000E0160000}"/>
    <cellStyle name="Calculation 5 2 4 2 2" xfId="6878" xr:uid="{00000000-0005-0000-0000-0000E1160000}"/>
    <cellStyle name="Calculation 5 2 4 2 2 2" xfId="6879" xr:uid="{00000000-0005-0000-0000-0000E2160000}"/>
    <cellStyle name="Calculation 5 2 4 2 2 2 2" xfId="6880" xr:uid="{00000000-0005-0000-0000-0000E3160000}"/>
    <cellStyle name="Calculation 5 2 4 2 2 2 2 2" xfId="39211" xr:uid="{00000000-0005-0000-0000-0000E4160000}"/>
    <cellStyle name="Calculation 5 2 4 2 2 2 3" xfId="6881" xr:uid="{00000000-0005-0000-0000-0000E5160000}"/>
    <cellStyle name="Calculation 5 2 4 2 2 2 3 2" xfId="41751" xr:uid="{00000000-0005-0000-0000-0000E6160000}"/>
    <cellStyle name="Calculation 5 2 4 2 2 2 4" xfId="36658" xr:uid="{00000000-0005-0000-0000-0000E7160000}"/>
    <cellStyle name="Calculation 5 2 4 2 2 3" xfId="6882" xr:uid="{00000000-0005-0000-0000-0000E8160000}"/>
    <cellStyle name="Calculation 5 2 4 2 2 3 2" xfId="37941" xr:uid="{00000000-0005-0000-0000-0000E9160000}"/>
    <cellStyle name="Calculation 5 2 4 2 2 4" xfId="6883" xr:uid="{00000000-0005-0000-0000-0000EA160000}"/>
    <cellStyle name="Calculation 5 2 4 2 2 4 2" xfId="40481" xr:uid="{00000000-0005-0000-0000-0000EB160000}"/>
    <cellStyle name="Calculation 5 2 4 2 2 5" xfId="35381" xr:uid="{00000000-0005-0000-0000-0000EC160000}"/>
    <cellStyle name="Calculation 5 2 4 2 3" xfId="34109" xr:uid="{00000000-0005-0000-0000-0000ED160000}"/>
    <cellStyle name="Calculation 5 2 4 3" xfId="6884" xr:uid="{00000000-0005-0000-0000-0000EE160000}"/>
    <cellStyle name="Calculation 5 2 4 3 2" xfId="6885" xr:uid="{00000000-0005-0000-0000-0000EF160000}"/>
    <cellStyle name="Calculation 5 2 4 3 2 2" xfId="6886" xr:uid="{00000000-0005-0000-0000-0000F0160000}"/>
    <cellStyle name="Calculation 5 2 4 3 2 2 2" xfId="38691" xr:uid="{00000000-0005-0000-0000-0000F1160000}"/>
    <cellStyle name="Calculation 5 2 4 3 2 3" xfId="6887" xr:uid="{00000000-0005-0000-0000-0000F2160000}"/>
    <cellStyle name="Calculation 5 2 4 3 2 3 2" xfId="41231" xr:uid="{00000000-0005-0000-0000-0000F3160000}"/>
    <cellStyle name="Calculation 5 2 4 3 2 4" xfId="36138" xr:uid="{00000000-0005-0000-0000-0000F4160000}"/>
    <cellStyle name="Calculation 5 2 4 3 3" xfId="6888" xr:uid="{00000000-0005-0000-0000-0000F5160000}"/>
    <cellStyle name="Calculation 5 2 4 3 3 2" xfId="37419" xr:uid="{00000000-0005-0000-0000-0000F6160000}"/>
    <cellStyle name="Calculation 5 2 4 3 4" xfId="6889" xr:uid="{00000000-0005-0000-0000-0000F7160000}"/>
    <cellStyle name="Calculation 5 2 4 3 4 2" xfId="39961" xr:uid="{00000000-0005-0000-0000-0000F8160000}"/>
    <cellStyle name="Calculation 5 2 4 3 5" xfId="34858" xr:uid="{00000000-0005-0000-0000-0000F9160000}"/>
    <cellStyle name="Calculation 5 2 4 4" xfId="6890" xr:uid="{00000000-0005-0000-0000-0000FA160000}"/>
    <cellStyle name="Calculation 5 2 4 5" xfId="6876" xr:uid="{00000000-0005-0000-0000-0000FB160000}"/>
    <cellStyle name="Calculation 5 2 4 6" xfId="32923" xr:uid="{00000000-0005-0000-0000-0000FC160000}"/>
    <cellStyle name="Calculation 5 2 5" xfId="6891" xr:uid="{00000000-0005-0000-0000-0000FD160000}"/>
    <cellStyle name="Calculation 5 2 5 2" xfId="6892" xr:uid="{00000000-0005-0000-0000-0000FE160000}"/>
    <cellStyle name="Calculation 5 2 5 2 2" xfId="6893" xr:uid="{00000000-0005-0000-0000-0000FF160000}"/>
    <cellStyle name="Calculation 5 2 5 2 2 2" xfId="6894" xr:uid="{00000000-0005-0000-0000-000000170000}"/>
    <cellStyle name="Calculation 5 2 5 2 2 2 2" xfId="38235" xr:uid="{00000000-0005-0000-0000-000001170000}"/>
    <cellStyle name="Calculation 5 2 5 2 2 3" xfId="6895" xr:uid="{00000000-0005-0000-0000-000002170000}"/>
    <cellStyle name="Calculation 5 2 5 2 2 3 2" xfId="40775" xr:uid="{00000000-0005-0000-0000-000003170000}"/>
    <cellStyle name="Calculation 5 2 5 2 2 4" xfId="35682" xr:uid="{00000000-0005-0000-0000-000004170000}"/>
    <cellStyle name="Calculation 5 2 5 2 3" xfId="6896" xr:uid="{00000000-0005-0000-0000-000005170000}"/>
    <cellStyle name="Calculation 5 2 5 2 3 2" xfId="36961" xr:uid="{00000000-0005-0000-0000-000006170000}"/>
    <cellStyle name="Calculation 5 2 5 2 4" xfId="6897" xr:uid="{00000000-0005-0000-0000-000007170000}"/>
    <cellStyle name="Calculation 5 2 5 2 4 2" xfId="39505" xr:uid="{00000000-0005-0000-0000-000008170000}"/>
    <cellStyle name="Calculation 5 2 5 2 5" xfId="34407" xr:uid="{00000000-0005-0000-0000-000009170000}"/>
    <cellStyle name="Calculation 5 2 5 3" xfId="31809" xr:uid="{00000000-0005-0000-0000-00000A170000}"/>
    <cellStyle name="Calculation 5 2 6" xfId="6898" xr:uid="{00000000-0005-0000-0000-00000B170000}"/>
    <cellStyle name="Calculation 5 2 6 2" xfId="6899" xr:uid="{00000000-0005-0000-0000-00000C170000}"/>
    <cellStyle name="Calculation 5 2 6 2 2" xfId="6900" xr:uid="{00000000-0005-0000-0000-00000D170000}"/>
    <cellStyle name="Calculation 5 2 6 2 2 2" xfId="6901" xr:uid="{00000000-0005-0000-0000-00000E170000}"/>
    <cellStyle name="Calculation 5 2 6 2 2 2 2" xfId="38766" xr:uid="{00000000-0005-0000-0000-00000F170000}"/>
    <cellStyle name="Calculation 5 2 6 2 2 3" xfId="6902" xr:uid="{00000000-0005-0000-0000-000010170000}"/>
    <cellStyle name="Calculation 5 2 6 2 2 3 2" xfId="41306" xr:uid="{00000000-0005-0000-0000-000011170000}"/>
    <cellStyle name="Calculation 5 2 6 2 2 4" xfId="36213" xr:uid="{00000000-0005-0000-0000-000012170000}"/>
    <cellStyle name="Calculation 5 2 6 2 3" xfId="6903" xr:uid="{00000000-0005-0000-0000-000013170000}"/>
    <cellStyle name="Calculation 5 2 6 2 3 2" xfId="37494" xr:uid="{00000000-0005-0000-0000-000014170000}"/>
    <cellStyle name="Calculation 5 2 6 2 4" xfId="6904" xr:uid="{00000000-0005-0000-0000-000015170000}"/>
    <cellStyle name="Calculation 5 2 6 2 4 2" xfId="40036" xr:uid="{00000000-0005-0000-0000-000016170000}"/>
    <cellStyle name="Calculation 5 2 6 2 5" xfId="34934" xr:uid="{00000000-0005-0000-0000-000017170000}"/>
    <cellStyle name="Calculation 5 2 6 3" xfId="33661" xr:uid="{00000000-0005-0000-0000-000018170000}"/>
    <cellStyle name="Calculation 5 2 7" xfId="6905" xr:uid="{00000000-0005-0000-0000-000019170000}"/>
    <cellStyle name="Calculation 5 2 7 2" xfId="6906" xr:uid="{00000000-0005-0000-0000-00001A170000}"/>
    <cellStyle name="Calculation 5 2 7 2 2" xfId="6907" xr:uid="{00000000-0005-0000-0000-00001B170000}"/>
    <cellStyle name="Calculation 5 2 7 2 2 2" xfId="38093" xr:uid="{00000000-0005-0000-0000-00001C170000}"/>
    <cellStyle name="Calculation 5 2 7 2 3" xfId="6908" xr:uid="{00000000-0005-0000-0000-00001D170000}"/>
    <cellStyle name="Calculation 5 2 7 2 3 2" xfId="40633" xr:uid="{00000000-0005-0000-0000-00001E170000}"/>
    <cellStyle name="Calculation 5 2 7 2 4" xfId="35540" xr:uid="{00000000-0005-0000-0000-00001F170000}"/>
    <cellStyle name="Calculation 5 2 7 3" xfId="6909" xr:uid="{00000000-0005-0000-0000-000020170000}"/>
    <cellStyle name="Calculation 5 2 7 3 2" xfId="36819" xr:uid="{00000000-0005-0000-0000-000021170000}"/>
    <cellStyle name="Calculation 5 2 7 4" xfId="6910" xr:uid="{00000000-0005-0000-0000-000022170000}"/>
    <cellStyle name="Calculation 5 2 7 4 2" xfId="39363" xr:uid="{00000000-0005-0000-0000-000023170000}"/>
    <cellStyle name="Calculation 5 2 7 5" xfId="34265" xr:uid="{00000000-0005-0000-0000-000024170000}"/>
    <cellStyle name="Calculation 5 2 8" xfId="6846" xr:uid="{00000000-0005-0000-0000-000025170000}"/>
    <cellStyle name="Calculation 5 3" xfId="1412" xr:uid="{00000000-0005-0000-0000-000026170000}"/>
    <cellStyle name="Calculation 5 3 2" xfId="1413" xr:uid="{00000000-0005-0000-0000-000027170000}"/>
    <cellStyle name="Calculation 5 3 2 2" xfId="6913" xr:uid="{00000000-0005-0000-0000-000028170000}"/>
    <cellStyle name="Calculation 5 3 2 2 2" xfId="6914" xr:uid="{00000000-0005-0000-0000-000029170000}"/>
    <cellStyle name="Calculation 5 3 2 2 2 2" xfId="6915" xr:uid="{00000000-0005-0000-0000-00002A170000}"/>
    <cellStyle name="Calculation 5 3 2 2 2 2 2" xfId="38825" xr:uid="{00000000-0005-0000-0000-00002B170000}"/>
    <cellStyle name="Calculation 5 3 2 2 2 3" xfId="6916" xr:uid="{00000000-0005-0000-0000-00002C170000}"/>
    <cellStyle name="Calculation 5 3 2 2 2 3 2" xfId="41365" xr:uid="{00000000-0005-0000-0000-00002D170000}"/>
    <cellStyle name="Calculation 5 3 2 2 2 4" xfId="36272" xr:uid="{00000000-0005-0000-0000-00002E170000}"/>
    <cellStyle name="Calculation 5 3 2 2 3" xfId="6917" xr:uid="{00000000-0005-0000-0000-00002F170000}"/>
    <cellStyle name="Calculation 5 3 2 2 3 2" xfId="37553" xr:uid="{00000000-0005-0000-0000-000030170000}"/>
    <cellStyle name="Calculation 5 3 2 2 4" xfId="6918" xr:uid="{00000000-0005-0000-0000-000031170000}"/>
    <cellStyle name="Calculation 5 3 2 2 4 2" xfId="40095" xr:uid="{00000000-0005-0000-0000-000032170000}"/>
    <cellStyle name="Calculation 5 3 2 2 5" xfId="34993" xr:uid="{00000000-0005-0000-0000-000033170000}"/>
    <cellStyle name="Calculation 5 3 2 3" xfId="6919" xr:uid="{00000000-0005-0000-0000-000034170000}"/>
    <cellStyle name="Calculation 5 3 2 4" xfId="6912" xr:uid="{00000000-0005-0000-0000-000035170000}"/>
    <cellStyle name="Calculation 5 3 2 5" xfId="33722" xr:uid="{00000000-0005-0000-0000-000036170000}"/>
    <cellStyle name="Calculation 5 3 3" xfId="1414" xr:uid="{00000000-0005-0000-0000-000037170000}"/>
    <cellStyle name="Calculation 5 3 3 2" xfId="6921" xr:uid="{00000000-0005-0000-0000-000038170000}"/>
    <cellStyle name="Calculation 5 3 3 2 2" xfId="6922" xr:uid="{00000000-0005-0000-0000-000039170000}"/>
    <cellStyle name="Calculation 5 3 3 2 2 2" xfId="38305" xr:uid="{00000000-0005-0000-0000-00003A170000}"/>
    <cellStyle name="Calculation 5 3 3 2 3" xfId="6923" xr:uid="{00000000-0005-0000-0000-00003B170000}"/>
    <cellStyle name="Calculation 5 3 3 2 3 2" xfId="40845" xr:uid="{00000000-0005-0000-0000-00003C170000}"/>
    <cellStyle name="Calculation 5 3 3 2 4" xfId="35752" xr:uid="{00000000-0005-0000-0000-00003D170000}"/>
    <cellStyle name="Calculation 5 3 3 3" xfId="6924" xr:uid="{00000000-0005-0000-0000-00003E170000}"/>
    <cellStyle name="Calculation 5 3 3 3 2" xfId="37031" xr:uid="{00000000-0005-0000-0000-00003F170000}"/>
    <cellStyle name="Calculation 5 3 3 4" xfId="6925" xr:uid="{00000000-0005-0000-0000-000040170000}"/>
    <cellStyle name="Calculation 5 3 3 4 2" xfId="39575" xr:uid="{00000000-0005-0000-0000-000041170000}"/>
    <cellStyle name="Calculation 5 3 3 5" xfId="6920" xr:uid="{00000000-0005-0000-0000-000042170000}"/>
    <cellStyle name="Calculation 5 3 4" xfId="6926" xr:uid="{00000000-0005-0000-0000-000043170000}"/>
    <cellStyle name="Calculation 5 3 4 2" xfId="6927" xr:uid="{00000000-0005-0000-0000-000044170000}"/>
    <cellStyle name="Calculation 5 3 4 3" xfId="42548" xr:uid="{00000000-0005-0000-0000-000045170000}"/>
    <cellStyle name="Calculation 5 3 5" xfId="6911" xr:uid="{00000000-0005-0000-0000-000046170000}"/>
    <cellStyle name="Calculation 5 4" xfId="1415" xr:uid="{00000000-0005-0000-0000-000047170000}"/>
    <cellStyle name="Calculation 5 4 2" xfId="1416" xr:uid="{00000000-0005-0000-0000-000048170000}"/>
    <cellStyle name="Calculation 5 4 2 2" xfId="6930" xr:uid="{00000000-0005-0000-0000-000049170000}"/>
    <cellStyle name="Calculation 5 4 2 2 2" xfId="6931" xr:uid="{00000000-0005-0000-0000-00004A170000}"/>
    <cellStyle name="Calculation 5 4 2 2 2 2" xfId="6932" xr:uid="{00000000-0005-0000-0000-00004B170000}"/>
    <cellStyle name="Calculation 5 4 2 2 2 2 2" xfId="38976" xr:uid="{00000000-0005-0000-0000-00004C170000}"/>
    <cellStyle name="Calculation 5 4 2 2 2 3" xfId="6933" xr:uid="{00000000-0005-0000-0000-00004D170000}"/>
    <cellStyle name="Calculation 5 4 2 2 2 3 2" xfId="41516" xr:uid="{00000000-0005-0000-0000-00004E170000}"/>
    <cellStyle name="Calculation 5 4 2 2 2 4" xfId="36423" xr:uid="{00000000-0005-0000-0000-00004F170000}"/>
    <cellStyle name="Calculation 5 4 2 2 3" xfId="6934" xr:uid="{00000000-0005-0000-0000-000050170000}"/>
    <cellStyle name="Calculation 5 4 2 2 3 2" xfId="37704" xr:uid="{00000000-0005-0000-0000-000051170000}"/>
    <cellStyle name="Calculation 5 4 2 2 4" xfId="6935" xr:uid="{00000000-0005-0000-0000-000052170000}"/>
    <cellStyle name="Calculation 5 4 2 2 4 2" xfId="40246" xr:uid="{00000000-0005-0000-0000-000053170000}"/>
    <cellStyle name="Calculation 5 4 2 2 5" xfId="35144" xr:uid="{00000000-0005-0000-0000-000054170000}"/>
    <cellStyle name="Calculation 5 4 2 3" xfId="6936" xr:uid="{00000000-0005-0000-0000-000055170000}"/>
    <cellStyle name="Calculation 5 4 2 4" xfId="6929" xr:uid="{00000000-0005-0000-0000-000056170000}"/>
    <cellStyle name="Calculation 5 4 2 5" xfId="33873" xr:uid="{00000000-0005-0000-0000-000057170000}"/>
    <cellStyle name="Calculation 5 4 3" xfId="1417" xr:uid="{00000000-0005-0000-0000-000058170000}"/>
    <cellStyle name="Calculation 5 4 3 2" xfId="6938" xr:uid="{00000000-0005-0000-0000-000059170000}"/>
    <cellStyle name="Calculation 5 4 3 2 2" xfId="6939" xr:uid="{00000000-0005-0000-0000-00005A170000}"/>
    <cellStyle name="Calculation 5 4 3 2 2 2" xfId="38456" xr:uid="{00000000-0005-0000-0000-00005B170000}"/>
    <cellStyle name="Calculation 5 4 3 2 3" xfId="6940" xr:uid="{00000000-0005-0000-0000-00005C170000}"/>
    <cellStyle name="Calculation 5 4 3 2 3 2" xfId="40996" xr:uid="{00000000-0005-0000-0000-00005D170000}"/>
    <cellStyle name="Calculation 5 4 3 2 4" xfId="35903" xr:uid="{00000000-0005-0000-0000-00005E170000}"/>
    <cellStyle name="Calculation 5 4 3 3" xfId="6941" xr:uid="{00000000-0005-0000-0000-00005F170000}"/>
    <cellStyle name="Calculation 5 4 3 3 2" xfId="37182" xr:uid="{00000000-0005-0000-0000-000060170000}"/>
    <cellStyle name="Calculation 5 4 3 4" xfId="6942" xr:uid="{00000000-0005-0000-0000-000061170000}"/>
    <cellStyle name="Calculation 5 4 3 4 2" xfId="39726" xr:uid="{00000000-0005-0000-0000-000062170000}"/>
    <cellStyle name="Calculation 5 4 3 5" xfId="6937" xr:uid="{00000000-0005-0000-0000-000063170000}"/>
    <cellStyle name="Calculation 5 4 4" xfId="6943" xr:uid="{00000000-0005-0000-0000-000064170000}"/>
    <cellStyle name="Calculation 5 4 4 2" xfId="6944" xr:uid="{00000000-0005-0000-0000-000065170000}"/>
    <cellStyle name="Calculation 5 4 4 3" xfId="42549" xr:uid="{00000000-0005-0000-0000-000066170000}"/>
    <cellStyle name="Calculation 5 4 5" xfId="6928" xr:uid="{00000000-0005-0000-0000-000067170000}"/>
    <cellStyle name="Calculation 5 5" xfId="6945" xr:uid="{00000000-0005-0000-0000-000068170000}"/>
    <cellStyle name="Calculation 5 5 2" xfId="6946" xr:uid="{00000000-0005-0000-0000-000069170000}"/>
    <cellStyle name="Calculation 5 5 2 2" xfId="6947" xr:uid="{00000000-0005-0000-0000-00006A170000}"/>
    <cellStyle name="Calculation 5 5 2 2 2" xfId="6948" xr:uid="{00000000-0005-0000-0000-00006B170000}"/>
    <cellStyle name="Calculation 5 5 2 2 2 2" xfId="6949" xr:uid="{00000000-0005-0000-0000-00006C170000}"/>
    <cellStyle name="Calculation 5 5 2 2 2 2 2" xfId="39135" xr:uid="{00000000-0005-0000-0000-00006D170000}"/>
    <cellStyle name="Calculation 5 5 2 2 2 3" xfId="6950" xr:uid="{00000000-0005-0000-0000-00006E170000}"/>
    <cellStyle name="Calculation 5 5 2 2 2 3 2" xfId="41675" xr:uid="{00000000-0005-0000-0000-00006F170000}"/>
    <cellStyle name="Calculation 5 5 2 2 2 4" xfId="36582" xr:uid="{00000000-0005-0000-0000-000070170000}"/>
    <cellStyle name="Calculation 5 5 2 2 3" xfId="6951" xr:uid="{00000000-0005-0000-0000-000071170000}"/>
    <cellStyle name="Calculation 5 5 2 2 3 2" xfId="37865" xr:uid="{00000000-0005-0000-0000-000072170000}"/>
    <cellStyle name="Calculation 5 5 2 2 4" xfId="6952" xr:uid="{00000000-0005-0000-0000-000073170000}"/>
    <cellStyle name="Calculation 5 5 2 2 4 2" xfId="40405" xr:uid="{00000000-0005-0000-0000-000074170000}"/>
    <cellStyle name="Calculation 5 5 2 2 5" xfId="35305" xr:uid="{00000000-0005-0000-0000-000075170000}"/>
    <cellStyle name="Calculation 5 5 2 3" xfId="34033" xr:uid="{00000000-0005-0000-0000-000076170000}"/>
    <cellStyle name="Calculation 5 5 3" xfId="6953" xr:uid="{00000000-0005-0000-0000-000077170000}"/>
    <cellStyle name="Calculation 5 5 3 2" xfId="6954" xr:uid="{00000000-0005-0000-0000-000078170000}"/>
    <cellStyle name="Calculation 5 5 3 2 2" xfId="6955" xr:uid="{00000000-0005-0000-0000-000079170000}"/>
    <cellStyle name="Calculation 5 5 3 2 2 2" xfId="38615" xr:uid="{00000000-0005-0000-0000-00007A170000}"/>
    <cellStyle name="Calculation 5 5 3 2 3" xfId="6956" xr:uid="{00000000-0005-0000-0000-00007B170000}"/>
    <cellStyle name="Calculation 5 5 3 2 3 2" xfId="41155" xr:uid="{00000000-0005-0000-0000-00007C170000}"/>
    <cellStyle name="Calculation 5 5 3 2 4" xfId="36062" xr:uid="{00000000-0005-0000-0000-00007D170000}"/>
    <cellStyle name="Calculation 5 5 3 3" xfId="6957" xr:uid="{00000000-0005-0000-0000-00007E170000}"/>
    <cellStyle name="Calculation 5 5 3 3 2" xfId="37343" xr:uid="{00000000-0005-0000-0000-00007F170000}"/>
    <cellStyle name="Calculation 5 5 3 4" xfId="6958" xr:uid="{00000000-0005-0000-0000-000080170000}"/>
    <cellStyle name="Calculation 5 5 3 4 2" xfId="39885" xr:uid="{00000000-0005-0000-0000-000081170000}"/>
    <cellStyle name="Calculation 5 5 3 5" xfId="34782" xr:uid="{00000000-0005-0000-0000-000082170000}"/>
    <cellStyle name="Calculation 5 5 4" xfId="32846" xr:uid="{00000000-0005-0000-0000-000083170000}"/>
    <cellStyle name="Calculation 5 6" xfId="6959" xr:uid="{00000000-0005-0000-0000-000084170000}"/>
    <cellStyle name="Calculation 5 6 2" xfId="6960" xr:uid="{00000000-0005-0000-0000-000085170000}"/>
    <cellStyle name="Calculation 5 6 2 2" xfId="6961" xr:uid="{00000000-0005-0000-0000-000086170000}"/>
    <cellStyle name="Calculation 5 6 2 2 2" xfId="6962" xr:uid="{00000000-0005-0000-0000-000087170000}"/>
    <cellStyle name="Calculation 5 6 2 2 2 2" xfId="38169" xr:uid="{00000000-0005-0000-0000-000088170000}"/>
    <cellStyle name="Calculation 5 6 2 2 3" xfId="6963" xr:uid="{00000000-0005-0000-0000-000089170000}"/>
    <cellStyle name="Calculation 5 6 2 2 3 2" xfId="40709" xr:uid="{00000000-0005-0000-0000-00008A170000}"/>
    <cellStyle name="Calculation 5 6 2 2 4" xfId="35616" xr:uid="{00000000-0005-0000-0000-00008B170000}"/>
    <cellStyle name="Calculation 5 6 2 3" xfId="6964" xr:uid="{00000000-0005-0000-0000-00008C170000}"/>
    <cellStyle name="Calculation 5 6 2 3 2" xfId="36895" xr:uid="{00000000-0005-0000-0000-00008D170000}"/>
    <cellStyle name="Calculation 5 6 2 4" xfId="6965" xr:uid="{00000000-0005-0000-0000-00008E170000}"/>
    <cellStyle name="Calculation 5 6 2 4 2" xfId="39439" xr:uid="{00000000-0005-0000-0000-00008F170000}"/>
    <cellStyle name="Calculation 5 6 2 5" xfId="34341" xr:uid="{00000000-0005-0000-0000-000090170000}"/>
    <cellStyle name="Calculation 5 6 3" xfId="31742" xr:uid="{00000000-0005-0000-0000-000091170000}"/>
    <cellStyle name="Calculation 5 7" xfId="6966" xr:uid="{00000000-0005-0000-0000-000092170000}"/>
    <cellStyle name="Calculation 5 7 2" xfId="6967" xr:uid="{00000000-0005-0000-0000-000093170000}"/>
    <cellStyle name="Calculation 5 7 2 2" xfId="6968" xr:uid="{00000000-0005-0000-0000-000094170000}"/>
    <cellStyle name="Calculation 5 7 2 2 2" xfId="38017" xr:uid="{00000000-0005-0000-0000-000095170000}"/>
    <cellStyle name="Calculation 5 7 2 3" xfId="6969" xr:uid="{00000000-0005-0000-0000-000096170000}"/>
    <cellStyle name="Calculation 5 7 2 3 2" xfId="40557" xr:uid="{00000000-0005-0000-0000-000097170000}"/>
    <cellStyle name="Calculation 5 7 2 4" xfId="35464" xr:uid="{00000000-0005-0000-0000-000098170000}"/>
    <cellStyle name="Calculation 5 7 3" xfId="6970" xr:uid="{00000000-0005-0000-0000-000099170000}"/>
    <cellStyle name="Calculation 5 7 3 2" xfId="36743" xr:uid="{00000000-0005-0000-0000-00009A170000}"/>
    <cellStyle name="Calculation 5 7 4" xfId="6971" xr:uid="{00000000-0005-0000-0000-00009B170000}"/>
    <cellStyle name="Calculation 5 7 4 2" xfId="39287" xr:uid="{00000000-0005-0000-0000-00009C170000}"/>
    <cellStyle name="Calculation 5 7 5" xfId="34189" xr:uid="{00000000-0005-0000-0000-00009D170000}"/>
    <cellStyle name="Calculation 5 8" xfId="6972" xr:uid="{00000000-0005-0000-0000-00009E170000}"/>
    <cellStyle name="Calculation 5 8 2" xfId="41850" xr:uid="{00000000-0005-0000-0000-00009F170000}"/>
    <cellStyle name="Calculation 5 9" xfId="6845" xr:uid="{00000000-0005-0000-0000-0000A0170000}"/>
    <cellStyle name="Calculation 6" xfId="1418" xr:uid="{00000000-0005-0000-0000-0000A1170000}"/>
    <cellStyle name="Calculation 6 2" xfId="1419" xr:uid="{00000000-0005-0000-0000-0000A2170000}"/>
    <cellStyle name="Calculation 6 2 2" xfId="6975" xr:uid="{00000000-0005-0000-0000-0000A3170000}"/>
    <cellStyle name="Calculation 6 2 2 2" xfId="6976" xr:uid="{00000000-0005-0000-0000-0000A4170000}"/>
    <cellStyle name="Calculation 6 2 2 2 2" xfId="6977" xr:uid="{00000000-0005-0000-0000-0000A5170000}"/>
    <cellStyle name="Calculation 6 2 2 2 2 2" xfId="6978" xr:uid="{00000000-0005-0000-0000-0000A6170000}"/>
    <cellStyle name="Calculation 6 2 2 2 2 2 2" xfId="6979" xr:uid="{00000000-0005-0000-0000-0000A7170000}"/>
    <cellStyle name="Calculation 6 2 2 2 2 2 2 2" xfId="38901" xr:uid="{00000000-0005-0000-0000-0000A8170000}"/>
    <cellStyle name="Calculation 6 2 2 2 2 2 3" xfId="6980" xr:uid="{00000000-0005-0000-0000-0000A9170000}"/>
    <cellStyle name="Calculation 6 2 2 2 2 2 3 2" xfId="41441" xr:uid="{00000000-0005-0000-0000-0000AA170000}"/>
    <cellStyle name="Calculation 6 2 2 2 2 2 4" xfId="36348" xr:uid="{00000000-0005-0000-0000-0000AB170000}"/>
    <cellStyle name="Calculation 6 2 2 2 2 3" xfId="6981" xr:uid="{00000000-0005-0000-0000-0000AC170000}"/>
    <cellStyle name="Calculation 6 2 2 2 2 3 2" xfId="37629" xr:uid="{00000000-0005-0000-0000-0000AD170000}"/>
    <cellStyle name="Calculation 6 2 2 2 2 4" xfId="6982" xr:uid="{00000000-0005-0000-0000-0000AE170000}"/>
    <cellStyle name="Calculation 6 2 2 2 2 4 2" xfId="40171" xr:uid="{00000000-0005-0000-0000-0000AF170000}"/>
    <cellStyle name="Calculation 6 2 2 2 2 5" xfId="35069" xr:uid="{00000000-0005-0000-0000-0000B0170000}"/>
    <cellStyle name="Calculation 6 2 2 2 3" xfId="33798" xr:uid="{00000000-0005-0000-0000-0000B1170000}"/>
    <cellStyle name="Calculation 6 2 2 3" xfId="6983" xr:uid="{00000000-0005-0000-0000-0000B2170000}"/>
    <cellStyle name="Calculation 6 2 2 3 2" xfId="6984" xr:uid="{00000000-0005-0000-0000-0000B3170000}"/>
    <cellStyle name="Calculation 6 2 2 3 2 2" xfId="6985" xr:uid="{00000000-0005-0000-0000-0000B4170000}"/>
    <cellStyle name="Calculation 6 2 2 3 2 2 2" xfId="38381" xr:uid="{00000000-0005-0000-0000-0000B5170000}"/>
    <cellStyle name="Calculation 6 2 2 3 2 3" xfId="6986" xr:uid="{00000000-0005-0000-0000-0000B6170000}"/>
    <cellStyle name="Calculation 6 2 2 3 2 3 2" xfId="40921" xr:uid="{00000000-0005-0000-0000-0000B7170000}"/>
    <cellStyle name="Calculation 6 2 2 3 2 4" xfId="35828" xr:uid="{00000000-0005-0000-0000-0000B8170000}"/>
    <cellStyle name="Calculation 6 2 2 3 3" xfId="6987" xr:uid="{00000000-0005-0000-0000-0000B9170000}"/>
    <cellStyle name="Calculation 6 2 2 3 3 2" xfId="37107" xr:uid="{00000000-0005-0000-0000-0000BA170000}"/>
    <cellStyle name="Calculation 6 2 2 3 4" xfId="6988" xr:uid="{00000000-0005-0000-0000-0000BB170000}"/>
    <cellStyle name="Calculation 6 2 2 3 4 2" xfId="39651" xr:uid="{00000000-0005-0000-0000-0000BC170000}"/>
    <cellStyle name="Calculation 6 2 2 3 5" xfId="34550" xr:uid="{00000000-0005-0000-0000-0000BD170000}"/>
    <cellStyle name="Calculation 6 2 2 4" xfId="32594" xr:uid="{00000000-0005-0000-0000-0000BE170000}"/>
    <cellStyle name="Calculation 6 2 3" xfId="6989" xr:uid="{00000000-0005-0000-0000-0000BF170000}"/>
    <cellStyle name="Calculation 6 2 3 2" xfId="6990" xr:uid="{00000000-0005-0000-0000-0000C0170000}"/>
    <cellStyle name="Calculation 6 2 3 2 2" xfId="6991" xr:uid="{00000000-0005-0000-0000-0000C1170000}"/>
    <cellStyle name="Calculation 6 2 3 2 2 2" xfId="6992" xr:uid="{00000000-0005-0000-0000-0000C2170000}"/>
    <cellStyle name="Calculation 6 2 3 2 2 2 2" xfId="6993" xr:uid="{00000000-0005-0000-0000-0000C3170000}"/>
    <cellStyle name="Calculation 6 2 3 2 2 2 2 2" xfId="39053" xr:uid="{00000000-0005-0000-0000-0000C4170000}"/>
    <cellStyle name="Calculation 6 2 3 2 2 2 3" xfId="6994" xr:uid="{00000000-0005-0000-0000-0000C5170000}"/>
    <cellStyle name="Calculation 6 2 3 2 2 2 3 2" xfId="41593" xr:uid="{00000000-0005-0000-0000-0000C6170000}"/>
    <cellStyle name="Calculation 6 2 3 2 2 2 4" xfId="36500" xr:uid="{00000000-0005-0000-0000-0000C7170000}"/>
    <cellStyle name="Calculation 6 2 3 2 2 3" xfId="6995" xr:uid="{00000000-0005-0000-0000-0000C8170000}"/>
    <cellStyle name="Calculation 6 2 3 2 2 3 2" xfId="37781" xr:uid="{00000000-0005-0000-0000-0000C9170000}"/>
    <cellStyle name="Calculation 6 2 3 2 2 4" xfId="6996" xr:uid="{00000000-0005-0000-0000-0000CA170000}"/>
    <cellStyle name="Calculation 6 2 3 2 2 4 2" xfId="40323" xr:uid="{00000000-0005-0000-0000-0000CB170000}"/>
    <cellStyle name="Calculation 6 2 3 2 2 5" xfId="35221" xr:uid="{00000000-0005-0000-0000-0000CC170000}"/>
    <cellStyle name="Calculation 6 2 3 2 3" xfId="33949" xr:uid="{00000000-0005-0000-0000-0000CD170000}"/>
    <cellStyle name="Calculation 6 2 3 3" xfId="6997" xr:uid="{00000000-0005-0000-0000-0000CE170000}"/>
    <cellStyle name="Calculation 6 2 3 3 2" xfId="6998" xr:uid="{00000000-0005-0000-0000-0000CF170000}"/>
    <cellStyle name="Calculation 6 2 3 3 2 2" xfId="6999" xr:uid="{00000000-0005-0000-0000-0000D0170000}"/>
    <cellStyle name="Calculation 6 2 3 3 2 2 2" xfId="38533" xr:uid="{00000000-0005-0000-0000-0000D1170000}"/>
    <cellStyle name="Calculation 6 2 3 3 2 3" xfId="7000" xr:uid="{00000000-0005-0000-0000-0000D2170000}"/>
    <cellStyle name="Calculation 6 2 3 3 2 3 2" xfId="41073" xr:uid="{00000000-0005-0000-0000-0000D3170000}"/>
    <cellStyle name="Calculation 6 2 3 3 2 4" xfId="35980" xr:uid="{00000000-0005-0000-0000-0000D4170000}"/>
    <cellStyle name="Calculation 6 2 3 3 3" xfId="7001" xr:uid="{00000000-0005-0000-0000-0000D5170000}"/>
    <cellStyle name="Calculation 6 2 3 3 3 2" xfId="37259" xr:uid="{00000000-0005-0000-0000-0000D6170000}"/>
    <cellStyle name="Calculation 6 2 3 3 4" xfId="7002" xr:uid="{00000000-0005-0000-0000-0000D7170000}"/>
    <cellStyle name="Calculation 6 2 3 3 4 2" xfId="39803" xr:uid="{00000000-0005-0000-0000-0000D8170000}"/>
    <cellStyle name="Calculation 6 2 3 3 5" xfId="34698" xr:uid="{00000000-0005-0000-0000-0000D9170000}"/>
    <cellStyle name="Calculation 6 2 3 4" xfId="32744" xr:uid="{00000000-0005-0000-0000-0000DA170000}"/>
    <cellStyle name="Calculation 6 2 4" xfId="7003" xr:uid="{00000000-0005-0000-0000-0000DB170000}"/>
    <cellStyle name="Calculation 6 2 4 2" xfId="7004" xr:uid="{00000000-0005-0000-0000-0000DC170000}"/>
    <cellStyle name="Calculation 6 2 4 2 2" xfId="7005" xr:uid="{00000000-0005-0000-0000-0000DD170000}"/>
    <cellStyle name="Calculation 6 2 4 2 2 2" xfId="7006" xr:uid="{00000000-0005-0000-0000-0000DE170000}"/>
    <cellStyle name="Calculation 6 2 4 2 2 2 2" xfId="7007" xr:uid="{00000000-0005-0000-0000-0000DF170000}"/>
    <cellStyle name="Calculation 6 2 4 2 2 2 2 2" xfId="39212" xr:uid="{00000000-0005-0000-0000-0000E0170000}"/>
    <cellStyle name="Calculation 6 2 4 2 2 2 3" xfId="7008" xr:uid="{00000000-0005-0000-0000-0000E1170000}"/>
    <cellStyle name="Calculation 6 2 4 2 2 2 3 2" xfId="41752" xr:uid="{00000000-0005-0000-0000-0000E2170000}"/>
    <cellStyle name="Calculation 6 2 4 2 2 2 4" xfId="36659" xr:uid="{00000000-0005-0000-0000-0000E3170000}"/>
    <cellStyle name="Calculation 6 2 4 2 2 3" xfId="7009" xr:uid="{00000000-0005-0000-0000-0000E4170000}"/>
    <cellStyle name="Calculation 6 2 4 2 2 3 2" xfId="37942" xr:uid="{00000000-0005-0000-0000-0000E5170000}"/>
    <cellStyle name="Calculation 6 2 4 2 2 4" xfId="7010" xr:uid="{00000000-0005-0000-0000-0000E6170000}"/>
    <cellStyle name="Calculation 6 2 4 2 2 4 2" xfId="40482" xr:uid="{00000000-0005-0000-0000-0000E7170000}"/>
    <cellStyle name="Calculation 6 2 4 2 2 5" xfId="35382" xr:uid="{00000000-0005-0000-0000-0000E8170000}"/>
    <cellStyle name="Calculation 6 2 4 2 3" xfId="34110" xr:uid="{00000000-0005-0000-0000-0000E9170000}"/>
    <cellStyle name="Calculation 6 2 4 3" xfId="7011" xr:uid="{00000000-0005-0000-0000-0000EA170000}"/>
    <cellStyle name="Calculation 6 2 4 3 2" xfId="7012" xr:uid="{00000000-0005-0000-0000-0000EB170000}"/>
    <cellStyle name="Calculation 6 2 4 3 2 2" xfId="7013" xr:uid="{00000000-0005-0000-0000-0000EC170000}"/>
    <cellStyle name="Calculation 6 2 4 3 2 2 2" xfId="38692" xr:uid="{00000000-0005-0000-0000-0000ED170000}"/>
    <cellStyle name="Calculation 6 2 4 3 2 3" xfId="7014" xr:uid="{00000000-0005-0000-0000-0000EE170000}"/>
    <cellStyle name="Calculation 6 2 4 3 2 3 2" xfId="41232" xr:uid="{00000000-0005-0000-0000-0000EF170000}"/>
    <cellStyle name="Calculation 6 2 4 3 2 4" xfId="36139" xr:uid="{00000000-0005-0000-0000-0000F0170000}"/>
    <cellStyle name="Calculation 6 2 4 3 3" xfId="7015" xr:uid="{00000000-0005-0000-0000-0000F1170000}"/>
    <cellStyle name="Calculation 6 2 4 3 3 2" xfId="37420" xr:uid="{00000000-0005-0000-0000-0000F2170000}"/>
    <cellStyle name="Calculation 6 2 4 3 4" xfId="7016" xr:uid="{00000000-0005-0000-0000-0000F3170000}"/>
    <cellStyle name="Calculation 6 2 4 3 4 2" xfId="39962" xr:uid="{00000000-0005-0000-0000-0000F4170000}"/>
    <cellStyle name="Calculation 6 2 4 3 5" xfId="34859" xr:uid="{00000000-0005-0000-0000-0000F5170000}"/>
    <cellStyle name="Calculation 6 2 4 4" xfId="32924" xr:uid="{00000000-0005-0000-0000-0000F6170000}"/>
    <cellStyle name="Calculation 6 2 5" xfId="7017" xr:uid="{00000000-0005-0000-0000-0000F7170000}"/>
    <cellStyle name="Calculation 6 2 5 2" xfId="7018" xr:uid="{00000000-0005-0000-0000-0000F8170000}"/>
    <cellStyle name="Calculation 6 2 5 2 2" xfId="7019" xr:uid="{00000000-0005-0000-0000-0000F9170000}"/>
    <cellStyle name="Calculation 6 2 5 2 2 2" xfId="7020" xr:uid="{00000000-0005-0000-0000-0000FA170000}"/>
    <cellStyle name="Calculation 6 2 5 2 2 2 2" xfId="38236" xr:uid="{00000000-0005-0000-0000-0000FB170000}"/>
    <cellStyle name="Calculation 6 2 5 2 2 3" xfId="7021" xr:uid="{00000000-0005-0000-0000-0000FC170000}"/>
    <cellStyle name="Calculation 6 2 5 2 2 3 2" xfId="40776" xr:uid="{00000000-0005-0000-0000-0000FD170000}"/>
    <cellStyle name="Calculation 6 2 5 2 2 4" xfId="35683" xr:uid="{00000000-0005-0000-0000-0000FE170000}"/>
    <cellStyle name="Calculation 6 2 5 2 3" xfId="7022" xr:uid="{00000000-0005-0000-0000-0000FF170000}"/>
    <cellStyle name="Calculation 6 2 5 2 3 2" xfId="36962" xr:uid="{00000000-0005-0000-0000-000000180000}"/>
    <cellStyle name="Calculation 6 2 5 2 4" xfId="7023" xr:uid="{00000000-0005-0000-0000-000001180000}"/>
    <cellStyle name="Calculation 6 2 5 2 4 2" xfId="39506" xr:uid="{00000000-0005-0000-0000-000002180000}"/>
    <cellStyle name="Calculation 6 2 5 2 5" xfId="34408" xr:uid="{00000000-0005-0000-0000-000003180000}"/>
    <cellStyle name="Calculation 6 2 5 3" xfId="31810" xr:uid="{00000000-0005-0000-0000-000004180000}"/>
    <cellStyle name="Calculation 6 2 6" xfId="7024" xr:uid="{00000000-0005-0000-0000-000005180000}"/>
    <cellStyle name="Calculation 6 2 6 2" xfId="7025" xr:uid="{00000000-0005-0000-0000-000006180000}"/>
    <cellStyle name="Calculation 6 2 6 2 2" xfId="7026" xr:uid="{00000000-0005-0000-0000-000007180000}"/>
    <cellStyle name="Calculation 6 2 6 2 2 2" xfId="7027" xr:uid="{00000000-0005-0000-0000-000008180000}"/>
    <cellStyle name="Calculation 6 2 6 2 2 2 2" xfId="38767" xr:uid="{00000000-0005-0000-0000-000009180000}"/>
    <cellStyle name="Calculation 6 2 6 2 2 3" xfId="7028" xr:uid="{00000000-0005-0000-0000-00000A180000}"/>
    <cellStyle name="Calculation 6 2 6 2 2 3 2" xfId="41307" xr:uid="{00000000-0005-0000-0000-00000B180000}"/>
    <cellStyle name="Calculation 6 2 6 2 2 4" xfId="36214" xr:uid="{00000000-0005-0000-0000-00000C180000}"/>
    <cellStyle name="Calculation 6 2 6 2 3" xfId="7029" xr:uid="{00000000-0005-0000-0000-00000D180000}"/>
    <cellStyle name="Calculation 6 2 6 2 3 2" xfId="37495" xr:uid="{00000000-0005-0000-0000-00000E180000}"/>
    <cellStyle name="Calculation 6 2 6 2 4" xfId="7030" xr:uid="{00000000-0005-0000-0000-00000F180000}"/>
    <cellStyle name="Calculation 6 2 6 2 4 2" xfId="40037" xr:uid="{00000000-0005-0000-0000-000010180000}"/>
    <cellStyle name="Calculation 6 2 6 2 5" xfId="34935" xr:uid="{00000000-0005-0000-0000-000011180000}"/>
    <cellStyle name="Calculation 6 2 6 3" xfId="33662" xr:uid="{00000000-0005-0000-0000-000012180000}"/>
    <cellStyle name="Calculation 6 2 7" xfId="7031" xr:uid="{00000000-0005-0000-0000-000013180000}"/>
    <cellStyle name="Calculation 6 2 7 2" xfId="7032" xr:uid="{00000000-0005-0000-0000-000014180000}"/>
    <cellStyle name="Calculation 6 2 7 2 2" xfId="7033" xr:uid="{00000000-0005-0000-0000-000015180000}"/>
    <cellStyle name="Calculation 6 2 7 2 2 2" xfId="38094" xr:uid="{00000000-0005-0000-0000-000016180000}"/>
    <cellStyle name="Calculation 6 2 7 2 3" xfId="7034" xr:uid="{00000000-0005-0000-0000-000017180000}"/>
    <cellStyle name="Calculation 6 2 7 2 3 2" xfId="40634" xr:uid="{00000000-0005-0000-0000-000018180000}"/>
    <cellStyle name="Calculation 6 2 7 2 4" xfId="35541" xr:uid="{00000000-0005-0000-0000-000019180000}"/>
    <cellStyle name="Calculation 6 2 7 3" xfId="7035" xr:uid="{00000000-0005-0000-0000-00001A180000}"/>
    <cellStyle name="Calculation 6 2 7 3 2" xfId="36820" xr:uid="{00000000-0005-0000-0000-00001B180000}"/>
    <cellStyle name="Calculation 6 2 7 4" xfId="7036" xr:uid="{00000000-0005-0000-0000-00001C180000}"/>
    <cellStyle name="Calculation 6 2 7 4 2" xfId="39364" xr:uid="{00000000-0005-0000-0000-00001D180000}"/>
    <cellStyle name="Calculation 6 2 7 5" xfId="34266" xr:uid="{00000000-0005-0000-0000-00001E180000}"/>
    <cellStyle name="Calculation 6 2 8" xfId="6974" xr:uid="{00000000-0005-0000-0000-00001F180000}"/>
    <cellStyle name="Calculation 6 3" xfId="1420" xr:uid="{00000000-0005-0000-0000-000020180000}"/>
    <cellStyle name="Calculation 6 3 2" xfId="7038" xr:uid="{00000000-0005-0000-0000-000021180000}"/>
    <cellStyle name="Calculation 6 3 2 2" xfId="7039" xr:uid="{00000000-0005-0000-0000-000022180000}"/>
    <cellStyle name="Calculation 6 3 2 2 2" xfId="7040" xr:uid="{00000000-0005-0000-0000-000023180000}"/>
    <cellStyle name="Calculation 6 3 2 2 2 2" xfId="7041" xr:uid="{00000000-0005-0000-0000-000024180000}"/>
    <cellStyle name="Calculation 6 3 2 2 2 2 2" xfId="38826" xr:uid="{00000000-0005-0000-0000-000025180000}"/>
    <cellStyle name="Calculation 6 3 2 2 2 3" xfId="7042" xr:uid="{00000000-0005-0000-0000-000026180000}"/>
    <cellStyle name="Calculation 6 3 2 2 2 3 2" xfId="41366" xr:uid="{00000000-0005-0000-0000-000027180000}"/>
    <cellStyle name="Calculation 6 3 2 2 2 4" xfId="36273" xr:uid="{00000000-0005-0000-0000-000028180000}"/>
    <cellStyle name="Calculation 6 3 2 2 3" xfId="7043" xr:uid="{00000000-0005-0000-0000-000029180000}"/>
    <cellStyle name="Calculation 6 3 2 2 3 2" xfId="37554" xr:uid="{00000000-0005-0000-0000-00002A180000}"/>
    <cellStyle name="Calculation 6 3 2 2 4" xfId="7044" xr:uid="{00000000-0005-0000-0000-00002B180000}"/>
    <cellStyle name="Calculation 6 3 2 2 4 2" xfId="40096" xr:uid="{00000000-0005-0000-0000-00002C180000}"/>
    <cellStyle name="Calculation 6 3 2 2 5" xfId="34994" xr:uid="{00000000-0005-0000-0000-00002D180000}"/>
    <cellStyle name="Calculation 6 3 2 3" xfId="33723" xr:uid="{00000000-0005-0000-0000-00002E180000}"/>
    <cellStyle name="Calculation 6 3 3" xfId="7045" xr:uid="{00000000-0005-0000-0000-00002F180000}"/>
    <cellStyle name="Calculation 6 3 3 2" xfId="7046" xr:uid="{00000000-0005-0000-0000-000030180000}"/>
    <cellStyle name="Calculation 6 3 3 2 2" xfId="7047" xr:uid="{00000000-0005-0000-0000-000031180000}"/>
    <cellStyle name="Calculation 6 3 3 2 2 2" xfId="38306" xr:uid="{00000000-0005-0000-0000-000032180000}"/>
    <cellStyle name="Calculation 6 3 3 2 3" xfId="7048" xr:uid="{00000000-0005-0000-0000-000033180000}"/>
    <cellStyle name="Calculation 6 3 3 2 3 2" xfId="40846" xr:uid="{00000000-0005-0000-0000-000034180000}"/>
    <cellStyle name="Calculation 6 3 3 2 4" xfId="35753" xr:uid="{00000000-0005-0000-0000-000035180000}"/>
    <cellStyle name="Calculation 6 3 3 3" xfId="7049" xr:uid="{00000000-0005-0000-0000-000036180000}"/>
    <cellStyle name="Calculation 6 3 3 3 2" xfId="37032" xr:uid="{00000000-0005-0000-0000-000037180000}"/>
    <cellStyle name="Calculation 6 3 3 4" xfId="7050" xr:uid="{00000000-0005-0000-0000-000038180000}"/>
    <cellStyle name="Calculation 6 3 3 4 2" xfId="39576" xr:uid="{00000000-0005-0000-0000-000039180000}"/>
    <cellStyle name="Calculation 6 3 3 5" xfId="34478" xr:uid="{00000000-0005-0000-0000-00003A180000}"/>
    <cellStyle name="Calculation 6 3 4" xfId="7051" xr:uid="{00000000-0005-0000-0000-00003B180000}"/>
    <cellStyle name="Calculation 6 3 5" xfId="7037" xr:uid="{00000000-0005-0000-0000-00003C180000}"/>
    <cellStyle name="Calculation 6 3 6" xfId="32525" xr:uid="{00000000-0005-0000-0000-00003D180000}"/>
    <cellStyle name="Calculation 6 4" xfId="7052" xr:uid="{00000000-0005-0000-0000-00003E180000}"/>
    <cellStyle name="Calculation 6 4 2" xfId="7053" xr:uid="{00000000-0005-0000-0000-00003F180000}"/>
    <cellStyle name="Calculation 6 4 2 2" xfId="7054" xr:uid="{00000000-0005-0000-0000-000040180000}"/>
    <cellStyle name="Calculation 6 4 2 2 2" xfId="7055" xr:uid="{00000000-0005-0000-0000-000041180000}"/>
    <cellStyle name="Calculation 6 4 2 2 2 2" xfId="7056" xr:uid="{00000000-0005-0000-0000-000042180000}"/>
    <cellStyle name="Calculation 6 4 2 2 2 2 2" xfId="38977" xr:uid="{00000000-0005-0000-0000-000043180000}"/>
    <cellStyle name="Calculation 6 4 2 2 2 3" xfId="7057" xr:uid="{00000000-0005-0000-0000-000044180000}"/>
    <cellStyle name="Calculation 6 4 2 2 2 3 2" xfId="41517" xr:uid="{00000000-0005-0000-0000-000045180000}"/>
    <cellStyle name="Calculation 6 4 2 2 2 4" xfId="36424" xr:uid="{00000000-0005-0000-0000-000046180000}"/>
    <cellStyle name="Calculation 6 4 2 2 3" xfId="7058" xr:uid="{00000000-0005-0000-0000-000047180000}"/>
    <cellStyle name="Calculation 6 4 2 2 3 2" xfId="37705" xr:uid="{00000000-0005-0000-0000-000048180000}"/>
    <cellStyle name="Calculation 6 4 2 2 4" xfId="7059" xr:uid="{00000000-0005-0000-0000-000049180000}"/>
    <cellStyle name="Calculation 6 4 2 2 4 2" xfId="40247" xr:uid="{00000000-0005-0000-0000-00004A180000}"/>
    <cellStyle name="Calculation 6 4 2 2 5" xfId="35145" xr:uid="{00000000-0005-0000-0000-00004B180000}"/>
    <cellStyle name="Calculation 6 4 2 3" xfId="33874" xr:uid="{00000000-0005-0000-0000-00004C180000}"/>
    <cellStyle name="Calculation 6 4 3" xfId="7060" xr:uid="{00000000-0005-0000-0000-00004D180000}"/>
    <cellStyle name="Calculation 6 4 3 2" xfId="7061" xr:uid="{00000000-0005-0000-0000-00004E180000}"/>
    <cellStyle name="Calculation 6 4 3 2 2" xfId="7062" xr:uid="{00000000-0005-0000-0000-00004F180000}"/>
    <cellStyle name="Calculation 6 4 3 2 2 2" xfId="38457" xr:uid="{00000000-0005-0000-0000-000050180000}"/>
    <cellStyle name="Calculation 6 4 3 2 3" xfId="7063" xr:uid="{00000000-0005-0000-0000-000051180000}"/>
    <cellStyle name="Calculation 6 4 3 2 3 2" xfId="40997" xr:uid="{00000000-0005-0000-0000-000052180000}"/>
    <cellStyle name="Calculation 6 4 3 2 4" xfId="35904" xr:uid="{00000000-0005-0000-0000-000053180000}"/>
    <cellStyle name="Calculation 6 4 3 3" xfId="7064" xr:uid="{00000000-0005-0000-0000-000054180000}"/>
    <cellStyle name="Calculation 6 4 3 3 2" xfId="37183" xr:uid="{00000000-0005-0000-0000-000055180000}"/>
    <cellStyle name="Calculation 6 4 3 4" xfId="7065" xr:uid="{00000000-0005-0000-0000-000056180000}"/>
    <cellStyle name="Calculation 6 4 3 4 2" xfId="39727" xr:uid="{00000000-0005-0000-0000-000057180000}"/>
    <cellStyle name="Calculation 6 4 3 5" xfId="34625" xr:uid="{00000000-0005-0000-0000-000058180000}"/>
    <cellStyle name="Calculation 6 4 4" xfId="7066" xr:uid="{00000000-0005-0000-0000-000059180000}"/>
    <cellStyle name="Calculation 6 4 5" xfId="32672" xr:uid="{00000000-0005-0000-0000-00005A180000}"/>
    <cellStyle name="Calculation 6 5" xfId="7067" xr:uid="{00000000-0005-0000-0000-00005B180000}"/>
    <cellStyle name="Calculation 6 5 2" xfId="7068" xr:uid="{00000000-0005-0000-0000-00005C180000}"/>
    <cellStyle name="Calculation 6 5 2 2" xfId="7069" xr:uid="{00000000-0005-0000-0000-00005D180000}"/>
    <cellStyle name="Calculation 6 5 2 2 2" xfId="7070" xr:uid="{00000000-0005-0000-0000-00005E180000}"/>
    <cellStyle name="Calculation 6 5 2 2 2 2" xfId="7071" xr:uid="{00000000-0005-0000-0000-00005F180000}"/>
    <cellStyle name="Calculation 6 5 2 2 2 2 2" xfId="39136" xr:uid="{00000000-0005-0000-0000-000060180000}"/>
    <cellStyle name="Calculation 6 5 2 2 2 3" xfId="7072" xr:uid="{00000000-0005-0000-0000-000061180000}"/>
    <cellStyle name="Calculation 6 5 2 2 2 3 2" xfId="41676" xr:uid="{00000000-0005-0000-0000-000062180000}"/>
    <cellStyle name="Calculation 6 5 2 2 2 4" xfId="36583" xr:uid="{00000000-0005-0000-0000-000063180000}"/>
    <cellStyle name="Calculation 6 5 2 2 3" xfId="7073" xr:uid="{00000000-0005-0000-0000-000064180000}"/>
    <cellStyle name="Calculation 6 5 2 2 3 2" xfId="37866" xr:uid="{00000000-0005-0000-0000-000065180000}"/>
    <cellStyle name="Calculation 6 5 2 2 4" xfId="7074" xr:uid="{00000000-0005-0000-0000-000066180000}"/>
    <cellStyle name="Calculation 6 5 2 2 4 2" xfId="40406" xr:uid="{00000000-0005-0000-0000-000067180000}"/>
    <cellStyle name="Calculation 6 5 2 2 5" xfId="35306" xr:uid="{00000000-0005-0000-0000-000068180000}"/>
    <cellStyle name="Calculation 6 5 2 3" xfId="34034" xr:uid="{00000000-0005-0000-0000-000069180000}"/>
    <cellStyle name="Calculation 6 5 3" xfId="7075" xr:uid="{00000000-0005-0000-0000-00006A180000}"/>
    <cellStyle name="Calculation 6 5 3 2" xfId="7076" xr:uid="{00000000-0005-0000-0000-00006B180000}"/>
    <cellStyle name="Calculation 6 5 3 2 2" xfId="7077" xr:uid="{00000000-0005-0000-0000-00006C180000}"/>
    <cellStyle name="Calculation 6 5 3 2 2 2" xfId="38616" xr:uid="{00000000-0005-0000-0000-00006D180000}"/>
    <cellStyle name="Calculation 6 5 3 2 3" xfId="7078" xr:uid="{00000000-0005-0000-0000-00006E180000}"/>
    <cellStyle name="Calculation 6 5 3 2 3 2" xfId="41156" xr:uid="{00000000-0005-0000-0000-00006F180000}"/>
    <cellStyle name="Calculation 6 5 3 2 4" xfId="36063" xr:uid="{00000000-0005-0000-0000-000070180000}"/>
    <cellStyle name="Calculation 6 5 3 3" xfId="7079" xr:uid="{00000000-0005-0000-0000-000071180000}"/>
    <cellStyle name="Calculation 6 5 3 3 2" xfId="37344" xr:uid="{00000000-0005-0000-0000-000072180000}"/>
    <cellStyle name="Calculation 6 5 3 4" xfId="7080" xr:uid="{00000000-0005-0000-0000-000073180000}"/>
    <cellStyle name="Calculation 6 5 3 4 2" xfId="39886" xr:uid="{00000000-0005-0000-0000-000074180000}"/>
    <cellStyle name="Calculation 6 5 3 5" xfId="34783" xr:uid="{00000000-0005-0000-0000-000075180000}"/>
    <cellStyle name="Calculation 6 5 4" xfId="32847" xr:uid="{00000000-0005-0000-0000-000076180000}"/>
    <cellStyle name="Calculation 6 6" xfId="7081" xr:uid="{00000000-0005-0000-0000-000077180000}"/>
    <cellStyle name="Calculation 6 6 2" xfId="7082" xr:uid="{00000000-0005-0000-0000-000078180000}"/>
    <cellStyle name="Calculation 6 6 2 2" xfId="7083" xr:uid="{00000000-0005-0000-0000-000079180000}"/>
    <cellStyle name="Calculation 6 6 2 2 2" xfId="7084" xr:uid="{00000000-0005-0000-0000-00007A180000}"/>
    <cellStyle name="Calculation 6 6 2 2 2 2" xfId="38170" xr:uid="{00000000-0005-0000-0000-00007B180000}"/>
    <cellStyle name="Calculation 6 6 2 2 3" xfId="7085" xr:uid="{00000000-0005-0000-0000-00007C180000}"/>
    <cellStyle name="Calculation 6 6 2 2 3 2" xfId="40710" xr:uid="{00000000-0005-0000-0000-00007D180000}"/>
    <cellStyle name="Calculation 6 6 2 2 4" xfId="35617" xr:uid="{00000000-0005-0000-0000-00007E180000}"/>
    <cellStyle name="Calculation 6 6 2 3" xfId="7086" xr:uid="{00000000-0005-0000-0000-00007F180000}"/>
    <cellStyle name="Calculation 6 6 2 3 2" xfId="36896" xr:uid="{00000000-0005-0000-0000-000080180000}"/>
    <cellStyle name="Calculation 6 6 2 4" xfId="7087" xr:uid="{00000000-0005-0000-0000-000081180000}"/>
    <cellStyle name="Calculation 6 6 2 4 2" xfId="39440" xr:uid="{00000000-0005-0000-0000-000082180000}"/>
    <cellStyle name="Calculation 6 6 2 5" xfId="34342" xr:uid="{00000000-0005-0000-0000-000083180000}"/>
    <cellStyle name="Calculation 6 6 3" xfId="31743" xr:uid="{00000000-0005-0000-0000-000084180000}"/>
    <cellStyle name="Calculation 6 7" xfId="7088" xr:uid="{00000000-0005-0000-0000-000085180000}"/>
    <cellStyle name="Calculation 6 7 2" xfId="7089" xr:uid="{00000000-0005-0000-0000-000086180000}"/>
    <cellStyle name="Calculation 6 7 2 2" xfId="7090" xr:uid="{00000000-0005-0000-0000-000087180000}"/>
    <cellStyle name="Calculation 6 7 2 2 2" xfId="38018" xr:uid="{00000000-0005-0000-0000-000088180000}"/>
    <cellStyle name="Calculation 6 7 2 3" xfId="7091" xr:uid="{00000000-0005-0000-0000-000089180000}"/>
    <cellStyle name="Calculation 6 7 2 3 2" xfId="40558" xr:uid="{00000000-0005-0000-0000-00008A180000}"/>
    <cellStyle name="Calculation 6 7 2 4" xfId="35465" xr:uid="{00000000-0005-0000-0000-00008B180000}"/>
    <cellStyle name="Calculation 6 7 3" xfId="7092" xr:uid="{00000000-0005-0000-0000-00008C180000}"/>
    <cellStyle name="Calculation 6 7 3 2" xfId="36744" xr:uid="{00000000-0005-0000-0000-00008D180000}"/>
    <cellStyle name="Calculation 6 7 4" xfId="7093" xr:uid="{00000000-0005-0000-0000-00008E180000}"/>
    <cellStyle name="Calculation 6 7 4 2" xfId="39288" xr:uid="{00000000-0005-0000-0000-00008F180000}"/>
    <cellStyle name="Calculation 6 7 5" xfId="34190" xr:uid="{00000000-0005-0000-0000-000090180000}"/>
    <cellStyle name="Calculation 6 8" xfId="7094" xr:uid="{00000000-0005-0000-0000-000091180000}"/>
    <cellStyle name="Calculation 6 8 2" xfId="41851" xr:uid="{00000000-0005-0000-0000-000092180000}"/>
    <cellStyle name="Calculation 6 9" xfId="6973" xr:uid="{00000000-0005-0000-0000-000093180000}"/>
    <cellStyle name="Calculation 7" xfId="1421" xr:uid="{00000000-0005-0000-0000-000094180000}"/>
    <cellStyle name="Calculation 7 2" xfId="1422" xr:uid="{00000000-0005-0000-0000-000095180000}"/>
    <cellStyle name="Calculation 7 2 2" xfId="7097" xr:uid="{00000000-0005-0000-0000-000096180000}"/>
    <cellStyle name="Calculation 7 2 2 2" xfId="7098" xr:uid="{00000000-0005-0000-0000-000097180000}"/>
    <cellStyle name="Calculation 7 2 2 2 2" xfId="7099" xr:uid="{00000000-0005-0000-0000-000098180000}"/>
    <cellStyle name="Calculation 7 2 2 2 2 2" xfId="7100" xr:uid="{00000000-0005-0000-0000-000099180000}"/>
    <cellStyle name="Calculation 7 2 2 2 2 2 2" xfId="7101" xr:uid="{00000000-0005-0000-0000-00009A180000}"/>
    <cellStyle name="Calculation 7 2 2 2 2 2 2 2" xfId="38902" xr:uid="{00000000-0005-0000-0000-00009B180000}"/>
    <cellStyle name="Calculation 7 2 2 2 2 2 3" xfId="7102" xr:uid="{00000000-0005-0000-0000-00009C180000}"/>
    <cellStyle name="Calculation 7 2 2 2 2 2 3 2" xfId="41442" xr:uid="{00000000-0005-0000-0000-00009D180000}"/>
    <cellStyle name="Calculation 7 2 2 2 2 2 4" xfId="36349" xr:uid="{00000000-0005-0000-0000-00009E180000}"/>
    <cellStyle name="Calculation 7 2 2 2 2 3" xfId="7103" xr:uid="{00000000-0005-0000-0000-00009F180000}"/>
    <cellStyle name="Calculation 7 2 2 2 2 3 2" xfId="37630" xr:uid="{00000000-0005-0000-0000-0000A0180000}"/>
    <cellStyle name="Calculation 7 2 2 2 2 4" xfId="7104" xr:uid="{00000000-0005-0000-0000-0000A1180000}"/>
    <cellStyle name="Calculation 7 2 2 2 2 4 2" xfId="40172" xr:uid="{00000000-0005-0000-0000-0000A2180000}"/>
    <cellStyle name="Calculation 7 2 2 2 2 5" xfId="35070" xr:uid="{00000000-0005-0000-0000-0000A3180000}"/>
    <cellStyle name="Calculation 7 2 2 2 3" xfId="33799" xr:uid="{00000000-0005-0000-0000-0000A4180000}"/>
    <cellStyle name="Calculation 7 2 2 3" xfId="7105" xr:uid="{00000000-0005-0000-0000-0000A5180000}"/>
    <cellStyle name="Calculation 7 2 2 3 2" xfId="7106" xr:uid="{00000000-0005-0000-0000-0000A6180000}"/>
    <cellStyle name="Calculation 7 2 2 3 2 2" xfId="7107" xr:uid="{00000000-0005-0000-0000-0000A7180000}"/>
    <cellStyle name="Calculation 7 2 2 3 2 2 2" xfId="38382" xr:uid="{00000000-0005-0000-0000-0000A8180000}"/>
    <cellStyle name="Calculation 7 2 2 3 2 3" xfId="7108" xr:uid="{00000000-0005-0000-0000-0000A9180000}"/>
    <cellStyle name="Calculation 7 2 2 3 2 3 2" xfId="40922" xr:uid="{00000000-0005-0000-0000-0000AA180000}"/>
    <cellStyle name="Calculation 7 2 2 3 2 4" xfId="35829" xr:uid="{00000000-0005-0000-0000-0000AB180000}"/>
    <cellStyle name="Calculation 7 2 2 3 3" xfId="7109" xr:uid="{00000000-0005-0000-0000-0000AC180000}"/>
    <cellStyle name="Calculation 7 2 2 3 3 2" xfId="37108" xr:uid="{00000000-0005-0000-0000-0000AD180000}"/>
    <cellStyle name="Calculation 7 2 2 3 4" xfId="7110" xr:uid="{00000000-0005-0000-0000-0000AE180000}"/>
    <cellStyle name="Calculation 7 2 2 3 4 2" xfId="39652" xr:uid="{00000000-0005-0000-0000-0000AF180000}"/>
    <cellStyle name="Calculation 7 2 2 3 5" xfId="34551" xr:uid="{00000000-0005-0000-0000-0000B0180000}"/>
    <cellStyle name="Calculation 7 2 2 4" xfId="32595" xr:uid="{00000000-0005-0000-0000-0000B1180000}"/>
    <cellStyle name="Calculation 7 2 3" xfId="7111" xr:uid="{00000000-0005-0000-0000-0000B2180000}"/>
    <cellStyle name="Calculation 7 2 3 2" xfId="7112" xr:uid="{00000000-0005-0000-0000-0000B3180000}"/>
    <cellStyle name="Calculation 7 2 3 2 2" xfId="7113" xr:uid="{00000000-0005-0000-0000-0000B4180000}"/>
    <cellStyle name="Calculation 7 2 3 2 2 2" xfId="7114" xr:uid="{00000000-0005-0000-0000-0000B5180000}"/>
    <cellStyle name="Calculation 7 2 3 2 2 2 2" xfId="7115" xr:uid="{00000000-0005-0000-0000-0000B6180000}"/>
    <cellStyle name="Calculation 7 2 3 2 2 2 2 2" xfId="39054" xr:uid="{00000000-0005-0000-0000-0000B7180000}"/>
    <cellStyle name="Calculation 7 2 3 2 2 2 3" xfId="7116" xr:uid="{00000000-0005-0000-0000-0000B8180000}"/>
    <cellStyle name="Calculation 7 2 3 2 2 2 3 2" xfId="41594" xr:uid="{00000000-0005-0000-0000-0000B9180000}"/>
    <cellStyle name="Calculation 7 2 3 2 2 2 4" xfId="36501" xr:uid="{00000000-0005-0000-0000-0000BA180000}"/>
    <cellStyle name="Calculation 7 2 3 2 2 3" xfId="7117" xr:uid="{00000000-0005-0000-0000-0000BB180000}"/>
    <cellStyle name="Calculation 7 2 3 2 2 3 2" xfId="37782" xr:uid="{00000000-0005-0000-0000-0000BC180000}"/>
    <cellStyle name="Calculation 7 2 3 2 2 4" xfId="7118" xr:uid="{00000000-0005-0000-0000-0000BD180000}"/>
    <cellStyle name="Calculation 7 2 3 2 2 4 2" xfId="40324" xr:uid="{00000000-0005-0000-0000-0000BE180000}"/>
    <cellStyle name="Calculation 7 2 3 2 2 5" xfId="35222" xr:uid="{00000000-0005-0000-0000-0000BF180000}"/>
    <cellStyle name="Calculation 7 2 3 2 3" xfId="33950" xr:uid="{00000000-0005-0000-0000-0000C0180000}"/>
    <cellStyle name="Calculation 7 2 3 3" xfId="7119" xr:uid="{00000000-0005-0000-0000-0000C1180000}"/>
    <cellStyle name="Calculation 7 2 3 3 2" xfId="7120" xr:uid="{00000000-0005-0000-0000-0000C2180000}"/>
    <cellStyle name="Calculation 7 2 3 3 2 2" xfId="7121" xr:uid="{00000000-0005-0000-0000-0000C3180000}"/>
    <cellStyle name="Calculation 7 2 3 3 2 2 2" xfId="38534" xr:uid="{00000000-0005-0000-0000-0000C4180000}"/>
    <cellStyle name="Calculation 7 2 3 3 2 3" xfId="7122" xr:uid="{00000000-0005-0000-0000-0000C5180000}"/>
    <cellStyle name="Calculation 7 2 3 3 2 3 2" xfId="41074" xr:uid="{00000000-0005-0000-0000-0000C6180000}"/>
    <cellStyle name="Calculation 7 2 3 3 2 4" xfId="35981" xr:uid="{00000000-0005-0000-0000-0000C7180000}"/>
    <cellStyle name="Calculation 7 2 3 3 3" xfId="7123" xr:uid="{00000000-0005-0000-0000-0000C8180000}"/>
    <cellStyle name="Calculation 7 2 3 3 3 2" xfId="37260" xr:uid="{00000000-0005-0000-0000-0000C9180000}"/>
    <cellStyle name="Calculation 7 2 3 3 4" xfId="7124" xr:uid="{00000000-0005-0000-0000-0000CA180000}"/>
    <cellStyle name="Calculation 7 2 3 3 4 2" xfId="39804" xr:uid="{00000000-0005-0000-0000-0000CB180000}"/>
    <cellStyle name="Calculation 7 2 3 3 5" xfId="34699" xr:uid="{00000000-0005-0000-0000-0000CC180000}"/>
    <cellStyle name="Calculation 7 2 3 4" xfId="32745" xr:uid="{00000000-0005-0000-0000-0000CD180000}"/>
    <cellStyle name="Calculation 7 2 4" xfId="7125" xr:uid="{00000000-0005-0000-0000-0000CE180000}"/>
    <cellStyle name="Calculation 7 2 4 2" xfId="7126" xr:uid="{00000000-0005-0000-0000-0000CF180000}"/>
    <cellStyle name="Calculation 7 2 4 2 2" xfId="7127" xr:uid="{00000000-0005-0000-0000-0000D0180000}"/>
    <cellStyle name="Calculation 7 2 4 2 2 2" xfId="7128" xr:uid="{00000000-0005-0000-0000-0000D1180000}"/>
    <cellStyle name="Calculation 7 2 4 2 2 2 2" xfId="7129" xr:uid="{00000000-0005-0000-0000-0000D2180000}"/>
    <cellStyle name="Calculation 7 2 4 2 2 2 2 2" xfId="39213" xr:uid="{00000000-0005-0000-0000-0000D3180000}"/>
    <cellStyle name="Calculation 7 2 4 2 2 2 3" xfId="7130" xr:uid="{00000000-0005-0000-0000-0000D4180000}"/>
    <cellStyle name="Calculation 7 2 4 2 2 2 3 2" xfId="41753" xr:uid="{00000000-0005-0000-0000-0000D5180000}"/>
    <cellStyle name="Calculation 7 2 4 2 2 2 4" xfId="36660" xr:uid="{00000000-0005-0000-0000-0000D6180000}"/>
    <cellStyle name="Calculation 7 2 4 2 2 3" xfId="7131" xr:uid="{00000000-0005-0000-0000-0000D7180000}"/>
    <cellStyle name="Calculation 7 2 4 2 2 3 2" xfId="37943" xr:uid="{00000000-0005-0000-0000-0000D8180000}"/>
    <cellStyle name="Calculation 7 2 4 2 2 4" xfId="7132" xr:uid="{00000000-0005-0000-0000-0000D9180000}"/>
    <cellStyle name="Calculation 7 2 4 2 2 4 2" xfId="40483" xr:uid="{00000000-0005-0000-0000-0000DA180000}"/>
    <cellStyle name="Calculation 7 2 4 2 2 5" xfId="35383" xr:uid="{00000000-0005-0000-0000-0000DB180000}"/>
    <cellStyle name="Calculation 7 2 4 2 3" xfId="34111" xr:uid="{00000000-0005-0000-0000-0000DC180000}"/>
    <cellStyle name="Calculation 7 2 4 3" xfId="7133" xr:uid="{00000000-0005-0000-0000-0000DD180000}"/>
    <cellStyle name="Calculation 7 2 4 3 2" xfId="7134" xr:uid="{00000000-0005-0000-0000-0000DE180000}"/>
    <cellStyle name="Calculation 7 2 4 3 2 2" xfId="7135" xr:uid="{00000000-0005-0000-0000-0000DF180000}"/>
    <cellStyle name="Calculation 7 2 4 3 2 2 2" xfId="38693" xr:uid="{00000000-0005-0000-0000-0000E0180000}"/>
    <cellStyle name="Calculation 7 2 4 3 2 3" xfId="7136" xr:uid="{00000000-0005-0000-0000-0000E1180000}"/>
    <cellStyle name="Calculation 7 2 4 3 2 3 2" xfId="41233" xr:uid="{00000000-0005-0000-0000-0000E2180000}"/>
    <cellStyle name="Calculation 7 2 4 3 2 4" xfId="36140" xr:uid="{00000000-0005-0000-0000-0000E3180000}"/>
    <cellStyle name="Calculation 7 2 4 3 3" xfId="7137" xr:uid="{00000000-0005-0000-0000-0000E4180000}"/>
    <cellStyle name="Calculation 7 2 4 3 3 2" xfId="37421" xr:uid="{00000000-0005-0000-0000-0000E5180000}"/>
    <cellStyle name="Calculation 7 2 4 3 4" xfId="7138" xr:uid="{00000000-0005-0000-0000-0000E6180000}"/>
    <cellStyle name="Calculation 7 2 4 3 4 2" xfId="39963" xr:uid="{00000000-0005-0000-0000-0000E7180000}"/>
    <cellStyle name="Calculation 7 2 4 3 5" xfId="34860" xr:uid="{00000000-0005-0000-0000-0000E8180000}"/>
    <cellStyle name="Calculation 7 2 4 4" xfId="32925" xr:uid="{00000000-0005-0000-0000-0000E9180000}"/>
    <cellStyle name="Calculation 7 2 5" xfId="7139" xr:uid="{00000000-0005-0000-0000-0000EA180000}"/>
    <cellStyle name="Calculation 7 2 5 2" xfId="7140" xr:uid="{00000000-0005-0000-0000-0000EB180000}"/>
    <cellStyle name="Calculation 7 2 5 2 2" xfId="7141" xr:uid="{00000000-0005-0000-0000-0000EC180000}"/>
    <cellStyle name="Calculation 7 2 5 2 2 2" xfId="7142" xr:uid="{00000000-0005-0000-0000-0000ED180000}"/>
    <cellStyle name="Calculation 7 2 5 2 2 2 2" xfId="38237" xr:uid="{00000000-0005-0000-0000-0000EE180000}"/>
    <cellStyle name="Calculation 7 2 5 2 2 3" xfId="7143" xr:uid="{00000000-0005-0000-0000-0000EF180000}"/>
    <cellStyle name="Calculation 7 2 5 2 2 3 2" xfId="40777" xr:uid="{00000000-0005-0000-0000-0000F0180000}"/>
    <cellStyle name="Calculation 7 2 5 2 2 4" xfId="35684" xr:uid="{00000000-0005-0000-0000-0000F1180000}"/>
    <cellStyle name="Calculation 7 2 5 2 3" xfId="7144" xr:uid="{00000000-0005-0000-0000-0000F2180000}"/>
    <cellStyle name="Calculation 7 2 5 2 3 2" xfId="36963" xr:uid="{00000000-0005-0000-0000-0000F3180000}"/>
    <cellStyle name="Calculation 7 2 5 2 4" xfId="7145" xr:uid="{00000000-0005-0000-0000-0000F4180000}"/>
    <cellStyle name="Calculation 7 2 5 2 4 2" xfId="39507" xr:uid="{00000000-0005-0000-0000-0000F5180000}"/>
    <cellStyle name="Calculation 7 2 5 2 5" xfId="34409" xr:uid="{00000000-0005-0000-0000-0000F6180000}"/>
    <cellStyle name="Calculation 7 2 5 3" xfId="31811" xr:uid="{00000000-0005-0000-0000-0000F7180000}"/>
    <cellStyle name="Calculation 7 2 6" xfId="7146" xr:uid="{00000000-0005-0000-0000-0000F8180000}"/>
    <cellStyle name="Calculation 7 2 6 2" xfId="7147" xr:uid="{00000000-0005-0000-0000-0000F9180000}"/>
    <cellStyle name="Calculation 7 2 6 2 2" xfId="7148" xr:uid="{00000000-0005-0000-0000-0000FA180000}"/>
    <cellStyle name="Calculation 7 2 6 2 2 2" xfId="7149" xr:uid="{00000000-0005-0000-0000-0000FB180000}"/>
    <cellStyle name="Calculation 7 2 6 2 2 2 2" xfId="38768" xr:uid="{00000000-0005-0000-0000-0000FC180000}"/>
    <cellStyle name="Calculation 7 2 6 2 2 3" xfId="7150" xr:uid="{00000000-0005-0000-0000-0000FD180000}"/>
    <cellStyle name="Calculation 7 2 6 2 2 3 2" xfId="41308" xr:uid="{00000000-0005-0000-0000-0000FE180000}"/>
    <cellStyle name="Calculation 7 2 6 2 2 4" xfId="36215" xr:uid="{00000000-0005-0000-0000-0000FF180000}"/>
    <cellStyle name="Calculation 7 2 6 2 3" xfId="7151" xr:uid="{00000000-0005-0000-0000-000000190000}"/>
    <cellStyle name="Calculation 7 2 6 2 3 2" xfId="37496" xr:uid="{00000000-0005-0000-0000-000001190000}"/>
    <cellStyle name="Calculation 7 2 6 2 4" xfId="7152" xr:uid="{00000000-0005-0000-0000-000002190000}"/>
    <cellStyle name="Calculation 7 2 6 2 4 2" xfId="40038" xr:uid="{00000000-0005-0000-0000-000003190000}"/>
    <cellStyle name="Calculation 7 2 6 2 5" xfId="34936" xr:uid="{00000000-0005-0000-0000-000004190000}"/>
    <cellStyle name="Calculation 7 2 6 3" xfId="33663" xr:uid="{00000000-0005-0000-0000-000005190000}"/>
    <cellStyle name="Calculation 7 2 7" xfId="7153" xr:uid="{00000000-0005-0000-0000-000006190000}"/>
    <cellStyle name="Calculation 7 2 7 2" xfId="7154" xr:uid="{00000000-0005-0000-0000-000007190000}"/>
    <cellStyle name="Calculation 7 2 7 2 2" xfId="7155" xr:uid="{00000000-0005-0000-0000-000008190000}"/>
    <cellStyle name="Calculation 7 2 7 2 2 2" xfId="38095" xr:uid="{00000000-0005-0000-0000-000009190000}"/>
    <cellStyle name="Calculation 7 2 7 2 3" xfId="7156" xr:uid="{00000000-0005-0000-0000-00000A190000}"/>
    <cellStyle name="Calculation 7 2 7 2 3 2" xfId="40635" xr:uid="{00000000-0005-0000-0000-00000B190000}"/>
    <cellStyle name="Calculation 7 2 7 2 4" xfId="35542" xr:uid="{00000000-0005-0000-0000-00000C190000}"/>
    <cellStyle name="Calculation 7 2 7 3" xfId="7157" xr:uid="{00000000-0005-0000-0000-00000D190000}"/>
    <cellStyle name="Calculation 7 2 7 3 2" xfId="36821" xr:uid="{00000000-0005-0000-0000-00000E190000}"/>
    <cellStyle name="Calculation 7 2 7 4" xfId="7158" xr:uid="{00000000-0005-0000-0000-00000F190000}"/>
    <cellStyle name="Calculation 7 2 7 4 2" xfId="39365" xr:uid="{00000000-0005-0000-0000-000010190000}"/>
    <cellStyle name="Calculation 7 2 7 5" xfId="34267" xr:uid="{00000000-0005-0000-0000-000011190000}"/>
    <cellStyle name="Calculation 7 2 8" xfId="7096" xr:uid="{00000000-0005-0000-0000-000012190000}"/>
    <cellStyle name="Calculation 7 3" xfId="7159" xr:uid="{00000000-0005-0000-0000-000013190000}"/>
    <cellStyle name="Calculation 7 3 2" xfId="7160" xr:uid="{00000000-0005-0000-0000-000014190000}"/>
    <cellStyle name="Calculation 7 3 2 2" xfId="7161" xr:uid="{00000000-0005-0000-0000-000015190000}"/>
    <cellStyle name="Calculation 7 3 2 2 2" xfId="7162" xr:uid="{00000000-0005-0000-0000-000016190000}"/>
    <cellStyle name="Calculation 7 3 2 2 2 2" xfId="7163" xr:uid="{00000000-0005-0000-0000-000017190000}"/>
    <cellStyle name="Calculation 7 3 2 2 2 2 2" xfId="38827" xr:uid="{00000000-0005-0000-0000-000018190000}"/>
    <cellStyle name="Calculation 7 3 2 2 2 3" xfId="7164" xr:uid="{00000000-0005-0000-0000-000019190000}"/>
    <cellStyle name="Calculation 7 3 2 2 2 3 2" xfId="41367" xr:uid="{00000000-0005-0000-0000-00001A190000}"/>
    <cellStyle name="Calculation 7 3 2 2 2 4" xfId="36274" xr:uid="{00000000-0005-0000-0000-00001B190000}"/>
    <cellStyle name="Calculation 7 3 2 2 3" xfId="7165" xr:uid="{00000000-0005-0000-0000-00001C190000}"/>
    <cellStyle name="Calculation 7 3 2 2 3 2" xfId="37555" xr:uid="{00000000-0005-0000-0000-00001D190000}"/>
    <cellStyle name="Calculation 7 3 2 2 4" xfId="7166" xr:uid="{00000000-0005-0000-0000-00001E190000}"/>
    <cellStyle name="Calculation 7 3 2 2 4 2" xfId="40097" xr:uid="{00000000-0005-0000-0000-00001F190000}"/>
    <cellStyle name="Calculation 7 3 2 2 5" xfId="34995" xr:uid="{00000000-0005-0000-0000-000020190000}"/>
    <cellStyle name="Calculation 7 3 2 3" xfId="33724" xr:uid="{00000000-0005-0000-0000-000021190000}"/>
    <cellStyle name="Calculation 7 3 3" xfId="7167" xr:uid="{00000000-0005-0000-0000-000022190000}"/>
    <cellStyle name="Calculation 7 3 3 2" xfId="7168" xr:uid="{00000000-0005-0000-0000-000023190000}"/>
    <cellStyle name="Calculation 7 3 3 2 2" xfId="7169" xr:uid="{00000000-0005-0000-0000-000024190000}"/>
    <cellStyle name="Calculation 7 3 3 2 2 2" xfId="38307" xr:uid="{00000000-0005-0000-0000-000025190000}"/>
    <cellStyle name="Calculation 7 3 3 2 3" xfId="7170" xr:uid="{00000000-0005-0000-0000-000026190000}"/>
    <cellStyle name="Calculation 7 3 3 2 3 2" xfId="40847" xr:uid="{00000000-0005-0000-0000-000027190000}"/>
    <cellStyle name="Calculation 7 3 3 2 4" xfId="35754" xr:uid="{00000000-0005-0000-0000-000028190000}"/>
    <cellStyle name="Calculation 7 3 3 3" xfId="7171" xr:uid="{00000000-0005-0000-0000-000029190000}"/>
    <cellStyle name="Calculation 7 3 3 3 2" xfId="37033" xr:uid="{00000000-0005-0000-0000-00002A190000}"/>
    <cellStyle name="Calculation 7 3 3 4" xfId="7172" xr:uid="{00000000-0005-0000-0000-00002B190000}"/>
    <cellStyle name="Calculation 7 3 3 4 2" xfId="39577" xr:uid="{00000000-0005-0000-0000-00002C190000}"/>
    <cellStyle name="Calculation 7 3 3 5" xfId="34479" xr:uid="{00000000-0005-0000-0000-00002D190000}"/>
    <cellStyle name="Calculation 7 3 4" xfId="32526" xr:uid="{00000000-0005-0000-0000-00002E190000}"/>
    <cellStyle name="Calculation 7 4" xfId="7173" xr:uid="{00000000-0005-0000-0000-00002F190000}"/>
    <cellStyle name="Calculation 7 4 2" xfId="7174" xr:uid="{00000000-0005-0000-0000-000030190000}"/>
    <cellStyle name="Calculation 7 4 2 2" xfId="7175" xr:uid="{00000000-0005-0000-0000-000031190000}"/>
    <cellStyle name="Calculation 7 4 2 2 2" xfId="7176" xr:uid="{00000000-0005-0000-0000-000032190000}"/>
    <cellStyle name="Calculation 7 4 2 2 2 2" xfId="7177" xr:uid="{00000000-0005-0000-0000-000033190000}"/>
    <cellStyle name="Calculation 7 4 2 2 2 2 2" xfId="38978" xr:uid="{00000000-0005-0000-0000-000034190000}"/>
    <cellStyle name="Calculation 7 4 2 2 2 3" xfId="7178" xr:uid="{00000000-0005-0000-0000-000035190000}"/>
    <cellStyle name="Calculation 7 4 2 2 2 3 2" xfId="41518" xr:uid="{00000000-0005-0000-0000-000036190000}"/>
    <cellStyle name="Calculation 7 4 2 2 2 4" xfId="36425" xr:uid="{00000000-0005-0000-0000-000037190000}"/>
    <cellStyle name="Calculation 7 4 2 2 3" xfId="7179" xr:uid="{00000000-0005-0000-0000-000038190000}"/>
    <cellStyle name="Calculation 7 4 2 2 3 2" xfId="37706" xr:uid="{00000000-0005-0000-0000-000039190000}"/>
    <cellStyle name="Calculation 7 4 2 2 4" xfId="7180" xr:uid="{00000000-0005-0000-0000-00003A190000}"/>
    <cellStyle name="Calculation 7 4 2 2 4 2" xfId="40248" xr:uid="{00000000-0005-0000-0000-00003B190000}"/>
    <cellStyle name="Calculation 7 4 2 2 5" xfId="35146" xr:uid="{00000000-0005-0000-0000-00003C190000}"/>
    <cellStyle name="Calculation 7 4 2 3" xfId="33875" xr:uid="{00000000-0005-0000-0000-00003D190000}"/>
    <cellStyle name="Calculation 7 4 3" xfId="7181" xr:uid="{00000000-0005-0000-0000-00003E190000}"/>
    <cellStyle name="Calculation 7 4 3 2" xfId="7182" xr:uid="{00000000-0005-0000-0000-00003F190000}"/>
    <cellStyle name="Calculation 7 4 3 2 2" xfId="7183" xr:uid="{00000000-0005-0000-0000-000040190000}"/>
    <cellStyle name="Calculation 7 4 3 2 2 2" xfId="38458" xr:uid="{00000000-0005-0000-0000-000041190000}"/>
    <cellStyle name="Calculation 7 4 3 2 3" xfId="7184" xr:uid="{00000000-0005-0000-0000-000042190000}"/>
    <cellStyle name="Calculation 7 4 3 2 3 2" xfId="40998" xr:uid="{00000000-0005-0000-0000-000043190000}"/>
    <cellStyle name="Calculation 7 4 3 2 4" xfId="35905" xr:uid="{00000000-0005-0000-0000-000044190000}"/>
    <cellStyle name="Calculation 7 4 3 3" xfId="7185" xr:uid="{00000000-0005-0000-0000-000045190000}"/>
    <cellStyle name="Calculation 7 4 3 3 2" xfId="37184" xr:uid="{00000000-0005-0000-0000-000046190000}"/>
    <cellStyle name="Calculation 7 4 3 4" xfId="7186" xr:uid="{00000000-0005-0000-0000-000047190000}"/>
    <cellStyle name="Calculation 7 4 3 4 2" xfId="39728" xr:uid="{00000000-0005-0000-0000-000048190000}"/>
    <cellStyle name="Calculation 7 4 3 5" xfId="34626" xr:uid="{00000000-0005-0000-0000-000049190000}"/>
    <cellStyle name="Calculation 7 4 4" xfId="32673" xr:uid="{00000000-0005-0000-0000-00004A190000}"/>
    <cellStyle name="Calculation 7 5" xfId="7187" xr:uid="{00000000-0005-0000-0000-00004B190000}"/>
    <cellStyle name="Calculation 7 5 2" xfId="7188" xr:uid="{00000000-0005-0000-0000-00004C190000}"/>
    <cellStyle name="Calculation 7 5 2 2" xfId="7189" xr:uid="{00000000-0005-0000-0000-00004D190000}"/>
    <cellStyle name="Calculation 7 5 2 2 2" xfId="7190" xr:uid="{00000000-0005-0000-0000-00004E190000}"/>
    <cellStyle name="Calculation 7 5 2 2 2 2" xfId="7191" xr:uid="{00000000-0005-0000-0000-00004F190000}"/>
    <cellStyle name="Calculation 7 5 2 2 2 2 2" xfId="39137" xr:uid="{00000000-0005-0000-0000-000050190000}"/>
    <cellStyle name="Calculation 7 5 2 2 2 3" xfId="7192" xr:uid="{00000000-0005-0000-0000-000051190000}"/>
    <cellStyle name="Calculation 7 5 2 2 2 3 2" xfId="41677" xr:uid="{00000000-0005-0000-0000-000052190000}"/>
    <cellStyle name="Calculation 7 5 2 2 2 4" xfId="36584" xr:uid="{00000000-0005-0000-0000-000053190000}"/>
    <cellStyle name="Calculation 7 5 2 2 3" xfId="7193" xr:uid="{00000000-0005-0000-0000-000054190000}"/>
    <cellStyle name="Calculation 7 5 2 2 3 2" xfId="37867" xr:uid="{00000000-0005-0000-0000-000055190000}"/>
    <cellStyle name="Calculation 7 5 2 2 4" xfId="7194" xr:uid="{00000000-0005-0000-0000-000056190000}"/>
    <cellStyle name="Calculation 7 5 2 2 4 2" xfId="40407" xr:uid="{00000000-0005-0000-0000-000057190000}"/>
    <cellStyle name="Calculation 7 5 2 2 5" xfId="35307" xr:uid="{00000000-0005-0000-0000-000058190000}"/>
    <cellStyle name="Calculation 7 5 2 3" xfId="34035" xr:uid="{00000000-0005-0000-0000-000059190000}"/>
    <cellStyle name="Calculation 7 5 3" xfId="7195" xr:uid="{00000000-0005-0000-0000-00005A190000}"/>
    <cellStyle name="Calculation 7 5 3 2" xfId="7196" xr:uid="{00000000-0005-0000-0000-00005B190000}"/>
    <cellStyle name="Calculation 7 5 3 2 2" xfId="7197" xr:uid="{00000000-0005-0000-0000-00005C190000}"/>
    <cellStyle name="Calculation 7 5 3 2 2 2" xfId="38617" xr:uid="{00000000-0005-0000-0000-00005D190000}"/>
    <cellStyle name="Calculation 7 5 3 2 3" xfId="7198" xr:uid="{00000000-0005-0000-0000-00005E190000}"/>
    <cellStyle name="Calculation 7 5 3 2 3 2" xfId="41157" xr:uid="{00000000-0005-0000-0000-00005F190000}"/>
    <cellStyle name="Calculation 7 5 3 2 4" xfId="36064" xr:uid="{00000000-0005-0000-0000-000060190000}"/>
    <cellStyle name="Calculation 7 5 3 3" xfId="7199" xr:uid="{00000000-0005-0000-0000-000061190000}"/>
    <cellStyle name="Calculation 7 5 3 3 2" xfId="37345" xr:uid="{00000000-0005-0000-0000-000062190000}"/>
    <cellStyle name="Calculation 7 5 3 4" xfId="7200" xr:uid="{00000000-0005-0000-0000-000063190000}"/>
    <cellStyle name="Calculation 7 5 3 4 2" xfId="39887" xr:uid="{00000000-0005-0000-0000-000064190000}"/>
    <cellStyle name="Calculation 7 5 3 5" xfId="34784" xr:uid="{00000000-0005-0000-0000-000065190000}"/>
    <cellStyle name="Calculation 7 5 4" xfId="32848" xr:uid="{00000000-0005-0000-0000-000066190000}"/>
    <cellStyle name="Calculation 7 6" xfId="7201" xr:uid="{00000000-0005-0000-0000-000067190000}"/>
    <cellStyle name="Calculation 7 6 2" xfId="7202" xr:uid="{00000000-0005-0000-0000-000068190000}"/>
    <cellStyle name="Calculation 7 6 2 2" xfId="7203" xr:uid="{00000000-0005-0000-0000-000069190000}"/>
    <cellStyle name="Calculation 7 6 2 2 2" xfId="7204" xr:uid="{00000000-0005-0000-0000-00006A190000}"/>
    <cellStyle name="Calculation 7 6 2 2 2 2" xfId="38171" xr:uid="{00000000-0005-0000-0000-00006B190000}"/>
    <cellStyle name="Calculation 7 6 2 2 3" xfId="7205" xr:uid="{00000000-0005-0000-0000-00006C190000}"/>
    <cellStyle name="Calculation 7 6 2 2 3 2" xfId="40711" xr:uid="{00000000-0005-0000-0000-00006D190000}"/>
    <cellStyle name="Calculation 7 6 2 2 4" xfId="35618" xr:uid="{00000000-0005-0000-0000-00006E190000}"/>
    <cellStyle name="Calculation 7 6 2 3" xfId="7206" xr:uid="{00000000-0005-0000-0000-00006F190000}"/>
    <cellStyle name="Calculation 7 6 2 3 2" xfId="36897" xr:uid="{00000000-0005-0000-0000-000070190000}"/>
    <cellStyle name="Calculation 7 6 2 4" xfId="7207" xr:uid="{00000000-0005-0000-0000-000071190000}"/>
    <cellStyle name="Calculation 7 6 2 4 2" xfId="39441" xr:uid="{00000000-0005-0000-0000-000072190000}"/>
    <cellStyle name="Calculation 7 6 2 5" xfId="34343" xr:uid="{00000000-0005-0000-0000-000073190000}"/>
    <cellStyle name="Calculation 7 6 3" xfId="31744" xr:uid="{00000000-0005-0000-0000-000074190000}"/>
    <cellStyle name="Calculation 7 7" xfId="7208" xr:uid="{00000000-0005-0000-0000-000075190000}"/>
    <cellStyle name="Calculation 7 7 2" xfId="7209" xr:uid="{00000000-0005-0000-0000-000076190000}"/>
    <cellStyle name="Calculation 7 7 2 2" xfId="7210" xr:uid="{00000000-0005-0000-0000-000077190000}"/>
    <cellStyle name="Calculation 7 7 2 2 2" xfId="38019" xr:uid="{00000000-0005-0000-0000-000078190000}"/>
    <cellStyle name="Calculation 7 7 2 3" xfId="7211" xr:uid="{00000000-0005-0000-0000-000079190000}"/>
    <cellStyle name="Calculation 7 7 2 3 2" xfId="40559" xr:uid="{00000000-0005-0000-0000-00007A190000}"/>
    <cellStyle name="Calculation 7 7 2 4" xfId="35466" xr:uid="{00000000-0005-0000-0000-00007B190000}"/>
    <cellStyle name="Calculation 7 7 3" xfId="7212" xr:uid="{00000000-0005-0000-0000-00007C190000}"/>
    <cellStyle name="Calculation 7 7 3 2" xfId="36745" xr:uid="{00000000-0005-0000-0000-00007D190000}"/>
    <cellStyle name="Calculation 7 7 4" xfId="7213" xr:uid="{00000000-0005-0000-0000-00007E190000}"/>
    <cellStyle name="Calculation 7 7 4 2" xfId="39289" xr:uid="{00000000-0005-0000-0000-00007F190000}"/>
    <cellStyle name="Calculation 7 7 5" xfId="34191" xr:uid="{00000000-0005-0000-0000-000080190000}"/>
    <cellStyle name="Calculation 7 8" xfId="7214" xr:uid="{00000000-0005-0000-0000-000081190000}"/>
    <cellStyle name="Calculation 7 8 2" xfId="41852" xr:uid="{00000000-0005-0000-0000-000082190000}"/>
    <cellStyle name="Calculation 7 9" xfId="7095" xr:uid="{00000000-0005-0000-0000-000083190000}"/>
    <cellStyle name="Calculation 8" xfId="1423" xr:uid="{00000000-0005-0000-0000-000084190000}"/>
    <cellStyle name="Calculation 8 10" xfId="7215" xr:uid="{00000000-0005-0000-0000-000085190000}"/>
    <cellStyle name="Calculation 8 11" xfId="30261" xr:uid="{00000000-0005-0000-0000-000086190000}"/>
    <cellStyle name="Calculation 8 2" xfId="7216" xr:uid="{00000000-0005-0000-0000-000087190000}"/>
    <cellStyle name="Calculation 8 2 2" xfId="7217" xr:uid="{00000000-0005-0000-0000-000088190000}"/>
    <cellStyle name="Calculation 8 2 2 2" xfId="7218" xr:uid="{00000000-0005-0000-0000-000089190000}"/>
    <cellStyle name="Calculation 8 2 2 2 2" xfId="7219" xr:uid="{00000000-0005-0000-0000-00008A190000}"/>
    <cellStyle name="Calculation 8 2 2 2 2 2" xfId="7220" xr:uid="{00000000-0005-0000-0000-00008B190000}"/>
    <cellStyle name="Calculation 8 2 2 2 2 2 2" xfId="7221" xr:uid="{00000000-0005-0000-0000-00008C190000}"/>
    <cellStyle name="Calculation 8 2 2 2 2 2 2 2" xfId="38903" xr:uid="{00000000-0005-0000-0000-00008D190000}"/>
    <cellStyle name="Calculation 8 2 2 2 2 2 3" xfId="7222" xr:uid="{00000000-0005-0000-0000-00008E190000}"/>
    <cellStyle name="Calculation 8 2 2 2 2 2 3 2" xfId="41443" xr:uid="{00000000-0005-0000-0000-00008F190000}"/>
    <cellStyle name="Calculation 8 2 2 2 2 2 4" xfId="36350" xr:uid="{00000000-0005-0000-0000-000090190000}"/>
    <cellStyle name="Calculation 8 2 2 2 2 3" xfId="7223" xr:uid="{00000000-0005-0000-0000-000091190000}"/>
    <cellStyle name="Calculation 8 2 2 2 2 3 2" xfId="37631" xr:uid="{00000000-0005-0000-0000-000092190000}"/>
    <cellStyle name="Calculation 8 2 2 2 2 4" xfId="7224" xr:uid="{00000000-0005-0000-0000-000093190000}"/>
    <cellStyle name="Calculation 8 2 2 2 2 4 2" xfId="40173" xr:uid="{00000000-0005-0000-0000-000094190000}"/>
    <cellStyle name="Calculation 8 2 2 2 2 5" xfId="35071" xr:uid="{00000000-0005-0000-0000-000095190000}"/>
    <cellStyle name="Calculation 8 2 2 2 3" xfId="33800" xr:uid="{00000000-0005-0000-0000-000096190000}"/>
    <cellStyle name="Calculation 8 2 2 3" xfId="7225" xr:uid="{00000000-0005-0000-0000-000097190000}"/>
    <cellStyle name="Calculation 8 2 2 3 2" xfId="7226" xr:uid="{00000000-0005-0000-0000-000098190000}"/>
    <cellStyle name="Calculation 8 2 2 3 2 2" xfId="7227" xr:uid="{00000000-0005-0000-0000-000099190000}"/>
    <cellStyle name="Calculation 8 2 2 3 2 2 2" xfId="38383" xr:uid="{00000000-0005-0000-0000-00009A190000}"/>
    <cellStyle name="Calculation 8 2 2 3 2 3" xfId="7228" xr:uid="{00000000-0005-0000-0000-00009B190000}"/>
    <cellStyle name="Calculation 8 2 2 3 2 3 2" xfId="40923" xr:uid="{00000000-0005-0000-0000-00009C190000}"/>
    <cellStyle name="Calculation 8 2 2 3 2 4" xfId="35830" xr:uid="{00000000-0005-0000-0000-00009D190000}"/>
    <cellStyle name="Calculation 8 2 2 3 3" xfId="7229" xr:uid="{00000000-0005-0000-0000-00009E190000}"/>
    <cellStyle name="Calculation 8 2 2 3 3 2" xfId="37109" xr:uid="{00000000-0005-0000-0000-00009F190000}"/>
    <cellStyle name="Calculation 8 2 2 3 4" xfId="7230" xr:uid="{00000000-0005-0000-0000-0000A0190000}"/>
    <cellStyle name="Calculation 8 2 2 3 4 2" xfId="39653" xr:uid="{00000000-0005-0000-0000-0000A1190000}"/>
    <cellStyle name="Calculation 8 2 2 3 5" xfId="34552" xr:uid="{00000000-0005-0000-0000-0000A2190000}"/>
    <cellStyle name="Calculation 8 2 2 4" xfId="32596" xr:uid="{00000000-0005-0000-0000-0000A3190000}"/>
    <cellStyle name="Calculation 8 2 3" xfId="7231" xr:uid="{00000000-0005-0000-0000-0000A4190000}"/>
    <cellStyle name="Calculation 8 2 3 2" xfId="7232" xr:uid="{00000000-0005-0000-0000-0000A5190000}"/>
    <cellStyle name="Calculation 8 2 3 2 2" xfId="7233" xr:uid="{00000000-0005-0000-0000-0000A6190000}"/>
    <cellStyle name="Calculation 8 2 3 2 2 2" xfId="7234" xr:uid="{00000000-0005-0000-0000-0000A7190000}"/>
    <cellStyle name="Calculation 8 2 3 2 2 2 2" xfId="7235" xr:uid="{00000000-0005-0000-0000-0000A8190000}"/>
    <cellStyle name="Calculation 8 2 3 2 2 2 2 2" xfId="39055" xr:uid="{00000000-0005-0000-0000-0000A9190000}"/>
    <cellStyle name="Calculation 8 2 3 2 2 2 3" xfId="7236" xr:uid="{00000000-0005-0000-0000-0000AA190000}"/>
    <cellStyle name="Calculation 8 2 3 2 2 2 3 2" xfId="41595" xr:uid="{00000000-0005-0000-0000-0000AB190000}"/>
    <cellStyle name="Calculation 8 2 3 2 2 2 4" xfId="36502" xr:uid="{00000000-0005-0000-0000-0000AC190000}"/>
    <cellStyle name="Calculation 8 2 3 2 2 3" xfId="7237" xr:uid="{00000000-0005-0000-0000-0000AD190000}"/>
    <cellStyle name="Calculation 8 2 3 2 2 3 2" xfId="37783" xr:uid="{00000000-0005-0000-0000-0000AE190000}"/>
    <cellStyle name="Calculation 8 2 3 2 2 4" xfId="7238" xr:uid="{00000000-0005-0000-0000-0000AF190000}"/>
    <cellStyle name="Calculation 8 2 3 2 2 4 2" xfId="40325" xr:uid="{00000000-0005-0000-0000-0000B0190000}"/>
    <cellStyle name="Calculation 8 2 3 2 2 5" xfId="35223" xr:uid="{00000000-0005-0000-0000-0000B1190000}"/>
    <cellStyle name="Calculation 8 2 3 2 3" xfId="33951" xr:uid="{00000000-0005-0000-0000-0000B2190000}"/>
    <cellStyle name="Calculation 8 2 3 3" xfId="7239" xr:uid="{00000000-0005-0000-0000-0000B3190000}"/>
    <cellStyle name="Calculation 8 2 3 3 2" xfId="7240" xr:uid="{00000000-0005-0000-0000-0000B4190000}"/>
    <cellStyle name="Calculation 8 2 3 3 2 2" xfId="7241" xr:uid="{00000000-0005-0000-0000-0000B5190000}"/>
    <cellStyle name="Calculation 8 2 3 3 2 2 2" xfId="38535" xr:uid="{00000000-0005-0000-0000-0000B6190000}"/>
    <cellStyle name="Calculation 8 2 3 3 2 3" xfId="7242" xr:uid="{00000000-0005-0000-0000-0000B7190000}"/>
    <cellStyle name="Calculation 8 2 3 3 2 3 2" xfId="41075" xr:uid="{00000000-0005-0000-0000-0000B8190000}"/>
    <cellStyle name="Calculation 8 2 3 3 2 4" xfId="35982" xr:uid="{00000000-0005-0000-0000-0000B9190000}"/>
    <cellStyle name="Calculation 8 2 3 3 3" xfId="7243" xr:uid="{00000000-0005-0000-0000-0000BA190000}"/>
    <cellStyle name="Calculation 8 2 3 3 3 2" xfId="37261" xr:uid="{00000000-0005-0000-0000-0000BB190000}"/>
    <cellStyle name="Calculation 8 2 3 3 4" xfId="7244" xr:uid="{00000000-0005-0000-0000-0000BC190000}"/>
    <cellStyle name="Calculation 8 2 3 3 4 2" xfId="39805" xr:uid="{00000000-0005-0000-0000-0000BD190000}"/>
    <cellStyle name="Calculation 8 2 3 3 5" xfId="34700" xr:uid="{00000000-0005-0000-0000-0000BE190000}"/>
    <cellStyle name="Calculation 8 2 3 4" xfId="32746" xr:uid="{00000000-0005-0000-0000-0000BF190000}"/>
    <cellStyle name="Calculation 8 2 4" xfId="7245" xr:uid="{00000000-0005-0000-0000-0000C0190000}"/>
    <cellStyle name="Calculation 8 2 4 2" xfId="7246" xr:uid="{00000000-0005-0000-0000-0000C1190000}"/>
    <cellStyle name="Calculation 8 2 4 2 2" xfId="7247" xr:uid="{00000000-0005-0000-0000-0000C2190000}"/>
    <cellStyle name="Calculation 8 2 4 2 2 2" xfId="7248" xr:uid="{00000000-0005-0000-0000-0000C3190000}"/>
    <cellStyle name="Calculation 8 2 4 2 2 2 2" xfId="7249" xr:uid="{00000000-0005-0000-0000-0000C4190000}"/>
    <cellStyle name="Calculation 8 2 4 2 2 2 2 2" xfId="39214" xr:uid="{00000000-0005-0000-0000-0000C5190000}"/>
    <cellStyle name="Calculation 8 2 4 2 2 2 3" xfId="7250" xr:uid="{00000000-0005-0000-0000-0000C6190000}"/>
    <cellStyle name="Calculation 8 2 4 2 2 2 3 2" xfId="41754" xr:uid="{00000000-0005-0000-0000-0000C7190000}"/>
    <cellStyle name="Calculation 8 2 4 2 2 2 4" xfId="36661" xr:uid="{00000000-0005-0000-0000-0000C8190000}"/>
    <cellStyle name="Calculation 8 2 4 2 2 3" xfId="7251" xr:uid="{00000000-0005-0000-0000-0000C9190000}"/>
    <cellStyle name="Calculation 8 2 4 2 2 3 2" xfId="37944" xr:uid="{00000000-0005-0000-0000-0000CA190000}"/>
    <cellStyle name="Calculation 8 2 4 2 2 4" xfId="7252" xr:uid="{00000000-0005-0000-0000-0000CB190000}"/>
    <cellStyle name="Calculation 8 2 4 2 2 4 2" xfId="40484" xr:uid="{00000000-0005-0000-0000-0000CC190000}"/>
    <cellStyle name="Calculation 8 2 4 2 2 5" xfId="35384" xr:uid="{00000000-0005-0000-0000-0000CD190000}"/>
    <cellStyle name="Calculation 8 2 4 2 3" xfId="34112" xr:uid="{00000000-0005-0000-0000-0000CE190000}"/>
    <cellStyle name="Calculation 8 2 4 3" xfId="7253" xr:uid="{00000000-0005-0000-0000-0000CF190000}"/>
    <cellStyle name="Calculation 8 2 4 3 2" xfId="7254" xr:uid="{00000000-0005-0000-0000-0000D0190000}"/>
    <cellStyle name="Calculation 8 2 4 3 2 2" xfId="7255" xr:uid="{00000000-0005-0000-0000-0000D1190000}"/>
    <cellStyle name="Calculation 8 2 4 3 2 2 2" xfId="38694" xr:uid="{00000000-0005-0000-0000-0000D2190000}"/>
    <cellStyle name="Calculation 8 2 4 3 2 3" xfId="7256" xr:uid="{00000000-0005-0000-0000-0000D3190000}"/>
    <cellStyle name="Calculation 8 2 4 3 2 3 2" xfId="41234" xr:uid="{00000000-0005-0000-0000-0000D4190000}"/>
    <cellStyle name="Calculation 8 2 4 3 2 4" xfId="36141" xr:uid="{00000000-0005-0000-0000-0000D5190000}"/>
    <cellStyle name="Calculation 8 2 4 3 3" xfId="7257" xr:uid="{00000000-0005-0000-0000-0000D6190000}"/>
    <cellStyle name="Calculation 8 2 4 3 3 2" xfId="37422" xr:uid="{00000000-0005-0000-0000-0000D7190000}"/>
    <cellStyle name="Calculation 8 2 4 3 4" xfId="7258" xr:uid="{00000000-0005-0000-0000-0000D8190000}"/>
    <cellStyle name="Calculation 8 2 4 3 4 2" xfId="39964" xr:uid="{00000000-0005-0000-0000-0000D9190000}"/>
    <cellStyle name="Calculation 8 2 4 3 5" xfId="34861" xr:uid="{00000000-0005-0000-0000-0000DA190000}"/>
    <cellStyle name="Calculation 8 2 4 4" xfId="32926" xr:uid="{00000000-0005-0000-0000-0000DB190000}"/>
    <cellStyle name="Calculation 8 2 5" xfId="7259" xr:uid="{00000000-0005-0000-0000-0000DC190000}"/>
    <cellStyle name="Calculation 8 2 5 2" xfId="7260" xr:uid="{00000000-0005-0000-0000-0000DD190000}"/>
    <cellStyle name="Calculation 8 2 5 2 2" xfId="7261" xr:uid="{00000000-0005-0000-0000-0000DE190000}"/>
    <cellStyle name="Calculation 8 2 5 2 2 2" xfId="7262" xr:uid="{00000000-0005-0000-0000-0000DF190000}"/>
    <cellStyle name="Calculation 8 2 5 2 2 2 2" xfId="38238" xr:uid="{00000000-0005-0000-0000-0000E0190000}"/>
    <cellStyle name="Calculation 8 2 5 2 2 3" xfId="7263" xr:uid="{00000000-0005-0000-0000-0000E1190000}"/>
    <cellStyle name="Calculation 8 2 5 2 2 3 2" xfId="40778" xr:uid="{00000000-0005-0000-0000-0000E2190000}"/>
    <cellStyle name="Calculation 8 2 5 2 2 4" xfId="35685" xr:uid="{00000000-0005-0000-0000-0000E3190000}"/>
    <cellStyle name="Calculation 8 2 5 2 3" xfId="7264" xr:uid="{00000000-0005-0000-0000-0000E4190000}"/>
    <cellStyle name="Calculation 8 2 5 2 3 2" xfId="36964" xr:uid="{00000000-0005-0000-0000-0000E5190000}"/>
    <cellStyle name="Calculation 8 2 5 2 4" xfId="7265" xr:uid="{00000000-0005-0000-0000-0000E6190000}"/>
    <cellStyle name="Calculation 8 2 5 2 4 2" xfId="39508" xr:uid="{00000000-0005-0000-0000-0000E7190000}"/>
    <cellStyle name="Calculation 8 2 5 2 5" xfId="34410" xr:uid="{00000000-0005-0000-0000-0000E8190000}"/>
    <cellStyle name="Calculation 8 2 5 3" xfId="31812" xr:uid="{00000000-0005-0000-0000-0000E9190000}"/>
    <cellStyle name="Calculation 8 2 6" xfId="7266" xr:uid="{00000000-0005-0000-0000-0000EA190000}"/>
    <cellStyle name="Calculation 8 2 6 2" xfId="7267" xr:uid="{00000000-0005-0000-0000-0000EB190000}"/>
    <cellStyle name="Calculation 8 2 6 2 2" xfId="7268" xr:uid="{00000000-0005-0000-0000-0000EC190000}"/>
    <cellStyle name="Calculation 8 2 6 2 2 2" xfId="7269" xr:uid="{00000000-0005-0000-0000-0000ED190000}"/>
    <cellStyle name="Calculation 8 2 6 2 2 2 2" xfId="38769" xr:uid="{00000000-0005-0000-0000-0000EE190000}"/>
    <cellStyle name="Calculation 8 2 6 2 2 3" xfId="7270" xr:uid="{00000000-0005-0000-0000-0000EF190000}"/>
    <cellStyle name="Calculation 8 2 6 2 2 3 2" xfId="41309" xr:uid="{00000000-0005-0000-0000-0000F0190000}"/>
    <cellStyle name="Calculation 8 2 6 2 2 4" xfId="36216" xr:uid="{00000000-0005-0000-0000-0000F1190000}"/>
    <cellStyle name="Calculation 8 2 6 2 3" xfId="7271" xr:uid="{00000000-0005-0000-0000-0000F2190000}"/>
    <cellStyle name="Calculation 8 2 6 2 3 2" xfId="37497" xr:uid="{00000000-0005-0000-0000-0000F3190000}"/>
    <cellStyle name="Calculation 8 2 6 2 4" xfId="7272" xr:uid="{00000000-0005-0000-0000-0000F4190000}"/>
    <cellStyle name="Calculation 8 2 6 2 4 2" xfId="40039" xr:uid="{00000000-0005-0000-0000-0000F5190000}"/>
    <cellStyle name="Calculation 8 2 6 2 5" xfId="34937" xr:uid="{00000000-0005-0000-0000-0000F6190000}"/>
    <cellStyle name="Calculation 8 2 6 3" xfId="33664" xr:uid="{00000000-0005-0000-0000-0000F7190000}"/>
    <cellStyle name="Calculation 8 2 7" xfId="7273" xr:uid="{00000000-0005-0000-0000-0000F8190000}"/>
    <cellStyle name="Calculation 8 2 7 2" xfId="7274" xr:uid="{00000000-0005-0000-0000-0000F9190000}"/>
    <cellStyle name="Calculation 8 2 7 2 2" xfId="7275" xr:uid="{00000000-0005-0000-0000-0000FA190000}"/>
    <cellStyle name="Calculation 8 2 7 2 2 2" xfId="38096" xr:uid="{00000000-0005-0000-0000-0000FB190000}"/>
    <cellStyle name="Calculation 8 2 7 2 3" xfId="7276" xr:uid="{00000000-0005-0000-0000-0000FC190000}"/>
    <cellStyle name="Calculation 8 2 7 2 3 2" xfId="40636" xr:uid="{00000000-0005-0000-0000-0000FD190000}"/>
    <cellStyle name="Calculation 8 2 7 2 4" xfId="35543" xr:uid="{00000000-0005-0000-0000-0000FE190000}"/>
    <cellStyle name="Calculation 8 2 7 3" xfId="7277" xr:uid="{00000000-0005-0000-0000-0000FF190000}"/>
    <cellStyle name="Calculation 8 2 7 3 2" xfId="36822" xr:uid="{00000000-0005-0000-0000-0000001A0000}"/>
    <cellStyle name="Calculation 8 2 7 4" xfId="7278" xr:uid="{00000000-0005-0000-0000-0000011A0000}"/>
    <cellStyle name="Calculation 8 2 7 4 2" xfId="39366" xr:uid="{00000000-0005-0000-0000-0000021A0000}"/>
    <cellStyle name="Calculation 8 2 7 5" xfId="34268" xr:uid="{00000000-0005-0000-0000-0000031A0000}"/>
    <cellStyle name="Calculation 8 2 8" xfId="31080" xr:uid="{00000000-0005-0000-0000-0000041A0000}"/>
    <cellStyle name="Calculation 8 3" xfId="7279" xr:uid="{00000000-0005-0000-0000-0000051A0000}"/>
    <cellStyle name="Calculation 8 3 2" xfId="7280" xr:uid="{00000000-0005-0000-0000-0000061A0000}"/>
    <cellStyle name="Calculation 8 3 2 2" xfId="7281" xr:uid="{00000000-0005-0000-0000-0000071A0000}"/>
    <cellStyle name="Calculation 8 3 2 2 2" xfId="7282" xr:uid="{00000000-0005-0000-0000-0000081A0000}"/>
    <cellStyle name="Calculation 8 3 2 2 2 2" xfId="7283" xr:uid="{00000000-0005-0000-0000-0000091A0000}"/>
    <cellStyle name="Calculation 8 3 2 2 2 2 2" xfId="38828" xr:uid="{00000000-0005-0000-0000-00000A1A0000}"/>
    <cellStyle name="Calculation 8 3 2 2 2 3" xfId="7284" xr:uid="{00000000-0005-0000-0000-00000B1A0000}"/>
    <cellStyle name="Calculation 8 3 2 2 2 3 2" xfId="41368" xr:uid="{00000000-0005-0000-0000-00000C1A0000}"/>
    <cellStyle name="Calculation 8 3 2 2 2 4" xfId="36275" xr:uid="{00000000-0005-0000-0000-00000D1A0000}"/>
    <cellStyle name="Calculation 8 3 2 2 3" xfId="7285" xr:uid="{00000000-0005-0000-0000-00000E1A0000}"/>
    <cellStyle name="Calculation 8 3 2 2 3 2" xfId="37556" xr:uid="{00000000-0005-0000-0000-00000F1A0000}"/>
    <cellStyle name="Calculation 8 3 2 2 4" xfId="7286" xr:uid="{00000000-0005-0000-0000-0000101A0000}"/>
    <cellStyle name="Calculation 8 3 2 2 4 2" xfId="40098" xr:uid="{00000000-0005-0000-0000-0000111A0000}"/>
    <cellStyle name="Calculation 8 3 2 2 5" xfId="34996" xr:uid="{00000000-0005-0000-0000-0000121A0000}"/>
    <cellStyle name="Calculation 8 3 2 3" xfId="33725" xr:uid="{00000000-0005-0000-0000-0000131A0000}"/>
    <cellStyle name="Calculation 8 3 3" xfId="7287" xr:uid="{00000000-0005-0000-0000-0000141A0000}"/>
    <cellStyle name="Calculation 8 3 3 2" xfId="7288" xr:uid="{00000000-0005-0000-0000-0000151A0000}"/>
    <cellStyle name="Calculation 8 3 3 2 2" xfId="7289" xr:uid="{00000000-0005-0000-0000-0000161A0000}"/>
    <cellStyle name="Calculation 8 3 3 2 2 2" xfId="38308" xr:uid="{00000000-0005-0000-0000-0000171A0000}"/>
    <cellStyle name="Calculation 8 3 3 2 3" xfId="7290" xr:uid="{00000000-0005-0000-0000-0000181A0000}"/>
    <cellStyle name="Calculation 8 3 3 2 3 2" xfId="40848" xr:uid="{00000000-0005-0000-0000-0000191A0000}"/>
    <cellStyle name="Calculation 8 3 3 2 4" xfId="35755" xr:uid="{00000000-0005-0000-0000-00001A1A0000}"/>
    <cellStyle name="Calculation 8 3 3 3" xfId="7291" xr:uid="{00000000-0005-0000-0000-00001B1A0000}"/>
    <cellStyle name="Calculation 8 3 3 3 2" xfId="37034" xr:uid="{00000000-0005-0000-0000-00001C1A0000}"/>
    <cellStyle name="Calculation 8 3 3 4" xfId="7292" xr:uid="{00000000-0005-0000-0000-00001D1A0000}"/>
    <cellStyle name="Calculation 8 3 3 4 2" xfId="39578" xr:uid="{00000000-0005-0000-0000-00001E1A0000}"/>
    <cellStyle name="Calculation 8 3 3 5" xfId="34480" xr:uid="{00000000-0005-0000-0000-00001F1A0000}"/>
    <cellStyle name="Calculation 8 3 4" xfId="32527" xr:uid="{00000000-0005-0000-0000-0000201A0000}"/>
    <cellStyle name="Calculation 8 4" xfId="7293" xr:uid="{00000000-0005-0000-0000-0000211A0000}"/>
    <cellStyle name="Calculation 8 4 2" xfId="7294" xr:uid="{00000000-0005-0000-0000-0000221A0000}"/>
    <cellStyle name="Calculation 8 4 2 2" xfId="7295" xr:uid="{00000000-0005-0000-0000-0000231A0000}"/>
    <cellStyle name="Calculation 8 4 2 2 2" xfId="7296" xr:uid="{00000000-0005-0000-0000-0000241A0000}"/>
    <cellStyle name="Calculation 8 4 2 2 2 2" xfId="7297" xr:uid="{00000000-0005-0000-0000-0000251A0000}"/>
    <cellStyle name="Calculation 8 4 2 2 2 2 2" xfId="38979" xr:uid="{00000000-0005-0000-0000-0000261A0000}"/>
    <cellStyle name="Calculation 8 4 2 2 2 3" xfId="7298" xr:uid="{00000000-0005-0000-0000-0000271A0000}"/>
    <cellStyle name="Calculation 8 4 2 2 2 3 2" xfId="41519" xr:uid="{00000000-0005-0000-0000-0000281A0000}"/>
    <cellStyle name="Calculation 8 4 2 2 2 4" xfId="36426" xr:uid="{00000000-0005-0000-0000-0000291A0000}"/>
    <cellStyle name="Calculation 8 4 2 2 3" xfId="7299" xr:uid="{00000000-0005-0000-0000-00002A1A0000}"/>
    <cellStyle name="Calculation 8 4 2 2 3 2" xfId="37707" xr:uid="{00000000-0005-0000-0000-00002B1A0000}"/>
    <cellStyle name="Calculation 8 4 2 2 4" xfId="7300" xr:uid="{00000000-0005-0000-0000-00002C1A0000}"/>
    <cellStyle name="Calculation 8 4 2 2 4 2" xfId="40249" xr:uid="{00000000-0005-0000-0000-00002D1A0000}"/>
    <cellStyle name="Calculation 8 4 2 2 5" xfId="35147" xr:uid="{00000000-0005-0000-0000-00002E1A0000}"/>
    <cellStyle name="Calculation 8 4 2 3" xfId="33876" xr:uid="{00000000-0005-0000-0000-00002F1A0000}"/>
    <cellStyle name="Calculation 8 4 3" xfId="7301" xr:uid="{00000000-0005-0000-0000-0000301A0000}"/>
    <cellStyle name="Calculation 8 4 3 2" xfId="7302" xr:uid="{00000000-0005-0000-0000-0000311A0000}"/>
    <cellStyle name="Calculation 8 4 3 2 2" xfId="7303" xr:uid="{00000000-0005-0000-0000-0000321A0000}"/>
    <cellStyle name="Calculation 8 4 3 2 2 2" xfId="38459" xr:uid="{00000000-0005-0000-0000-0000331A0000}"/>
    <cellStyle name="Calculation 8 4 3 2 3" xfId="7304" xr:uid="{00000000-0005-0000-0000-0000341A0000}"/>
    <cellStyle name="Calculation 8 4 3 2 3 2" xfId="40999" xr:uid="{00000000-0005-0000-0000-0000351A0000}"/>
    <cellStyle name="Calculation 8 4 3 2 4" xfId="35906" xr:uid="{00000000-0005-0000-0000-0000361A0000}"/>
    <cellStyle name="Calculation 8 4 3 3" xfId="7305" xr:uid="{00000000-0005-0000-0000-0000371A0000}"/>
    <cellStyle name="Calculation 8 4 3 3 2" xfId="37185" xr:uid="{00000000-0005-0000-0000-0000381A0000}"/>
    <cellStyle name="Calculation 8 4 3 4" xfId="7306" xr:uid="{00000000-0005-0000-0000-0000391A0000}"/>
    <cellStyle name="Calculation 8 4 3 4 2" xfId="39729" xr:uid="{00000000-0005-0000-0000-00003A1A0000}"/>
    <cellStyle name="Calculation 8 4 3 5" xfId="34627" xr:uid="{00000000-0005-0000-0000-00003B1A0000}"/>
    <cellStyle name="Calculation 8 4 4" xfId="32674" xr:uid="{00000000-0005-0000-0000-00003C1A0000}"/>
    <cellStyle name="Calculation 8 5" xfId="7307" xr:uid="{00000000-0005-0000-0000-00003D1A0000}"/>
    <cellStyle name="Calculation 8 5 2" xfId="7308" xr:uid="{00000000-0005-0000-0000-00003E1A0000}"/>
    <cellStyle name="Calculation 8 5 2 2" xfId="7309" xr:uid="{00000000-0005-0000-0000-00003F1A0000}"/>
    <cellStyle name="Calculation 8 5 2 2 2" xfId="7310" xr:uid="{00000000-0005-0000-0000-0000401A0000}"/>
    <cellStyle name="Calculation 8 5 2 2 2 2" xfId="7311" xr:uid="{00000000-0005-0000-0000-0000411A0000}"/>
    <cellStyle name="Calculation 8 5 2 2 2 2 2" xfId="39138" xr:uid="{00000000-0005-0000-0000-0000421A0000}"/>
    <cellStyle name="Calculation 8 5 2 2 2 3" xfId="7312" xr:uid="{00000000-0005-0000-0000-0000431A0000}"/>
    <cellStyle name="Calculation 8 5 2 2 2 3 2" xfId="41678" xr:uid="{00000000-0005-0000-0000-0000441A0000}"/>
    <cellStyle name="Calculation 8 5 2 2 2 4" xfId="36585" xr:uid="{00000000-0005-0000-0000-0000451A0000}"/>
    <cellStyle name="Calculation 8 5 2 2 3" xfId="7313" xr:uid="{00000000-0005-0000-0000-0000461A0000}"/>
    <cellStyle name="Calculation 8 5 2 2 3 2" xfId="37868" xr:uid="{00000000-0005-0000-0000-0000471A0000}"/>
    <cellStyle name="Calculation 8 5 2 2 4" xfId="7314" xr:uid="{00000000-0005-0000-0000-0000481A0000}"/>
    <cellStyle name="Calculation 8 5 2 2 4 2" xfId="40408" xr:uid="{00000000-0005-0000-0000-0000491A0000}"/>
    <cellStyle name="Calculation 8 5 2 2 5" xfId="35308" xr:uid="{00000000-0005-0000-0000-00004A1A0000}"/>
    <cellStyle name="Calculation 8 5 2 3" xfId="34036" xr:uid="{00000000-0005-0000-0000-00004B1A0000}"/>
    <cellStyle name="Calculation 8 5 3" xfId="7315" xr:uid="{00000000-0005-0000-0000-00004C1A0000}"/>
    <cellStyle name="Calculation 8 5 3 2" xfId="7316" xr:uid="{00000000-0005-0000-0000-00004D1A0000}"/>
    <cellStyle name="Calculation 8 5 3 2 2" xfId="7317" xr:uid="{00000000-0005-0000-0000-00004E1A0000}"/>
    <cellStyle name="Calculation 8 5 3 2 2 2" xfId="38618" xr:uid="{00000000-0005-0000-0000-00004F1A0000}"/>
    <cellStyle name="Calculation 8 5 3 2 3" xfId="7318" xr:uid="{00000000-0005-0000-0000-0000501A0000}"/>
    <cellStyle name="Calculation 8 5 3 2 3 2" xfId="41158" xr:uid="{00000000-0005-0000-0000-0000511A0000}"/>
    <cellStyle name="Calculation 8 5 3 2 4" xfId="36065" xr:uid="{00000000-0005-0000-0000-0000521A0000}"/>
    <cellStyle name="Calculation 8 5 3 3" xfId="7319" xr:uid="{00000000-0005-0000-0000-0000531A0000}"/>
    <cellStyle name="Calculation 8 5 3 3 2" xfId="37346" xr:uid="{00000000-0005-0000-0000-0000541A0000}"/>
    <cellStyle name="Calculation 8 5 3 4" xfId="7320" xr:uid="{00000000-0005-0000-0000-0000551A0000}"/>
    <cellStyle name="Calculation 8 5 3 4 2" xfId="39888" xr:uid="{00000000-0005-0000-0000-0000561A0000}"/>
    <cellStyle name="Calculation 8 5 3 5" xfId="34785" xr:uid="{00000000-0005-0000-0000-0000571A0000}"/>
    <cellStyle name="Calculation 8 5 4" xfId="32849" xr:uid="{00000000-0005-0000-0000-0000581A0000}"/>
    <cellStyle name="Calculation 8 6" xfId="7321" xr:uid="{00000000-0005-0000-0000-0000591A0000}"/>
    <cellStyle name="Calculation 8 6 2" xfId="7322" xr:uid="{00000000-0005-0000-0000-00005A1A0000}"/>
    <cellStyle name="Calculation 8 6 2 2" xfId="7323" xr:uid="{00000000-0005-0000-0000-00005B1A0000}"/>
    <cellStyle name="Calculation 8 6 2 2 2" xfId="7324" xr:uid="{00000000-0005-0000-0000-00005C1A0000}"/>
    <cellStyle name="Calculation 8 6 2 2 2 2" xfId="38172" xr:uid="{00000000-0005-0000-0000-00005D1A0000}"/>
    <cellStyle name="Calculation 8 6 2 2 3" xfId="7325" xr:uid="{00000000-0005-0000-0000-00005E1A0000}"/>
    <cellStyle name="Calculation 8 6 2 2 3 2" xfId="40712" xr:uid="{00000000-0005-0000-0000-00005F1A0000}"/>
    <cellStyle name="Calculation 8 6 2 2 4" xfId="35619" xr:uid="{00000000-0005-0000-0000-0000601A0000}"/>
    <cellStyle name="Calculation 8 6 2 3" xfId="7326" xr:uid="{00000000-0005-0000-0000-0000611A0000}"/>
    <cellStyle name="Calculation 8 6 2 3 2" xfId="36898" xr:uid="{00000000-0005-0000-0000-0000621A0000}"/>
    <cellStyle name="Calculation 8 6 2 4" xfId="7327" xr:uid="{00000000-0005-0000-0000-0000631A0000}"/>
    <cellStyle name="Calculation 8 6 2 4 2" xfId="39442" xr:uid="{00000000-0005-0000-0000-0000641A0000}"/>
    <cellStyle name="Calculation 8 6 2 5" xfId="34344" xr:uid="{00000000-0005-0000-0000-0000651A0000}"/>
    <cellStyle name="Calculation 8 6 3" xfId="31745" xr:uid="{00000000-0005-0000-0000-0000661A0000}"/>
    <cellStyle name="Calculation 8 7" xfId="7328" xr:uid="{00000000-0005-0000-0000-0000671A0000}"/>
    <cellStyle name="Calculation 8 7 2" xfId="7329" xr:uid="{00000000-0005-0000-0000-0000681A0000}"/>
    <cellStyle name="Calculation 8 7 2 2" xfId="7330" xr:uid="{00000000-0005-0000-0000-0000691A0000}"/>
    <cellStyle name="Calculation 8 7 2 2 2" xfId="38020" xr:uid="{00000000-0005-0000-0000-00006A1A0000}"/>
    <cellStyle name="Calculation 8 7 2 3" xfId="7331" xr:uid="{00000000-0005-0000-0000-00006B1A0000}"/>
    <cellStyle name="Calculation 8 7 2 3 2" xfId="40560" xr:uid="{00000000-0005-0000-0000-00006C1A0000}"/>
    <cellStyle name="Calculation 8 7 2 4" xfId="35467" xr:uid="{00000000-0005-0000-0000-00006D1A0000}"/>
    <cellStyle name="Calculation 8 7 3" xfId="7332" xr:uid="{00000000-0005-0000-0000-00006E1A0000}"/>
    <cellStyle name="Calculation 8 7 3 2" xfId="36746" xr:uid="{00000000-0005-0000-0000-00006F1A0000}"/>
    <cellStyle name="Calculation 8 7 4" xfId="7333" xr:uid="{00000000-0005-0000-0000-0000701A0000}"/>
    <cellStyle name="Calculation 8 7 4 2" xfId="39290" xr:uid="{00000000-0005-0000-0000-0000711A0000}"/>
    <cellStyle name="Calculation 8 7 5" xfId="34192" xr:uid="{00000000-0005-0000-0000-0000721A0000}"/>
    <cellStyle name="Calculation 8 8" xfId="7334" xr:uid="{00000000-0005-0000-0000-0000731A0000}"/>
    <cellStyle name="Calculation 8 8 2" xfId="41853" xr:uid="{00000000-0005-0000-0000-0000741A0000}"/>
    <cellStyle name="Calculation 8 9" xfId="7335" xr:uid="{00000000-0005-0000-0000-0000751A0000}"/>
    <cellStyle name="Calculation 9" xfId="1424" xr:uid="{00000000-0005-0000-0000-0000761A0000}"/>
    <cellStyle name="Calculation 9 2" xfId="1425" xr:uid="{00000000-0005-0000-0000-0000771A0000}"/>
    <cellStyle name="Calculation 9 2 2" xfId="7338" xr:uid="{00000000-0005-0000-0000-0000781A0000}"/>
    <cellStyle name="Calculation 9 2 2 2" xfId="7339" xr:uid="{00000000-0005-0000-0000-0000791A0000}"/>
    <cellStyle name="Calculation 9 2 2 2 2" xfId="7340" xr:uid="{00000000-0005-0000-0000-00007A1A0000}"/>
    <cellStyle name="Calculation 9 2 2 2 2 2" xfId="7341" xr:uid="{00000000-0005-0000-0000-00007B1A0000}"/>
    <cellStyle name="Calculation 9 2 2 2 2 2 2" xfId="7342" xr:uid="{00000000-0005-0000-0000-00007C1A0000}"/>
    <cellStyle name="Calculation 9 2 2 2 2 2 2 2" xfId="38904" xr:uid="{00000000-0005-0000-0000-00007D1A0000}"/>
    <cellStyle name="Calculation 9 2 2 2 2 2 3" xfId="7343" xr:uid="{00000000-0005-0000-0000-00007E1A0000}"/>
    <cellStyle name="Calculation 9 2 2 2 2 2 3 2" xfId="41444" xr:uid="{00000000-0005-0000-0000-00007F1A0000}"/>
    <cellStyle name="Calculation 9 2 2 2 2 2 4" xfId="36351" xr:uid="{00000000-0005-0000-0000-0000801A0000}"/>
    <cellStyle name="Calculation 9 2 2 2 2 3" xfId="7344" xr:uid="{00000000-0005-0000-0000-0000811A0000}"/>
    <cellStyle name="Calculation 9 2 2 2 2 3 2" xfId="37632" xr:uid="{00000000-0005-0000-0000-0000821A0000}"/>
    <cellStyle name="Calculation 9 2 2 2 2 4" xfId="7345" xr:uid="{00000000-0005-0000-0000-0000831A0000}"/>
    <cellStyle name="Calculation 9 2 2 2 2 4 2" xfId="40174" xr:uid="{00000000-0005-0000-0000-0000841A0000}"/>
    <cellStyle name="Calculation 9 2 2 2 2 5" xfId="35072" xr:uid="{00000000-0005-0000-0000-0000851A0000}"/>
    <cellStyle name="Calculation 9 2 2 2 3" xfId="33801" xr:uid="{00000000-0005-0000-0000-0000861A0000}"/>
    <cellStyle name="Calculation 9 2 2 3" xfId="7346" xr:uid="{00000000-0005-0000-0000-0000871A0000}"/>
    <cellStyle name="Calculation 9 2 2 3 2" xfId="7347" xr:uid="{00000000-0005-0000-0000-0000881A0000}"/>
    <cellStyle name="Calculation 9 2 2 3 2 2" xfId="7348" xr:uid="{00000000-0005-0000-0000-0000891A0000}"/>
    <cellStyle name="Calculation 9 2 2 3 2 2 2" xfId="38384" xr:uid="{00000000-0005-0000-0000-00008A1A0000}"/>
    <cellStyle name="Calculation 9 2 2 3 2 3" xfId="7349" xr:uid="{00000000-0005-0000-0000-00008B1A0000}"/>
    <cellStyle name="Calculation 9 2 2 3 2 3 2" xfId="40924" xr:uid="{00000000-0005-0000-0000-00008C1A0000}"/>
    <cellStyle name="Calculation 9 2 2 3 2 4" xfId="35831" xr:uid="{00000000-0005-0000-0000-00008D1A0000}"/>
    <cellStyle name="Calculation 9 2 2 3 3" xfId="7350" xr:uid="{00000000-0005-0000-0000-00008E1A0000}"/>
    <cellStyle name="Calculation 9 2 2 3 3 2" xfId="37110" xr:uid="{00000000-0005-0000-0000-00008F1A0000}"/>
    <cellStyle name="Calculation 9 2 2 3 4" xfId="7351" xr:uid="{00000000-0005-0000-0000-0000901A0000}"/>
    <cellStyle name="Calculation 9 2 2 3 4 2" xfId="39654" xr:uid="{00000000-0005-0000-0000-0000911A0000}"/>
    <cellStyle name="Calculation 9 2 2 3 5" xfId="34553" xr:uid="{00000000-0005-0000-0000-0000921A0000}"/>
    <cellStyle name="Calculation 9 2 2 4" xfId="32597" xr:uid="{00000000-0005-0000-0000-0000931A0000}"/>
    <cellStyle name="Calculation 9 2 3" xfId="7352" xr:uid="{00000000-0005-0000-0000-0000941A0000}"/>
    <cellStyle name="Calculation 9 2 3 2" xfId="7353" xr:uid="{00000000-0005-0000-0000-0000951A0000}"/>
    <cellStyle name="Calculation 9 2 3 2 2" xfId="7354" xr:uid="{00000000-0005-0000-0000-0000961A0000}"/>
    <cellStyle name="Calculation 9 2 3 2 2 2" xfId="7355" xr:uid="{00000000-0005-0000-0000-0000971A0000}"/>
    <cellStyle name="Calculation 9 2 3 2 2 2 2" xfId="7356" xr:uid="{00000000-0005-0000-0000-0000981A0000}"/>
    <cellStyle name="Calculation 9 2 3 2 2 2 2 2" xfId="39056" xr:uid="{00000000-0005-0000-0000-0000991A0000}"/>
    <cellStyle name="Calculation 9 2 3 2 2 2 3" xfId="7357" xr:uid="{00000000-0005-0000-0000-00009A1A0000}"/>
    <cellStyle name="Calculation 9 2 3 2 2 2 3 2" xfId="41596" xr:uid="{00000000-0005-0000-0000-00009B1A0000}"/>
    <cellStyle name="Calculation 9 2 3 2 2 2 4" xfId="36503" xr:uid="{00000000-0005-0000-0000-00009C1A0000}"/>
    <cellStyle name="Calculation 9 2 3 2 2 3" xfId="7358" xr:uid="{00000000-0005-0000-0000-00009D1A0000}"/>
    <cellStyle name="Calculation 9 2 3 2 2 3 2" xfId="37784" xr:uid="{00000000-0005-0000-0000-00009E1A0000}"/>
    <cellStyle name="Calculation 9 2 3 2 2 4" xfId="7359" xr:uid="{00000000-0005-0000-0000-00009F1A0000}"/>
    <cellStyle name="Calculation 9 2 3 2 2 4 2" xfId="40326" xr:uid="{00000000-0005-0000-0000-0000A01A0000}"/>
    <cellStyle name="Calculation 9 2 3 2 2 5" xfId="35224" xr:uid="{00000000-0005-0000-0000-0000A11A0000}"/>
    <cellStyle name="Calculation 9 2 3 2 3" xfId="33952" xr:uid="{00000000-0005-0000-0000-0000A21A0000}"/>
    <cellStyle name="Calculation 9 2 3 3" xfId="7360" xr:uid="{00000000-0005-0000-0000-0000A31A0000}"/>
    <cellStyle name="Calculation 9 2 3 3 2" xfId="7361" xr:uid="{00000000-0005-0000-0000-0000A41A0000}"/>
    <cellStyle name="Calculation 9 2 3 3 2 2" xfId="7362" xr:uid="{00000000-0005-0000-0000-0000A51A0000}"/>
    <cellStyle name="Calculation 9 2 3 3 2 2 2" xfId="38536" xr:uid="{00000000-0005-0000-0000-0000A61A0000}"/>
    <cellStyle name="Calculation 9 2 3 3 2 3" xfId="7363" xr:uid="{00000000-0005-0000-0000-0000A71A0000}"/>
    <cellStyle name="Calculation 9 2 3 3 2 3 2" xfId="41076" xr:uid="{00000000-0005-0000-0000-0000A81A0000}"/>
    <cellStyle name="Calculation 9 2 3 3 2 4" xfId="35983" xr:uid="{00000000-0005-0000-0000-0000A91A0000}"/>
    <cellStyle name="Calculation 9 2 3 3 3" xfId="7364" xr:uid="{00000000-0005-0000-0000-0000AA1A0000}"/>
    <cellStyle name="Calculation 9 2 3 3 3 2" xfId="37262" xr:uid="{00000000-0005-0000-0000-0000AB1A0000}"/>
    <cellStyle name="Calculation 9 2 3 3 4" xfId="7365" xr:uid="{00000000-0005-0000-0000-0000AC1A0000}"/>
    <cellStyle name="Calculation 9 2 3 3 4 2" xfId="39806" xr:uid="{00000000-0005-0000-0000-0000AD1A0000}"/>
    <cellStyle name="Calculation 9 2 3 3 5" xfId="34701" xr:uid="{00000000-0005-0000-0000-0000AE1A0000}"/>
    <cellStyle name="Calculation 9 2 3 4" xfId="32747" xr:uid="{00000000-0005-0000-0000-0000AF1A0000}"/>
    <cellStyle name="Calculation 9 2 4" xfId="7366" xr:uid="{00000000-0005-0000-0000-0000B01A0000}"/>
    <cellStyle name="Calculation 9 2 4 2" xfId="7367" xr:uid="{00000000-0005-0000-0000-0000B11A0000}"/>
    <cellStyle name="Calculation 9 2 4 2 2" xfId="7368" xr:uid="{00000000-0005-0000-0000-0000B21A0000}"/>
    <cellStyle name="Calculation 9 2 4 2 2 2" xfId="7369" xr:uid="{00000000-0005-0000-0000-0000B31A0000}"/>
    <cellStyle name="Calculation 9 2 4 2 2 2 2" xfId="7370" xr:uid="{00000000-0005-0000-0000-0000B41A0000}"/>
    <cellStyle name="Calculation 9 2 4 2 2 2 2 2" xfId="39215" xr:uid="{00000000-0005-0000-0000-0000B51A0000}"/>
    <cellStyle name="Calculation 9 2 4 2 2 2 3" xfId="7371" xr:uid="{00000000-0005-0000-0000-0000B61A0000}"/>
    <cellStyle name="Calculation 9 2 4 2 2 2 3 2" xfId="41755" xr:uid="{00000000-0005-0000-0000-0000B71A0000}"/>
    <cellStyle name="Calculation 9 2 4 2 2 2 4" xfId="36662" xr:uid="{00000000-0005-0000-0000-0000B81A0000}"/>
    <cellStyle name="Calculation 9 2 4 2 2 3" xfId="7372" xr:uid="{00000000-0005-0000-0000-0000B91A0000}"/>
    <cellStyle name="Calculation 9 2 4 2 2 3 2" xfId="37945" xr:uid="{00000000-0005-0000-0000-0000BA1A0000}"/>
    <cellStyle name="Calculation 9 2 4 2 2 4" xfId="7373" xr:uid="{00000000-0005-0000-0000-0000BB1A0000}"/>
    <cellStyle name="Calculation 9 2 4 2 2 4 2" xfId="40485" xr:uid="{00000000-0005-0000-0000-0000BC1A0000}"/>
    <cellStyle name="Calculation 9 2 4 2 2 5" xfId="35385" xr:uid="{00000000-0005-0000-0000-0000BD1A0000}"/>
    <cellStyle name="Calculation 9 2 4 2 3" xfId="34113" xr:uid="{00000000-0005-0000-0000-0000BE1A0000}"/>
    <cellStyle name="Calculation 9 2 4 3" xfId="7374" xr:uid="{00000000-0005-0000-0000-0000BF1A0000}"/>
    <cellStyle name="Calculation 9 2 4 3 2" xfId="7375" xr:uid="{00000000-0005-0000-0000-0000C01A0000}"/>
    <cellStyle name="Calculation 9 2 4 3 2 2" xfId="7376" xr:uid="{00000000-0005-0000-0000-0000C11A0000}"/>
    <cellStyle name="Calculation 9 2 4 3 2 2 2" xfId="38695" xr:uid="{00000000-0005-0000-0000-0000C21A0000}"/>
    <cellStyle name="Calculation 9 2 4 3 2 3" xfId="7377" xr:uid="{00000000-0005-0000-0000-0000C31A0000}"/>
    <cellStyle name="Calculation 9 2 4 3 2 3 2" xfId="41235" xr:uid="{00000000-0005-0000-0000-0000C41A0000}"/>
    <cellStyle name="Calculation 9 2 4 3 2 4" xfId="36142" xr:uid="{00000000-0005-0000-0000-0000C51A0000}"/>
    <cellStyle name="Calculation 9 2 4 3 3" xfId="7378" xr:uid="{00000000-0005-0000-0000-0000C61A0000}"/>
    <cellStyle name="Calculation 9 2 4 3 3 2" xfId="37423" xr:uid="{00000000-0005-0000-0000-0000C71A0000}"/>
    <cellStyle name="Calculation 9 2 4 3 4" xfId="7379" xr:uid="{00000000-0005-0000-0000-0000C81A0000}"/>
    <cellStyle name="Calculation 9 2 4 3 4 2" xfId="39965" xr:uid="{00000000-0005-0000-0000-0000C91A0000}"/>
    <cellStyle name="Calculation 9 2 4 3 5" xfId="34862" xr:uid="{00000000-0005-0000-0000-0000CA1A0000}"/>
    <cellStyle name="Calculation 9 2 4 4" xfId="32927" xr:uid="{00000000-0005-0000-0000-0000CB1A0000}"/>
    <cellStyle name="Calculation 9 2 5" xfId="7380" xr:uid="{00000000-0005-0000-0000-0000CC1A0000}"/>
    <cellStyle name="Calculation 9 2 5 2" xfId="7381" xr:uid="{00000000-0005-0000-0000-0000CD1A0000}"/>
    <cellStyle name="Calculation 9 2 5 2 2" xfId="7382" xr:uid="{00000000-0005-0000-0000-0000CE1A0000}"/>
    <cellStyle name="Calculation 9 2 5 2 2 2" xfId="7383" xr:uid="{00000000-0005-0000-0000-0000CF1A0000}"/>
    <cellStyle name="Calculation 9 2 5 2 2 2 2" xfId="38239" xr:uid="{00000000-0005-0000-0000-0000D01A0000}"/>
    <cellStyle name="Calculation 9 2 5 2 2 3" xfId="7384" xr:uid="{00000000-0005-0000-0000-0000D11A0000}"/>
    <cellStyle name="Calculation 9 2 5 2 2 3 2" xfId="40779" xr:uid="{00000000-0005-0000-0000-0000D21A0000}"/>
    <cellStyle name="Calculation 9 2 5 2 2 4" xfId="35686" xr:uid="{00000000-0005-0000-0000-0000D31A0000}"/>
    <cellStyle name="Calculation 9 2 5 2 3" xfId="7385" xr:uid="{00000000-0005-0000-0000-0000D41A0000}"/>
    <cellStyle name="Calculation 9 2 5 2 3 2" xfId="36965" xr:uid="{00000000-0005-0000-0000-0000D51A0000}"/>
    <cellStyle name="Calculation 9 2 5 2 4" xfId="7386" xr:uid="{00000000-0005-0000-0000-0000D61A0000}"/>
    <cellStyle name="Calculation 9 2 5 2 4 2" xfId="39509" xr:uid="{00000000-0005-0000-0000-0000D71A0000}"/>
    <cellStyle name="Calculation 9 2 5 2 5" xfId="34411" xr:uid="{00000000-0005-0000-0000-0000D81A0000}"/>
    <cellStyle name="Calculation 9 2 5 3" xfId="31813" xr:uid="{00000000-0005-0000-0000-0000D91A0000}"/>
    <cellStyle name="Calculation 9 2 6" xfId="7387" xr:uid="{00000000-0005-0000-0000-0000DA1A0000}"/>
    <cellStyle name="Calculation 9 2 6 2" xfId="7388" xr:uid="{00000000-0005-0000-0000-0000DB1A0000}"/>
    <cellStyle name="Calculation 9 2 6 2 2" xfId="7389" xr:uid="{00000000-0005-0000-0000-0000DC1A0000}"/>
    <cellStyle name="Calculation 9 2 6 2 2 2" xfId="38097" xr:uid="{00000000-0005-0000-0000-0000DD1A0000}"/>
    <cellStyle name="Calculation 9 2 6 2 3" xfId="7390" xr:uid="{00000000-0005-0000-0000-0000DE1A0000}"/>
    <cellStyle name="Calculation 9 2 6 2 3 2" xfId="40637" xr:uid="{00000000-0005-0000-0000-0000DF1A0000}"/>
    <cellStyle name="Calculation 9 2 6 2 4" xfId="35544" xr:uid="{00000000-0005-0000-0000-0000E01A0000}"/>
    <cellStyle name="Calculation 9 2 6 3" xfId="7391" xr:uid="{00000000-0005-0000-0000-0000E11A0000}"/>
    <cellStyle name="Calculation 9 2 6 3 2" xfId="36823" xr:uid="{00000000-0005-0000-0000-0000E21A0000}"/>
    <cellStyle name="Calculation 9 2 6 4" xfId="7392" xr:uid="{00000000-0005-0000-0000-0000E31A0000}"/>
    <cellStyle name="Calculation 9 2 6 4 2" xfId="39367" xr:uid="{00000000-0005-0000-0000-0000E41A0000}"/>
    <cellStyle name="Calculation 9 2 6 5" xfId="34269" xr:uid="{00000000-0005-0000-0000-0000E51A0000}"/>
    <cellStyle name="Calculation 9 2 7" xfId="7393" xr:uid="{00000000-0005-0000-0000-0000E61A0000}"/>
    <cellStyle name="Calculation 9 2 8" xfId="7337" xr:uid="{00000000-0005-0000-0000-0000E71A0000}"/>
    <cellStyle name="Calculation 9 2 9" xfId="31081" xr:uid="{00000000-0005-0000-0000-0000E81A0000}"/>
    <cellStyle name="Calculation 9 3" xfId="1426" xr:uid="{00000000-0005-0000-0000-0000E91A0000}"/>
    <cellStyle name="Calculation 9 3 2" xfId="7395" xr:uid="{00000000-0005-0000-0000-0000EA1A0000}"/>
    <cellStyle name="Calculation 9 3 2 2" xfId="7396" xr:uid="{00000000-0005-0000-0000-0000EB1A0000}"/>
    <cellStyle name="Calculation 9 3 2 2 2" xfId="7397" xr:uid="{00000000-0005-0000-0000-0000EC1A0000}"/>
    <cellStyle name="Calculation 9 3 2 2 2 2" xfId="7398" xr:uid="{00000000-0005-0000-0000-0000ED1A0000}"/>
    <cellStyle name="Calculation 9 3 2 2 2 2 2" xfId="38829" xr:uid="{00000000-0005-0000-0000-0000EE1A0000}"/>
    <cellStyle name="Calculation 9 3 2 2 2 3" xfId="7399" xr:uid="{00000000-0005-0000-0000-0000EF1A0000}"/>
    <cellStyle name="Calculation 9 3 2 2 2 3 2" xfId="41369" xr:uid="{00000000-0005-0000-0000-0000F01A0000}"/>
    <cellStyle name="Calculation 9 3 2 2 2 4" xfId="36276" xr:uid="{00000000-0005-0000-0000-0000F11A0000}"/>
    <cellStyle name="Calculation 9 3 2 2 3" xfId="7400" xr:uid="{00000000-0005-0000-0000-0000F21A0000}"/>
    <cellStyle name="Calculation 9 3 2 2 3 2" xfId="37557" xr:uid="{00000000-0005-0000-0000-0000F31A0000}"/>
    <cellStyle name="Calculation 9 3 2 2 4" xfId="7401" xr:uid="{00000000-0005-0000-0000-0000F41A0000}"/>
    <cellStyle name="Calculation 9 3 2 2 4 2" xfId="40099" xr:uid="{00000000-0005-0000-0000-0000F51A0000}"/>
    <cellStyle name="Calculation 9 3 2 2 5" xfId="34997" xr:uid="{00000000-0005-0000-0000-0000F61A0000}"/>
    <cellStyle name="Calculation 9 3 2 3" xfId="33726" xr:uid="{00000000-0005-0000-0000-0000F71A0000}"/>
    <cellStyle name="Calculation 9 3 3" xfId="7402" xr:uid="{00000000-0005-0000-0000-0000F81A0000}"/>
    <cellStyle name="Calculation 9 3 3 2" xfId="7403" xr:uid="{00000000-0005-0000-0000-0000F91A0000}"/>
    <cellStyle name="Calculation 9 3 3 2 2" xfId="7404" xr:uid="{00000000-0005-0000-0000-0000FA1A0000}"/>
    <cellStyle name="Calculation 9 3 3 2 2 2" xfId="38309" xr:uid="{00000000-0005-0000-0000-0000FB1A0000}"/>
    <cellStyle name="Calculation 9 3 3 2 3" xfId="7405" xr:uid="{00000000-0005-0000-0000-0000FC1A0000}"/>
    <cellStyle name="Calculation 9 3 3 2 3 2" xfId="40849" xr:uid="{00000000-0005-0000-0000-0000FD1A0000}"/>
    <cellStyle name="Calculation 9 3 3 2 4" xfId="35756" xr:uid="{00000000-0005-0000-0000-0000FE1A0000}"/>
    <cellStyle name="Calculation 9 3 3 3" xfId="7406" xr:uid="{00000000-0005-0000-0000-0000FF1A0000}"/>
    <cellStyle name="Calculation 9 3 3 3 2" xfId="37035" xr:uid="{00000000-0005-0000-0000-0000001B0000}"/>
    <cellStyle name="Calculation 9 3 3 4" xfId="7407" xr:uid="{00000000-0005-0000-0000-0000011B0000}"/>
    <cellStyle name="Calculation 9 3 3 4 2" xfId="39579" xr:uid="{00000000-0005-0000-0000-0000021B0000}"/>
    <cellStyle name="Calculation 9 3 3 5" xfId="34481" xr:uid="{00000000-0005-0000-0000-0000031B0000}"/>
    <cellStyle name="Calculation 9 3 4" xfId="7394" xr:uid="{00000000-0005-0000-0000-0000041B0000}"/>
    <cellStyle name="Calculation 9 4" xfId="7408" xr:uid="{00000000-0005-0000-0000-0000051B0000}"/>
    <cellStyle name="Calculation 9 4 2" xfId="7409" xr:uid="{00000000-0005-0000-0000-0000061B0000}"/>
    <cellStyle name="Calculation 9 4 2 2" xfId="7410" xr:uid="{00000000-0005-0000-0000-0000071B0000}"/>
    <cellStyle name="Calculation 9 4 2 2 2" xfId="7411" xr:uid="{00000000-0005-0000-0000-0000081B0000}"/>
    <cellStyle name="Calculation 9 4 2 2 2 2" xfId="7412" xr:uid="{00000000-0005-0000-0000-0000091B0000}"/>
    <cellStyle name="Calculation 9 4 2 2 2 2 2" xfId="38980" xr:uid="{00000000-0005-0000-0000-00000A1B0000}"/>
    <cellStyle name="Calculation 9 4 2 2 2 3" xfId="7413" xr:uid="{00000000-0005-0000-0000-00000B1B0000}"/>
    <cellStyle name="Calculation 9 4 2 2 2 3 2" xfId="41520" xr:uid="{00000000-0005-0000-0000-00000C1B0000}"/>
    <cellStyle name="Calculation 9 4 2 2 2 4" xfId="36427" xr:uid="{00000000-0005-0000-0000-00000D1B0000}"/>
    <cellStyle name="Calculation 9 4 2 2 3" xfId="7414" xr:uid="{00000000-0005-0000-0000-00000E1B0000}"/>
    <cellStyle name="Calculation 9 4 2 2 3 2" xfId="37708" xr:uid="{00000000-0005-0000-0000-00000F1B0000}"/>
    <cellStyle name="Calculation 9 4 2 2 4" xfId="7415" xr:uid="{00000000-0005-0000-0000-0000101B0000}"/>
    <cellStyle name="Calculation 9 4 2 2 4 2" xfId="40250" xr:uid="{00000000-0005-0000-0000-0000111B0000}"/>
    <cellStyle name="Calculation 9 4 2 2 5" xfId="35148" xr:uid="{00000000-0005-0000-0000-0000121B0000}"/>
    <cellStyle name="Calculation 9 4 2 3" xfId="33877" xr:uid="{00000000-0005-0000-0000-0000131B0000}"/>
    <cellStyle name="Calculation 9 4 3" xfId="7416" xr:uid="{00000000-0005-0000-0000-0000141B0000}"/>
    <cellStyle name="Calculation 9 4 3 2" xfId="7417" xr:uid="{00000000-0005-0000-0000-0000151B0000}"/>
    <cellStyle name="Calculation 9 4 3 2 2" xfId="7418" xr:uid="{00000000-0005-0000-0000-0000161B0000}"/>
    <cellStyle name="Calculation 9 4 3 2 2 2" xfId="38460" xr:uid="{00000000-0005-0000-0000-0000171B0000}"/>
    <cellStyle name="Calculation 9 4 3 2 3" xfId="7419" xr:uid="{00000000-0005-0000-0000-0000181B0000}"/>
    <cellStyle name="Calculation 9 4 3 2 3 2" xfId="41000" xr:uid="{00000000-0005-0000-0000-0000191B0000}"/>
    <cellStyle name="Calculation 9 4 3 2 4" xfId="35907" xr:uid="{00000000-0005-0000-0000-00001A1B0000}"/>
    <cellStyle name="Calculation 9 4 3 3" xfId="7420" xr:uid="{00000000-0005-0000-0000-00001B1B0000}"/>
    <cellStyle name="Calculation 9 4 3 3 2" xfId="37186" xr:uid="{00000000-0005-0000-0000-00001C1B0000}"/>
    <cellStyle name="Calculation 9 4 3 4" xfId="7421" xr:uid="{00000000-0005-0000-0000-00001D1B0000}"/>
    <cellStyle name="Calculation 9 4 3 4 2" xfId="39730" xr:uid="{00000000-0005-0000-0000-00001E1B0000}"/>
    <cellStyle name="Calculation 9 4 3 5" xfId="34628" xr:uid="{00000000-0005-0000-0000-00001F1B0000}"/>
    <cellStyle name="Calculation 9 4 4" xfId="32675" xr:uid="{00000000-0005-0000-0000-0000201B0000}"/>
    <cellStyle name="Calculation 9 5" xfId="7422" xr:uid="{00000000-0005-0000-0000-0000211B0000}"/>
    <cellStyle name="Calculation 9 5 2" xfId="7423" xr:uid="{00000000-0005-0000-0000-0000221B0000}"/>
    <cellStyle name="Calculation 9 5 2 2" xfId="7424" xr:uid="{00000000-0005-0000-0000-0000231B0000}"/>
    <cellStyle name="Calculation 9 5 2 2 2" xfId="7425" xr:uid="{00000000-0005-0000-0000-0000241B0000}"/>
    <cellStyle name="Calculation 9 5 2 2 2 2" xfId="7426" xr:uid="{00000000-0005-0000-0000-0000251B0000}"/>
    <cellStyle name="Calculation 9 5 2 2 2 2 2" xfId="39139" xr:uid="{00000000-0005-0000-0000-0000261B0000}"/>
    <cellStyle name="Calculation 9 5 2 2 2 3" xfId="7427" xr:uid="{00000000-0005-0000-0000-0000271B0000}"/>
    <cellStyle name="Calculation 9 5 2 2 2 3 2" xfId="41679" xr:uid="{00000000-0005-0000-0000-0000281B0000}"/>
    <cellStyle name="Calculation 9 5 2 2 2 4" xfId="36586" xr:uid="{00000000-0005-0000-0000-0000291B0000}"/>
    <cellStyle name="Calculation 9 5 2 2 3" xfId="7428" xr:uid="{00000000-0005-0000-0000-00002A1B0000}"/>
    <cellStyle name="Calculation 9 5 2 2 3 2" xfId="37869" xr:uid="{00000000-0005-0000-0000-00002B1B0000}"/>
    <cellStyle name="Calculation 9 5 2 2 4" xfId="7429" xr:uid="{00000000-0005-0000-0000-00002C1B0000}"/>
    <cellStyle name="Calculation 9 5 2 2 4 2" xfId="40409" xr:uid="{00000000-0005-0000-0000-00002D1B0000}"/>
    <cellStyle name="Calculation 9 5 2 2 5" xfId="35309" xr:uid="{00000000-0005-0000-0000-00002E1B0000}"/>
    <cellStyle name="Calculation 9 5 2 3" xfId="34037" xr:uid="{00000000-0005-0000-0000-00002F1B0000}"/>
    <cellStyle name="Calculation 9 5 3" xfId="7430" xr:uid="{00000000-0005-0000-0000-0000301B0000}"/>
    <cellStyle name="Calculation 9 5 3 2" xfId="7431" xr:uid="{00000000-0005-0000-0000-0000311B0000}"/>
    <cellStyle name="Calculation 9 5 3 2 2" xfId="7432" xr:uid="{00000000-0005-0000-0000-0000321B0000}"/>
    <cellStyle name="Calculation 9 5 3 2 2 2" xfId="38619" xr:uid="{00000000-0005-0000-0000-0000331B0000}"/>
    <cellStyle name="Calculation 9 5 3 2 3" xfId="7433" xr:uid="{00000000-0005-0000-0000-0000341B0000}"/>
    <cellStyle name="Calculation 9 5 3 2 3 2" xfId="41159" xr:uid="{00000000-0005-0000-0000-0000351B0000}"/>
    <cellStyle name="Calculation 9 5 3 2 4" xfId="36066" xr:uid="{00000000-0005-0000-0000-0000361B0000}"/>
    <cellStyle name="Calculation 9 5 3 3" xfId="7434" xr:uid="{00000000-0005-0000-0000-0000371B0000}"/>
    <cellStyle name="Calculation 9 5 3 3 2" xfId="37347" xr:uid="{00000000-0005-0000-0000-0000381B0000}"/>
    <cellStyle name="Calculation 9 5 3 4" xfId="7435" xr:uid="{00000000-0005-0000-0000-0000391B0000}"/>
    <cellStyle name="Calculation 9 5 3 4 2" xfId="39889" xr:uid="{00000000-0005-0000-0000-00003A1B0000}"/>
    <cellStyle name="Calculation 9 5 3 5" xfId="34786" xr:uid="{00000000-0005-0000-0000-00003B1B0000}"/>
    <cellStyle name="Calculation 9 5 4" xfId="32850" xr:uid="{00000000-0005-0000-0000-00003C1B0000}"/>
    <cellStyle name="Calculation 9 6" xfId="7436" xr:uid="{00000000-0005-0000-0000-00003D1B0000}"/>
    <cellStyle name="Calculation 9 6 2" xfId="7437" xr:uid="{00000000-0005-0000-0000-00003E1B0000}"/>
    <cellStyle name="Calculation 9 6 2 2" xfId="7438" xr:uid="{00000000-0005-0000-0000-00003F1B0000}"/>
    <cellStyle name="Calculation 9 6 2 2 2" xfId="7439" xr:uid="{00000000-0005-0000-0000-0000401B0000}"/>
    <cellStyle name="Calculation 9 6 2 2 2 2" xfId="38173" xr:uid="{00000000-0005-0000-0000-0000411B0000}"/>
    <cellStyle name="Calculation 9 6 2 2 3" xfId="7440" xr:uid="{00000000-0005-0000-0000-0000421B0000}"/>
    <cellStyle name="Calculation 9 6 2 2 3 2" xfId="40713" xr:uid="{00000000-0005-0000-0000-0000431B0000}"/>
    <cellStyle name="Calculation 9 6 2 2 4" xfId="35620" xr:uid="{00000000-0005-0000-0000-0000441B0000}"/>
    <cellStyle name="Calculation 9 6 2 3" xfId="7441" xr:uid="{00000000-0005-0000-0000-0000451B0000}"/>
    <cellStyle name="Calculation 9 6 2 3 2" xfId="36899" xr:uid="{00000000-0005-0000-0000-0000461B0000}"/>
    <cellStyle name="Calculation 9 6 2 4" xfId="7442" xr:uid="{00000000-0005-0000-0000-0000471B0000}"/>
    <cellStyle name="Calculation 9 6 2 4 2" xfId="39443" xr:uid="{00000000-0005-0000-0000-0000481B0000}"/>
    <cellStyle name="Calculation 9 6 2 5" xfId="34345" xr:uid="{00000000-0005-0000-0000-0000491B0000}"/>
    <cellStyle name="Calculation 9 6 3" xfId="31746" xr:uid="{00000000-0005-0000-0000-00004A1B0000}"/>
    <cellStyle name="Calculation 9 7" xfId="7443" xr:uid="{00000000-0005-0000-0000-00004B1B0000}"/>
    <cellStyle name="Calculation 9 7 2" xfId="7444" xr:uid="{00000000-0005-0000-0000-00004C1B0000}"/>
    <cellStyle name="Calculation 9 7 2 2" xfId="7445" xr:uid="{00000000-0005-0000-0000-00004D1B0000}"/>
    <cellStyle name="Calculation 9 7 2 2 2" xfId="38021" xr:uid="{00000000-0005-0000-0000-00004E1B0000}"/>
    <cellStyle name="Calculation 9 7 2 3" xfId="7446" xr:uid="{00000000-0005-0000-0000-00004F1B0000}"/>
    <cellStyle name="Calculation 9 7 2 3 2" xfId="40561" xr:uid="{00000000-0005-0000-0000-0000501B0000}"/>
    <cellStyle name="Calculation 9 7 2 4" xfId="35468" xr:uid="{00000000-0005-0000-0000-0000511B0000}"/>
    <cellStyle name="Calculation 9 7 3" xfId="7447" xr:uid="{00000000-0005-0000-0000-0000521B0000}"/>
    <cellStyle name="Calculation 9 7 3 2" xfId="36747" xr:uid="{00000000-0005-0000-0000-0000531B0000}"/>
    <cellStyle name="Calculation 9 7 4" xfId="7448" xr:uid="{00000000-0005-0000-0000-0000541B0000}"/>
    <cellStyle name="Calculation 9 7 4 2" xfId="39291" xr:uid="{00000000-0005-0000-0000-0000551B0000}"/>
    <cellStyle name="Calculation 9 7 5" xfId="34193" xr:uid="{00000000-0005-0000-0000-0000561B0000}"/>
    <cellStyle name="Calculation 9 8" xfId="7449" xr:uid="{00000000-0005-0000-0000-0000571B0000}"/>
    <cellStyle name="Calculation 9 8 2" xfId="42550" xr:uid="{00000000-0005-0000-0000-0000581B0000}"/>
    <cellStyle name="Calculation 9 9" xfId="7336" xr:uid="{00000000-0005-0000-0000-0000591B0000}"/>
    <cellStyle name="Check Cell" xfId="1427" builtinId="23" customBuiltin="1"/>
    <cellStyle name="Check Cell 10" xfId="1428" xr:uid="{00000000-0005-0000-0000-00005B1B0000}"/>
    <cellStyle name="Check Cell 10 2" xfId="1429" xr:uid="{00000000-0005-0000-0000-00005C1B0000}"/>
    <cellStyle name="Check Cell 10 2 2" xfId="7453" xr:uid="{00000000-0005-0000-0000-00005D1B0000}"/>
    <cellStyle name="Check Cell 10 2 2 2" xfId="32929" xr:uid="{00000000-0005-0000-0000-00005E1B0000}"/>
    <cellStyle name="Check Cell 10 2 3" xfId="7454" xr:uid="{00000000-0005-0000-0000-00005F1B0000}"/>
    <cellStyle name="Check Cell 10 2 3 2" xfId="31815" xr:uid="{00000000-0005-0000-0000-0000601B0000}"/>
    <cellStyle name="Check Cell 10 2 4" xfId="7455" xr:uid="{00000000-0005-0000-0000-0000611B0000}"/>
    <cellStyle name="Check Cell 10 2 5" xfId="7452" xr:uid="{00000000-0005-0000-0000-0000621B0000}"/>
    <cellStyle name="Check Cell 10 2 6" xfId="31083" xr:uid="{00000000-0005-0000-0000-0000631B0000}"/>
    <cellStyle name="Check Cell 10 3" xfId="1430" xr:uid="{00000000-0005-0000-0000-0000641B0000}"/>
    <cellStyle name="Check Cell 10 3 2" xfId="7457" xr:uid="{00000000-0005-0000-0000-0000651B0000}"/>
    <cellStyle name="Check Cell 10 3 3" xfId="7456" xr:uid="{00000000-0005-0000-0000-0000661B0000}"/>
    <cellStyle name="Check Cell 10 3 4" xfId="41854" xr:uid="{00000000-0005-0000-0000-0000671B0000}"/>
    <cellStyle name="Check Cell 10 4" xfId="7458" xr:uid="{00000000-0005-0000-0000-0000681B0000}"/>
    <cellStyle name="Check Cell 10 5" xfId="7451" xr:uid="{00000000-0005-0000-0000-0000691B0000}"/>
    <cellStyle name="Check Cell 11" xfId="1431" xr:uid="{00000000-0005-0000-0000-00006A1B0000}"/>
    <cellStyle name="Check Cell 11 2" xfId="7460" xr:uid="{00000000-0005-0000-0000-00006B1B0000}"/>
    <cellStyle name="Check Cell 11 2 2" xfId="7461" xr:uid="{00000000-0005-0000-0000-00006C1B0000}"/>
    <cellStyle name="Check Cell 11 2 2 2" xfId="32930" xr:uid="{00000000-0005-0000-0000-00006D1B0000}"/>
    <cellStyle name="Check Cell 11 2 3" xfId="7462" xr:uid="{00000000-0005-0000-0000-00006E1B0000}"/>
    <cellStyle name="Check Cell 11 2 3 2" xfId="31816" xr:uid="{00000000-0005-0000-0000-00006F1B0000}"/>
    <cellStyle name="Check Cell 11 2 4" xfId="31084" xr:uid="{00000000-0005-0000-0000-0000701B0000}"/>
    <cellStyle name="Check Cell 11 3" xfId="7463" xr:uid="{00000000-0005-0000-0000-0000711B0000}"/>
    <cellStyle name="Check Cell 11 3 2" xfId="7464" xr:uid="{00000000-0005-0000-0000-0000721B0000}"/>
    <cellStyle name="Check Cell 11 3 3" xfId="41855" xr:uid="{00000000-0005-0000-0000-0000731B0000}"/>
    <cellStyle name="Check Cell 11 4" xfId="7465" xr:uid="{00000000-0005-0000-0000-0000741B0000}"/>
    <cellStyle name="Check Cell 11 5" xfId="7459" xr:uid="{00000000-0005-0000-0000-0000751B0000}"/>
    <cellStyle name="Check Cell 11 6" xfId="30263" xr:uid="{00000000-0005-0000-0000-0000761B0000}"/>
    <cellStyle name="Check Cell 12" xfId="1432" xr:uid="{00000000-0005-0000-0000-0000771B0000}"/>
    <cellStyle name="Check Cell 12 2" xfId="7467" xr:uid="{00000000-0005-0000-0000-0000781B0000}"/>
    <cellStyle name="Check Cell 12 2 2" xfId="7468" xr:uid="{00000000-0005-0000-0000-0000791B0000}"/>
    <cellStyle name="Check Cell 12 2 2 2" xfId="32931" xr:uid="{00000000-0005-0000-0000-00007A1B0000}"/>
    <cellStyle name="Check Cell 12 2 3" xfId="7469" xr:uid="{00000000-0005-0000-0000-00007B1B0000}"/>
    <cellStyle name="Check Cell 12 2 3 2" xfId="31817" xr:uid="{00000000-0005-0000-0000-00007C1B0000}"/>
    <cellStyle name="Check Cell 12 2 4" xfId="31085" xr:uid="{00000000-0005-0000-0000-00007D1B0000}"/>
    <cellStyle name="Check Cell 12 3" xfId="7470" xr:uid="{00000000-0005-0000-0000-00007E1B0000}"/>
    <cellStyle name="Check Cell 12 3 2" xfId="41856" xr:uid="{00000000-0005-0000-0000-00007F1B0000}"/>
    <cellStyle name="Check Cell 12 4" xfId="7471" xr:uid="{00000000-0005-0000-0000-0000801B0000}"/>
    <cellStyle name="Check Cell 12 5" xfId="7466" xr:uid="{00000000-0005-0000-0000-0000811B0000}"/>
    <cellStyle name="Check Cell 12 6" xfId="30262" xr:uid="{00000000-0005-0000-0000-0000821B0000}"/>
    <cellStyle name="Check Cell 13" xfId="1433" xr:uid="{00000000-0005-0000-0000-0000831B0000}"/>
    <cellStyle name="Check Cell 13 2" xfId="7473" xr:uid="{00000000-0005-0000-0000-0000841B0000}"/>
    <cellStyle name="Check Cell 13 3" xfId="7472" xr:uid="{00000000-0005-0000-0000-0000851B0000}"/>
    <cellStyle name="Check Cell 13 4" xfId="31069" xr:uid="{00000000-0005-0000-0000-0000861B0000}"/>
    <cellStyle name="Check Cell 14" xfId="1434" xr:uid="{00000000-0005-0000-0000-0000871B0000}"/>
    <cellStyle name="Check Cell 14 2" xfId="7475" xr:uid="{00000000-0005-0000-0000-0000881B0000}"/>
    <cellStyle name="Check Cell 14 2 2" xfId="32928" xr:uid="{00000000-0005-0000-0000-0000891B0000}"/>
    <cellStyle name="Check Cell 14 3" xfId="7476" xr:uid="{00000000-0005-0000-0000-00008A1B0000}"/>
    <cellStyle name="Check Cell 14 3 2" xfId="31814" xr:uid="{00000000-0005-0000-0000-00008B1B0000}"/>
    <cellStyle name="Check Cell 14 4" xfId="7477" xr:uid="{00000000-0005-0000-0000-00008C1B0000}"/>
    <cellStyle name="Check Cell 14 5" xfId="7474" xr:uid="{00000000-0005-0000-0000-00008D1B0000}"/>
    <cellStyle name="Check Cell 14 6" xfId="31082" xr:uid="{00000000-0005-0000-0000-00008E1B0000}"/>
    <cellStyle name="Check Cell 15" xfId="7478" xr:uid="{00000000-0005-0000-0000-00008F1B0000}"/>
    <cellStyle name="Check Cell 15 2" xfId="32811" xr:uid="{00000000-0005-0000-0000-0000901B0000}"/>
    <cellStyle name="Check Cell 16" xfId="7479" xr:uid="{00000000-0005-0000-0000-0000911B0000}"/>
    <cellStyle name="Check Cell 16 2" xfId="41830" xr:uid="{00000000-0005-0000-0000-0000921B0000}"/>
    <cellStyle name="Check Cell 17" xfId="7480" xr:uid="{00000000-0005-0000-0000-0000931B0000}"/>
    <cellStyle name="Check Cell 17 2" xfId="42497" xr:uid="{00000000-0005-0000-0000-0000941B0000}"/>
    <cellStyle name="Check Cell 18" xfId="7450" xr:uid="{00000000-0005-0000-0000-0000951B0000}"/>
    <cellStyle name="Check Cell 19" xfId="42705" xr:uid="{00000000-0005-0000-0000-0000961B0000}"/>
    <cellStyle name="Check Cell 2" xfId="1435" xr:uid="{00000000-0005-0000-0000-0000971B0000}"/>
    <cellStyle name="Check Cell 2 2" xfId="1436" xr:uid="{00000000-0005-0000-0000-0000981B0000}"/>
    <cellStyle name="Check Cell 2 2 2" xfId="1437" xr:uid="{00000000-0005-0000-0000-0000991B0000}"/>
    <cellStyle name="Check Cell 2 2 2 2" xfId="7484" xr:uid="{00000000-0005-0000-0000-00009A1B0000}"/>
    <cellStyle name="Check Cell 2 2 2 3" xfId="7485" xr:uid="{00000000-0005-0000-0000-00009B1B0000}"/>
    <cellStyle name="Check Cell 2 2 2 4" xfId="7483" xr:uid="{00000000-0005-0000-0000-00009C1B0000}"/>
    <cellStyle name="Check Cell 2 2 3" xfId="1438" xr:uid="{00000000-0005-0000-0000-00009D1B0000}"/>
    <cellStyle name="Check Cell 2 2 3 2" xfId="7486" xr:uid="{00000000-0005-0000-0000-00009E1B0000}"/>
    <cellStyle name="Check Cell 2 2 4" xfId="1439" xr:uid="{00000000-0005-0000-0000-00009F1B0000}"/>
    <cellStyle name="Check Cell 2 2 4 2" xfId="7487" xr:uid="{00000000-0005-0000-0000-0000A01B0000}"/>
    <cellStyle name="Check Cell 2 2 5" xfId="1440" xr:uid="{00000000-0005-0000-0000-0000A11B0000}"/>
    <cellStyle name="Check Cell 2 2 5 2" xfId="7488" xr:uid="{00000000-0005-0000-0000-0000A21B0000}"/>
    <cellStyle name="Check Cell 2 2 6" xfId="7482" xr:uid="{00000000-0005-0000-0000-0000A31B0000}"/>
    <cellStyle name="Check Cell 2 3" xfId="1441" xr:uid="{00000000-0005-0000-0000-0000A41B0000}"/>
    <cellStyle name="Check Cell 2 3 2" xfId="1442" xr:uid="{00000000-0005-0000-0000-0000A51B0000}"/>
    <cellStyle name="Check Cell 2 3 2 2" xfId="7491" xr:uid="{00000000-0005-0000-0000-0000A61B0000}"/>
    <cellStyle name="Check Cell 2 3 2 3" xfId="7492" xr:uid="{00000000-0005-0000-0000-0000A71B0000}"/>
    <cellStyle name="Check Cell 2 3 2 4" xfId="7493" xr:uid="{00000000-0005-0000-0000-0000A81B0000}"/>
    <cellStyle name="Check Cell 2 3 2 5" xfId="7490" xr:uid="{00000000-0005-0000-0000-0000A91B0000}"/>
    <cellStyle name="Check Cell 2 3 2 6" xfId="32932" xr:uid="{00000000-0005-0000-0000-0000AA1B0000}"/>
    <cellStyle name="Check Cell 2 3 3" xfId="1443" xr:uid="{00000000-0005-0000-0000-0000AB1B0000}"/>
    <cellStyle name="Check Cell 2 3 3 2" xfId="7494" xr:uid="{00000000-0005-0000-0000-0000AC1B0000}"/>
    <cellStyle name="Check Cell 2 3 4" xfId="7495" xr:uid="{00000000-0005-0000-0000-0000AD1B0000}"/>
    <cellStyle name="Check Cell 2 3 4 2" xfId="7496" xr:uid="{00000000-0005-0000-0000-0000AE1B0000}"/>
    <cellStyle name="Check Cell 2 3 4 3" xfId="42551" xr:uid="{00000000-0005-0000-0000-0000AF1B0000}"/>
    <cellStyle name="Check Cell 2 3 5" xfId="7489" xr:uid="{00000000-0005-0000-0000-0000B01B0000}"/>
    <cellStyle name="Check Cell 2 4" xfId="1444" xr:uid="{00000000-0005-0000-0000-0000B11B0000}"/>
    <cellStyle name="Check Cell 2 4 2" xfId="7498" xr:uid="{00000000-0005-0000-0000-0000B21B0000}"/>
    <cellStyle name="Check Cell 2 4 2 2" xfId="7499" xr:uid="{00000000-0005-0000-0000-0000B31B0000}"/>
    <cellStyle name="Check Cell 2 4 2 3" xfId="7500" xr:uid="{00000000-0005-0000-0000-0000B41B0000}"/>
    <cellStyle name="Check Cell 2 4 2 4" xfId="42552" xr:uid="{00000000-0005-0000-0000-0000B51B0000}"/>
    <cellStyle name="Check Cell 2 4 3" xfId="7501" xr:uid="{00000000-0005-0000-0000-0000B61B0000}"/>
    <cellStyle name="Check Cell 2 4 4" xfId="7497" xr:uid="{00000000-0005-0000-0000-0000B71B0000}"/>
    <cellStyle name="Check Cell 2 4 5" xfId="32812" xr:uid="{00000000-0005-0000-0000-0000B81B0000}"/>
    <cellStyle name="Check Cell 2 5" xfId="1445" xr:uid="{00000000-0005-0000-0000-0000B91B0000}"/>
    <cellStyle name="Check Cell 2 5 2" xfId="7503" xr:uid="{00000000-0005-0000-0000-0000BA1B0000}"/>
    <cellStyle name="Check Cell 2 5 2 2" xfId="7504" xr:uid="{00000000-0005-0000-0000-0000BB1B0000}"/>
    <cellStyle name="Check Cell 2 5 2 3" xfId="7505" xr:uid="{00000000-0005-0000-0000-0000BC1B0000}"/>
    <cellStyle name="Check Cell 2 5 3" xfId="7502" xr:uid="{00000000-0005-0000-0000-0000BD1B0000}"/>
    <cellStyle name="Check Cell 2 6" xfId="7506" xr:uid="{00000000-0005-0000-0000-0000BE1B0000}"/>
    <cellStyle name="Check Cell 2 6 2" xfId="7507" xr:uid="{00000000-0005-0000-0000-0000BF1B0000}"/>
    <cellStyle name="Check Cell 2 6 2 2" xfId="7508" xr:uid="{00000000-0005-0000-0000-0000C01B0000}"/>
    <cellStyle name="Check Cell 2 6 2 3" xfId="7509" xr:uid="{00000000-0005-0000-0000-0000C11B0000}"/>
    <cellStyle name="Check Cell 2 7" xfId="7510" xr:uid="{00000000-0005-0000-0000-0000C21B0000}"/>
    <cellStyle name="Check Cell 2 7 2" xfId="7511" xr:uid="{00000000-0005-0000-0000-0000C31B0000}"/>
    <cellStyle name="Check Cell 2 7 3" xfId="7512" xr:uid="{00000000-0005-0000-0000-0000C41B0000}"/>
    <cellStyle name="Check Cell 2 8" xfId="7481" xr:uid="{00000000-0005-0000-0000-0000C51B0000}"/>
    <cellStyle name="Check Cell 3" xfId="1446" xr:uid="{00000000-0005-0000-0000-0000C61B0000}"/>
    <cellStyle name="Check Cell 3 2" xfId="1447" xr:uid="{00000000-0005-0000-0000-0000C71B0000}"/>
    <cellStyle name="Check Cell 3 2 2" xfId="7515" xr:uid="{00000000-0005-0000-0000-0000C81B0000}"/>
    <cellStyle name="Check Cell 3 2 3" xfId="7516" xr:uid="{00000000-0005-0000-0000-0000C91B0000}"/>
    <cellStyle name="Check Cell 3 2 4" xfId="7514" xr:uid="{00000000-0005-0000-0000-0000CA1B0000}"/>
    <cellStyle name="Check Cell 3 3" xfId="1448" xr:uid="{00000000-0005-0000-0000-0000CB1B0000}"/>
    <cellStyle name="Check Cell 3 3 2" xfId="7518" xr:uid="{00000000-0005-0000-0000-0000CC1B0000}"/>
    <cellStyle name="Check Cell 3 3 2 2" xfId="32933" xr:uid="{00000000-0005-0000-0000-0000CD1B0000}"/>
    <cellStyle name="Check Cell 3 3 3" xfId="7519" xr:uid="{00000000-0005-0000-0000-0000CE1B0000}"/>
    <cellStyle name="Check Cell 3 3 3 2" xfId="31818" xr:uid="{00000000-0005-0000-0000-0000CF1B0000}"/>
    <cellStyle name="Check Cell 3 3 4" xfId="7520" xr:uid="{00000000-0005-0000-0000-0000D01B0000}"/>
    <cellStyle name="Check Cell 3 3 5" xfId="7517" xr:uid="{00000000-0005-0000-0000-0000D11B0000}"/>
    <cellStyle name="Check Cell 3 3 6" xfId="31086" xr:uid="{00000000-0005-0000-0000-0000D21B0000}"/>
    <cellStyle name="Check Cell 3 4" xfId="1449" xr:uid="{00000000-0005-0000-0000-0000D31B0000}"/>
    <cellStyle name="Check Cell 3 4 2" xfId="7521" xr:uid="{00000000-0005-0000-0000-0000D41B0000}"/>
    <cellStyle name="Check Cell 3 5" xfId="7522" xr:uid="{00000000-0005-0000-0000-0000D51B0000}"/>
    <cellStyle name="Check Cell 3 6" xfId="7513" xr:uid="{00000000-0005-0000-0000-0000D61B0000}"/>
    <cellStyle name="Check Cell 4" xfId="1450" xr:uid="{00000000-0005-0000-0000-0000D71B0000}"/>
    <cellStyle name="Check Cell 4 2" xfId="1451" xr:uid="{00000000-0005-0000-0000-0000D81B0000}"/>
    <cellStyle name="Check Cell 4 2 2" xfId="7525" xr:uid="{00000000-0005-0000-0000-0000D91B0000}"/>
    <cellStyle name="Check Cell 4 2 2 2" xfId="32934" xr:uid="{00000000-0005-0000-0000-0000DA1B0000}"/>
    <cellStyle name="Check Cell 4 2 3" xfId="7526" xr:uid="{00000000-0005-0000-0000-0000DB1B0000}"/>
    <cellStyle name="Check Cell 4 2 3 2" xfId="31819" xr:uid="{00000000-0005-0000-0000-0000DC1B0000}"/>
    <cellStyle name="Check Cell 4 2 4" xfId="7524" xr:uid="{00000000-0005-0000-0000-0000DD1B0000}"/>
    <cellStyle name="Check Cell 4 3" xfId="1452" xr:uid="{00000000-0005-0000-0000-0000DE1B0000}"/>
    <cellStyle name="Check Cell 4 3 2" xfId="7527" xr:uid="{00000000-0005-0000-0000-0000DF1B0000}"/>
    <cellStyle name="Check Cell 4 4" xfId="1453" xr:uid="{00000000-0005-0000-0000-0000E01B0000}"/>
    <cellStyle name="Check Cell 4 4 2" xfId="7528" xr:uid="{00000000-0005-0000-0000-0000E11B0000}"/>
    <cellStyle name="Check Cell 4 5" xfId="7529" xr:uid="{00000000-0005-0000-0000-0000E21B0000}"/>
    <cellStyle name="Check Cell 4 6" xfId="7523" xr:uid="{00000000-0005-0000-0000-0000E31B0000}"/>
    <cellStyle name="Check Cell 5" xfId="1454" xr:uid="{00000000-0005-0000-0000-0000E41B0000}"/>
    <cellStyle name="Check Cell 5 2" xfId="1455" xr:uid="{00000000-0005-0000-0000-0000E51B0000}"/>
    <cellStyle name="Check Cell 5 2 2" xfId="1456" xr:uid="{00000000-0005-0000-0000-0000E61B0000}"/>
    <cellStyle name="Check Cell 5 2 2 2" xfId="7533" xr:uid="{00000000-0005-0000-0000-0000E71B0000}"/>
    <cellStyle name="Check Cell 5 2 2 3" xfId="7534" xr:uid="{00000000-0005-0000-0000-0000E81B0000}"/>
    <cellStyle name="Check Cell 5 2 2 4" xfId="7535" xr:uid="{00000000-0005-0000-0000-0000E91B0000}"/>
    <cellStyle name="Check Cell 5 2 2 5" xfId="7532" xr:uid="{00000000-0005-0000-0000-0000EA1B0000}"/>
    <cellStyle name="Check Cell 5 2 2 6" xfId="32935" xr:uid="{00000000-0005-0000-0000-0000EB1B0000}"/>
    <cellStyle name="Check Cell 5 2 3" xfId="1457" xr:uid="{00000000-0005-0000-0000-0000EC1B0000}"/>
    <cellStyle name="Check Cell 5 2 3 2" xfId="7536" xr:uid="{00000000-0005-0000-0000-0000ED1B0000}"/>
    <cellStyle name="Check Cell 5 2 4" xfId="1458" xr:uid="{00000000-0005-0000-0000-0000EE1B0000}"/>
    <cellStyle name="Check Cell 5 2 4 2" xfId="7537" xr:uid="{00000000-0005-0000-0000-0000EF1B0000}"/>
    <cellStyle name="Check Cell 5 2 5" xfId="7531" xr:uid="{00000000-0005-0000-0000-0000F01B0000}"/>
    <cellStyle name="Check Cell 5 3" xfId="1459" xr:uid="{00000000-0005-0000-0000-0000F11B0000}"/>
    <cellStyle name="Check Cell 5 3 2" xfId="1460" xr:uid="{00000000-0005-0000-0000-0000F21B0000}"/>
    <cellStyle name="Check Cell 5 3 2 2" xfId="7540" xr:uid="{00000000-0005-0000-0000-0000F31B0000}"/>
    <cellStyle name="Check Cell 5 3 2 3" xfId="7541" xr:uid="{00000000-0005-0000-0000-0000F41B0000}"/>
    <cellStyle name="Check Cell 5 3 2 4" xfId="7539" xr:uid="{00000000-0005-0000-0000-0000F51B0000}"/>
    <cellStyle name="Check Cell 5 3 3" xfId="1461" xr:uid="{00000000-0005-0000-0000-0000F61B0000}"/>
    <cellStyle name="Check Cell 5 3 3 2" xfId="7542" xr:uid="{00000000-0005-0000-0000-0000F71B0000}"/>
    <cellStyle name="Check Cell 5 3 4" xfId="7543" xr:uid="{00000000-0005-0000-0000-0000F81B0000}"/>
    <cellStyle name="Check Cell 5 3 5" xfId="7538" xr:uid="{00000000-0005-0000-0000-0000F91B0000}"/>
    <cellStyle name="Check Cell 5 4" xfId="1462" xr:uid="{00000000-0005-0000-0000-0000FA1B0000}"/>
    <cellStyle name="Check Cell 5 4 2" xfId="1463" xr:uid="{00000000-0005-0000-0000-0000FB1B0000}"/>
    <cellStyle name="Check Cell 5 4 2 2" xfId="7546" xr:uid="{00000000-0005-0000-0000-0000FC1B0000}"/>
    <cellStyle name="Check Cell 5 4 2 3" xfId="7547" xr:uid="{00000000-0005-0000-0000-0000FD1B0000}"/>
    <cellStyle name="Check Cell 5 4 2 4" xfId="7545" xr:uid="{00000000-0005-0000-0000-0000FE1B0000}"/>
    <cellStyle name="Check Cell 5 4 3" xfId="1464" xr:uid="{00000000-0005-0000-0000-0000FF1B0000}"/>
    <cellStyle name="Check Cell 5 4 3 2" xfId="7548" xr:uid="{00000000-0005-0000-0000-0000001C0000}"/>
    <cellStyle name="Check Cell 5 4 4" xfId="7549" xr:uid="{00000000-0005-0000-0000-0000011C0000}"/>
    <cellStyle name="Check Cell 5 4 5" xfId="7544" xr:uid="{00000000-0005-0000-0000-0000021C0000}"/>
    <cellStyle name="Check Cell 5 5" xfId="7550" xr:uid="{00000000-0005-0000-0000-0000031C0000}"/>
    <cellStyle name="Check Cell 5 5 2" xfId="7551" xr:uid="{00000000-0005-0000-0000-0000041C0000}"/>
    <cellStyle name="Check Cell 5 5 3" xfId="7552" xr:uid="{00000000-0005-0000-0000-0000051C0000}"/>
    <cellStyle name="Check Cell 5 6" xfId="7530" xr:uid="{00000000-0005-0000-0000-0000061C0000}"/>
    <cellStyle name="Check Cell 6" xfId="1465" xr:uid="{00000000-0005-0000-0000-0000071C0000}"/>
    <cellStyle name="Check Cell 6 2" xfId="1466" xr:uid="{00000000-0005-0000-0000-0000081C0000}"/>
    <cellStyle name="Check Cell 6 2 2" xfId="7555" xr:uid="{00000000-0005-0000-0000-0000091C0000}"/>
    <cellStyle name="Check Cell 6 2 2 2" xfId="32936" xr:uid="{00000000-0005-0000-0000-00000A1C0000}"/>
    <cellStyle name="Check Cell 6 2 3" xfId="7556" xr:uid="{00000000-0005-0000-0000-00000B1C0000}"/>
    <cellStyle name="Check Cell 6 2 3 2" xfId="31820" xr:uid="{00000000-0005-0000-0000-00000C1C0000}"/>
    <cellStyle name="Check Cell 6 2 4" xfId="7554" xr:uid="{00000000-0005-0000-0000-00000D1C0000}"/>
    <cellStyle name="Check Cell 6 3" xfId="1467" xr:uid="{00000000-0005-0000-0000-00000E1C0000}"/>
    <cellStyle name="Check Cell 6 3 2" xfId="7557" xr:uid="{00000000-0005-0000-0000-00000F1C0000}"/>
    <cellStyle name="Check Cell 6 4" xfId="7558" xr:uid="{00000000-0005-0000-0000-0000101C0000}"/>
    <cellStyle name="Check Cell 6 5" xfId="7553" xr:uid="{00000000-0005-0000-0000-0000111C0000}"/>
    <cellStyle name="Check Cell 7" xfId="1468" xr:uid="{00000000-0005-0000-0000-0000121C0000}"/>
    <cellStyle name="Check Cell 7 2" xfId="1469" xr:uid="{00000000-0005-0000-0000-0000131C0000}"/>
    <cellStyle name="Check Cell 7 2 2" xfId="7561" xr:uid="{00000000-0005-0000-0000-0000141C0000}"/>
    <cellStyle name="Check Cell 7 2 2 2" xfId="7562" xr:uid="{00000000-0005-0000-0000-0000151C0000}"/>
    <cellStyle name="Check Cell 7 2 2 3" xfId="32937" xr:uid="{00000000-0005-0000-0000-0000161C0000}"/>
    <cellStyle name="Check Cell 7 2 3" xfId="7563" xr:uid="{00000000-0005-0000-0000-0000171C0000}"/>
    <cellStyle name="Check Cell 7 2 3 2" xfId="7564" xr:uid="{00000000-0005-0000-0000-0000181C0000}"/>
    <cellStyle name="Check Cell 7 2 3 3" xfId="31821" xr:uid="{00000000-0005-0000-0000-0000191C0000}"/>
    <cellStyle name="Check Cell 7 2 4" xfId="7565" xr:uid="{00000000-0005-0000-0000-00001A1C0000}"/>
    <cellStyle name="Check Cell 7 2 5" xfId="7560" xr:uid="{00000000-0005-0000-0000-00001B1C0000}"/>
    <cellStyle name="Check Cell 7 3" xfId="7566" xr:uid="{00000000-0005-0000-0000-00001C1C0000}"/>
    <cellStyle name="Check Cell 7 3 2" xfId="41857" xr:uid="{00000000-0005-0000-0000-00001D1C0000}"/>
    <cellStyle name="Check Cell 7 4" xfId="7559" xr:uid="{00000000-0005-0000-0000-00001E1C0000}"/>
    <cellStyle name="Check Cell 8" xfId="1470" xr:uid="{00000000-0005-0000-0000-00001F1C0000}"/>
    <cellStyle name="Check Cell 8 2" xfId="7568" xr:uid="{00000000-0005-0000-0000-0000201C0000}"/>
    <cellStyle name="Check Cell 8 2 2" xfId="7569" xr:uid="{00000000-0005-0000-0000-0000211C0000}"/>
    <cellStyle name="Check Cell 8 2 2 2" xfId="7570" xr:uid="{00000000-0005-0000-0000-0000221C0000}"/>
    <cellStyle name="Check Cell 8 2 2 3" xfId="32938" xr:uid="{00000000-0005-0000-0000-0000231C0000}"/>
    <cellStyle name="Check Cell 8 2 3" xfId="7571" xr:uid="{00000000-0005-0000-0000-0000241C0000}"/>
    <cellStyle name="Check Cell 8 2 3 2" xfId="7572" xr:uid="{00000000-0005-0000-0000-0000251C0000}"/>
    <cellStyle name="Check Cell 8 2 3 3" xfId="31822" xr:uid="{00000000-0005-0000-0000-0000261C0000}"/>
    <cellStyle name="Check Cell 8 2 4" xfId="7573" xr:uid="{00000000-0005-0000-0000-0000271C0000}"/>
    <cellStyle name="Check Cell 8 2 5" xfId="31087" xr:uid="{00000000-0005-0000-0000-0000281C0000}"/>
    <cellStyle name="Check Cell 8 3" xfId="7574" xr:uid="{00000000-0005-0000-0000-0000291C0000}"/>
    <cellStyle name="Check Cell 8 3 2" xfId="41858" xr:uid="{00000000-0005-0000-0000-00002A1C0000}"/>
    <cellStyle name="Check Cell 8 4" xfId="7575" xr:uid="{00000000-0005-0000-0000-00002B1C0000}"/>
    <cellStyle name="Check Cell 8 5" xfId="7567" xr:uid="{00000000-0005-0000-0000-00002C1C0000}"/>
    <cellStyle name="Check Cell 8 6" xfId="30264" xr:uid="{00000000-0005-0000-0000-00002D1C0000}"/>
    <cellStyle name="Check Cell 9" xfId="1471" xr:uid="{00000000-0005-0000-0000-00002E1C0000}"/>
    <cellStyle name="Check Cell 9 2" xfId="1472" xr:uid="{00000000-0005-0000-0000-00002F1C0000}"/>
    <cellStyle name="Check Cell 9 2 2" xfId="7578" xr:uid="{00000000-0005-0000-0000-0000301C0000}"/>
    <cellStyle name="Check Cell 9 2 3" xfId="7579" xr:uid="{00000000-0005-0000-0000-0000311C0000}"/>
    <cellStyle name="Check Cell 9 2 4" xfId="7577" xr:uid="{00000000-0005-0000-0000-0000321C0000}"/>
    <cellStyle name="Check Cell 9 3" xfId="1473" xr:uid="{00000000-0005-0000-0000-0000331C0000}"/>
    <cellStyle name="Check Cell 9 3 2" xfId="7580" xr:uid="{00000000-0005-0000-0000-0000341C0000}"/>
    <cellStyle name="Check Cell 9 4" xfId="7581" xr:uid="{00000000-0005-0000-0000-0000351C0000}"/>
    <cellStyle name="Check Cell 9 5" xfId="7576" xr:uid="{00000000-0005-0000-0000-0000361C0000}"/>
    <cellStyle name="column field" xfId="7582" xr:uid="{00000000-0005-0000-0000-0000371C0000}"/>
    <cellStyle name="column field 2" xfId="42767" xr:uid="{00000000-0005-0000-0000-0000381C0000}"/>
    <cellStyle name="Comma" xfId="1474" builtinId="3"/>
    <cellStyle name="Comma 10" xfId="1475" xr:uid="{00000000-0005-0000-0000-00003A1C0000}"/>
    <cellStyle name="Comma 10 2" xfId="7584" xr:uid="{00000000-0005-0000-0000-00003B1C0000}"/>
    <cellStyle name="Comma 10 2 2" xfId="31004" xr:uid="{00000000-0005-0000-0000-00003C1C0000}"/>
    <cellStyle name="Comma 10 3" xfId="7585" xr:uid="{00000000-0005-0000-0000-00003D1C0000}"/>
    <cellStyle name="Comma 10 4" xfId="7586" xr:uid="{00000000-0005-0000-0000-00003E1C0000}"/>
    <cellStyle name="Comma 10 5" xfId="7587" xr:uid="{00000000-0005-0000-0000-00003F1C0000}"/>
    <cellStyle name="Comma 10 6" xfId="7583" xr:uid="{00000000-0005-0000-0000-0000401C0000}"/>
    <cellStyle name="Comma 11" xfId="1476" xr:uid="{00000000-0005-0000-0000-0000411C0000}"/>
    <cellStyle name="Comma 11 2" xfId="7589" xr:uid="{00000000-0005-0000-0000-0000421C0000}"/>
    <cellStyle name="Comma 11 2 2" xfId="31005" xr:uid="{00000000-0005-0000-0000-0000431C0000}"/>
    <cellStyle name="Comma 11 3" xfId="7588" xr:uid="{00000000-0005-0000-0000-0000441C0000}"/>
    <cellStyle name="Comma 12" xfId="1477" xr:uid="{00000000-0005-0000-0000-0000451C0000}"/>
    <cellStyle name="Comma 12 2" xfId="7591" xr:uid="{00000000-0005-0000-0000-0000461C0000}"/>
    <cellStyle name="Comma 12 2 2" xfId="31006" xr:uid="{00000000-0005-0000-0000-0000471C0000}"/>
    <cellStyle name="Comma 12 3" xfId="7590" xr:uid="{00000000-0005-0000-0000-0000481C0000}"/>
    <cellStyle name="Comma 13" xfId="1478" xr:uid="{00000000-0005-0000-0000-0000491C0000}"/>
    <cellStyle name="Comma 13 2" xfId="7593" xr:uid="{00000000-0005-0000-0000-00004A1C0000}"/>
    <cellStyle name="Comma 13 2 2" xfId="31007" xr:uid="{00000000-0005-0000-0000-00004B1C0000}"/>
    <cellStyle name="Comma 13 3" xfId="7592" xr:uid="{00000000-0005-0000-0000-00004C1C0000}"/>
    <cellStyle name="Comma 14" xfId="1479" xr:uid="{00000000-0005-0000-0000-00004D1C0000}"/>
    <cellStyle name="Comma 14 2" xfId="7595" xr:uid="{00000000-0005-0000-0000-00004E1C0000}"/>
    <cellStyle name="Comma 14 2 2" xfId="31003" xr:uid="{00000000-0005-0000-0000-00004F1C0000}"/>
    <cellStyle name="Comma 14 3" xfId="7594" xr:uid="{00000000-0005-0000-0000-0000501C0000}"/>
    <cellStyle name="Comma 15" xfId="1480" xr:uid="{00000000-0005-0000-0000-0000511C0000}"/>
    <cellStyle name="Comma 15 2" xfId="7597" xr:uid="{00000000-0005-0000-0000-0000521C0000}"/>
    <cellStyle name="Comma 15 2 2" xfId="42519" xr:uid="{00000000-0005-0000-0000-0000531C0000}"/>
    <cellStyle name="Comma 15 3" xfId="7598" xr:uid="{00000000-0005-0000-0000-0000541C0000}"/>
    <cellStyle name="Comma 15 3 2" xfId="42529" xr:uid="{00000000-0005-0000-0000-0000551C0000}"/>
    <cellStyle name="Comma 15 4" xfId="7599" xr:uid="{00000000-0005-0000-0000-0000561C0000}"/>
    <cellStyle name="Comma 15 4 2" xfId="7600" xr:uid="{00000000-0005-0000-0000-0000571C0000}"/>
    <cellStyle name="Comma 15 4 2 2" xfId="42614" xr:uid="{00000000-0005-0000-0000-0000581C0000}"/>
    <cellStyle name="Comma 15 4 3" xfId="42543" xr:uid="{00000000-0005-0000-0000-0000591C0000}"/>
    <cellStyle name="Comma 15 5" xfId="7601" xr:uid="{00000000-0005-0000-0000-00005A1C0000}"/>
    <cellStyle name="Comma 15 5 2" xfId="7602" xr:uid="{00000000-0005-0000-0000-00005B1C0000}"/>
    <cellStyle name="Comma 15 5 2 2" xfId="42798" xr:uid="{00000000-0005-0000-0000-00005C1C0000}"/>
    <cellStyle name="Comma 15 5 3" xfId="42792" xr:uid="{00000000-0005-0000-0000-00005D1C0000}"/>
    <cellStyle name="Comma 15 6" xfId="7596" xr:uid="{00000000-0005-0000-0000-00005E1C0000}"/>
    <cellStyle name="Comma 16" xfId="1481" xr:uid="{00000000-0005-0000-0000-00005F1C0000}"/>
    <cellStyle name="Comma 16 2" xfId="7604" xr:uid="{00000000-0005-0000-0000-0000601C0000}"/>
    <cellStyle name="Comma 16 3" xfId="7603" xr:uid="{00000000-0005-0000-0000-0000611C0000}"/>
    <cellStyle name="Comma 17" xfId="7605" xr:uid="{00000000-0005-0000-0000-0000621C0000}"/>
    <cellStyle name="Comma 18" xfId="7606" xr:uid="{00000000-0005-0000-0000-0000631C0000}"/>
    <cellStyle name="Comma 19" xfId="30258" xr:uid="{00000000-0005-0000-0000-0000641C0000}"/>
    <cellStyle name="Comma 2" xfId="1482" xr:uid="{00000000-0005-0000-0000-0000651C0000}"/>
    <cellStyle name="Comma 2 2" xfId="1483" xr:uid="{00000000-0005-0000-0000-0000661C0000}"/>
    <cellStyle name="Comma 2 2 2" xfId="7609" xr:uid="{00000000-0005-0000-0000-0000671C0000}"/>
    <cellStyle name="Comma 2 2 2 2" xfId="7610" xr:uid="{00000000-0005-0000-0000-0000681C0000}"/>
    <cellStyle name="Comma 2 2 2 2 2" xfId="42684" xr:uid="{00000000-0005-0000-0000-0000691C0000}"/>
    <cellStyle name="Comma 2 2 2 3" xfId="7611" xr:uid="{00000000-0005-0000-0000-00006A1C0000}"/>
    <cellStyle name="Comma 2 2 2 3 2" xfId="42642" xr:uid="{00000000-0005-0000-0000-00006B1C0000}"/>
    <cellStyle name="Comma 2 2 2 4" xfId="31009" xr:uid="{00000000-0005-0000-0000-00006C1C0000}"/>
    <cellStyle name="Comma 2 2 3" xfId="7612" xr:uid="{00000000-0005-0000-0000-00006D1C0000}"/>
    <cellStyle name="Comma 2 2 3 2" xfId="42653" xr:uid="{00000000-0005-0000-0000-00006E1C0000}"/>
    <cellStyle name="Comma 2 2 4" xfId="7613" xr:uid="{00000000-0005-0000-0000-00006F1C0000}"/>
    <cellStyle name="Comma 2 2 4 2" xfId="42632" xr:uid="{00000000-0005-0000-0000-0000701C0000}"/>
    <cellStyle name="Comma 2 2 5" xfId="7614" xr:uid="{00000000-0005-0000-0000-0000711C0000}"/>
    <cellStyle name="Comma 2 2 5 2" xfId="42659" xr:uid="{00000000-0005-0000-0000-0000721C0000}"/>
    <cellStyle name="Comma 2 2 6" xfId="7615" xr:uid="{00000000-0005-0000-0000-0000731C0000}"/>
    <cellStyle name="Comma 2 2 6 2" xfId="42625" xr:uid="{00000000-0005-0000-0000-0000741C0000}"/>
    <cellStyle name="Comma 2 2 7" xfId="7608" xr:uid="{00000000-0005-0000-0000-0000751C0000}"/>
    <cellStyle name="Comma 2 3" xfId="7616" xr:uid="{00000000-0005-0000-0000-0000761C0000}"/>
    <cellStyle name="Comma 2 3 2" xfId="7617" xr:uid="{00000000-0005-0000-0000-0000771C0000}"/>
    <cellStyle name="Comma 2 3 2 2" xfId="42683" xr:uid="{00000000-0005-0000-0000-0000781C0000}"/>
    <cellStyle name="Comma 2 3 3" xfId="7618" xr:uid="{00000000-0005-0000-0000-0000791C0000}"/>
    <cellStyle name="Comma 2 3 3 2" xfId="42638" xr:uid="{00000000-0005-0000-0000-00007A1C0000}"/>
    <cellStyle name="Comma 2 3 4" xfId="31008" xr:uid="{00000000-0005-0000-0000-00007B1C0000}"/>
    <cellStyle name="Comma 2 4" xfId="7619" xr:uid="{00000000-0005-0000-0000-00007C1C0000}"/>
    <cellStyle name="Comma 2 4 2" xfId="7620" xr:uid="{00000000-0005-0000-0000-00007D1C0000}"/>
    <cellStyle name="Comma 2 4 2 2" xfId="42693" xr:uid="{00000000-0005-0000-0000-00007E1C0000}"/>
    <cellStyle name="Comma 2 4 3" xfId="7621" xr:uid="{00000000-0005-0000-0000-00007F1C0000}"/>
    <cellStyle name="Comma 2 4 3 2" xfId="42649" xr:uid="{00000000-0005-0000-0000-0000801C0000}"/>
    <cellStyle name="Comma 2 4 4" xfId="42510" xr:uid="{00000000-0005-0000-0000-0000811C0000}"/>
    <cellStyle name="Comma 2 5" xfId="7622" xr:uid="{00000000-0005-0000-0000-0000821C0000}"/>
    <cellStyle name="Comma 2 5 2" xfId="42628" xr:uid="{00000000-0005-0000-0000-0000831C0000}"/>
    <cellStyle name="Comma 2 6" xfId="7623" xr:uid="{00000000-0005-0000-0000-0000841C0000}"/>
    <cellStyle name="Comma 2 6 2" xfId="42658" xr:uid="{00000000-0005-0000-0000-0000851C0000}"/>
    <cellStyle name="Comma 2 7" xfId="7624" xr:uid="{00000000-0005-0000-0000-0000861C0000}"/>
    <cellStyle name="Comma 2 7 2" xfId="42618" xr:uid="{00000000-0005-0000-0000-0000871C0000}"/>
    <cellStyle name="Comma 2 8" xfId="7607" xr:uid="{00000000-0005-0000-0000-0000881C0000}"/>
    <cellStyle name="Comma 3" xfId="1484" xr:uid="{00000000-0005-0000-0000-0000891C0000}"/>
    <cellStyle name="Comma 3 2" xfId="1485" xr:uid="{00000000-0005-0000-0000-00008A1C0000}"/>
    <cellStyle name="Comma 3 2 2" xfId="7626" xr:uid="{00000000-0005-0000-0000-00008B1C0000}"/>
    <cellStyle name="Comma 3 3" xfId="7627" xr:uid="{00000000-0005-0000-0000-00008C1C0000}"/>
    <cellStyle name="Comma 3 3 2" xfId="42660" xr:uid="{00000000-0005-0000-0000-00008D1C0000}"/>
    <cellStyle name="Comma 3 4" xfId="7628" xr:uid="{00000000-0005-0000-0000-00008E1C0000}"/>
    <cellStyle name="Comma 3 4 2" xfId="42622" xr:uid="{00000000-0005-0000-0000-00008F1C0000}"/>
    <cellStyle name="Comma 3 5" xfId="7625" xr:uid="{00000000-0005-0000-0000-0000901C0000}"/>
    <cellStyle name="Comma 4" xfId="1486" xr:uid="{00000000-0005-0000-0000-0000911C0000}"/>
    <cellStyle name="Comma 4 2" xfId="7630" xr:uid="{00000000-0005-0000-0000-0000921C0000}"/>
    <cellStyle name="Comma 4 2 2" xfId="7631" xr:uid="{00000000-0005-0000-0000-0000931C0000}"/>
    <cellStyle name="Comma 4 2 2 2" xfId="42685" xr:uid="{00000000-0005-0000-0000-0000941C0000}"/>
    <cellStyle name="Comma 4 2 3" xfId="7632" xr:uid="{00000000-0005-0000-0000-0000951C0000}"/>
    <cellStyle name="Comma 4 2 3 2" xfId="42640" xr:uid="{00000000-0005-0000-0000-0000961C0000}"/>
    <cellStyle name="Comma 4 2 4" xfId="31010" xr:uid="{00000000-0005-0000-0000-0000971C0000}"/>
    <cellStyle name="Comma 4 3" xfId="7633" xr:uid="{00000000-0005-0000-0000-0000981C0000}"/>
    <cellStyle name="Comma 4 3 2" xfId="42651" xr:uid="{00000000-0005-0000-0000-0000991C0000}"/>
    <cellStyle name="Comma 4 4" xfId="7634" xr:uid="{00000000-0005-0000-0000-00009A1C0000}"/>
    <cellStyle name="Comma 4 4 2" xfId="42630" xr:uid="{00000000-0005-0000-0000-00009B1C0000}"/>
    <cellStyle name="Comma 4 5" xfId="7635" xr:uid="{00000000-0005-0000-0000-00009C1C0000}"/>
    <cellStyle name="Comma 4 5 2" xfId="42661" xr:uid="{00000000-0005-0000-0000-00009D1C0000}"/>
    <cellStyle name="Comma 4 6" xfId="7636" xr:uid="{00000000-0005-0000-0000-00009E1C0000}"/>
    <cellStyle name="Comma 4 6 2" xfId="42621" xr:uid="{00000000-0005-0000-0000-00009F1C0000}"/>
    <cellStyle name="Comma 4 7" xfId="7629" xr:uid="{00000000-0005-0000-0000-0000A01C0000}"/>
    <cellStyle name="Comma 5" xfId="1487" xr:uid="{00000000-0005-0000-0000-0000A11C0000}"/>
    <cellStyle name="Comma 5 2" xfId="1488" xr:uid="{00000000-0005-0000-0000-0000A21C0000}"/>
    <cellStyle name="Comma 5 2 2" xfId="7639" xr:uid="{00000000-0005-0000-0000-0000A31C0000}"/>
    <cellStyle name="Comma 5 2 2 2" xfId="41859" xr:uid="{00000000-0005-0000-0000-0000A41C0000}"/>
    <cellStyle name="Comma 5 2 3" xfId="7640" xr:uid="{00000000-0005-0000-0000-0000A51C0000}"/>
    <cellStyle name="Comma 5 2 4" xfId="7638" xr:uid="{00000000-0005-0000-0000-0000A61C0000}"/>
    <cellStyle name="Comma 5 2 5" xfId="30950" xr:uid="{00000000-0005-0000-0000-0000A71C0000}"/>
    <cellStyle name="Comma 5 3" xfId="1489" xr:uid="{00000000-0005-0000-0000-0000A81C0000}"/>
    <cellStyle name="Comma 5 3 2" xfId="7642" xr:uid="{00000000-0005-0000-0000-0000A91C0000}"/>
    <cellStyle name="Comma 5 3 3" xfId="7641" xr:uid="{00000000-0005-0000-0000-0000AA1C0000}"/>
    <cellStyle name="Comma 5 3 4" xfId="41826" xr:uid="{00000000-0005-0000-0000-0000AB1C0000}"/>
    <cellStyle name="Comma 5 4" xfId="7643" xr:uid="{00000000-0005-0000-0000-0000AC1C0000}"/>
    <cellStyle name="Comma 5 5" xfId="7637" xr:uid="{00000000-0005-0000-0000-0000AD1C0000}"/>
    <cellStyle name="Comma 6" xfId="1490" xr:uid="{00000000-0005-0000-0000-0000AE1C0000}"/>
    <cellStyle name="Comma 6 10" xfId="1491" xr:uid="{00000000-0005-0000-0000-0000AF1C0000}"/>
    <cellStyle name="Comma 6 10 2" xfId="7646" xr:uid="{00000000-0005-0000-0000-0000B01C0000}"/>
    <cellStyle name="Comma 6 10 3" xfId="7645" xr:uid="{00000000-0005-0000-0000-0000B11C0000}"/>
    <cellStyle name="Comma 6 10 4" xfId="42553" xr:uid="{00000000-0005-0000-0000-0000B21C0000}"/>
    <cellStyle name="Comma 6 11" xfId="7647" xr:uid="{00000000-0005-0000-0000-0000B31C0000}"/>
    <cellStyle name="Comma 6 11 2" xfId="7648" xr:uid="{00000000-0005-0000-0000-0000B41C0000}"/>
    <cellStyle name="Comma 6 11 3" xfId="42662" xr:uid="{00000000-0005-0000-0000-0000B51C0000}"/>
    <cellStyle name="Comma 6 12" xfId="7644" xr:uid="{00000000-0005-0000-0000-0000B61C0000}"/>
    <cellStyle name="Comma 6 13" xfId="30265" xr:uid="{00000000-0005-0000-0000-0000B71C0000}"/>
    <cellStyle name="Comma 6 2" xfId="1492" xr:uid="{00000000-0005-0000-0000-0000B81C0000}"/>
    <cellStyle name="Comma 6 2 10" xfId="7650" xr:uid="{00000000-0005-0000-0000-0000B91C0000}"/>
    <cellStyle name="Comma 6 2 11" xfId="7649" xr:uid="{00000000-0005-0000-0000-0000BA1C0000}"/>
    <cellStyle name="Comma 6 2 12" xfId="30266" xr:uid="{00000000-0005-0000-0000-0000BB1C0000}"/>
    <cellStyle name="Comma 6 2 2" xfId="1493" xr:uid="{00000000-0005-0000-0000-0000BC1C0000}"/>
    <cellStyle name="Comma 6 2 2 10" xfId="30267" xr:uid="{00000000-0005-0000-0000-0000BD1C0000}"/>
    <cellStyle name="Comma 6 2 2 2" xfId="1494" xr:uid="{00000000-0005-0000-0000-0000BE1C0000}"/>
    <cellStyle name="Comma 6 2 2 2 2" xfId="1495" xr:uid="{00000000-0005-0000-0000-0000BF1C0000}"/>
    <cellStyle name="Comma 6 2 2 2 2 2" xfId="1496" xr:uid="{00000000-0005-0000-0000-0000C01C0000}"/>
    <cellStyle name="Comma 6 2 2 2 2 2 2" xfId="7655" xr:uid="{00000000-0005-0000-0000-0000C11C0000}"/>
    <cellStyle name="Comma 6 2 2 2 2 2 3" xfId="7654" xr:uid="{00000000-0005-0000-0000-0000C21C0000}"/>
    <cellStyle name="Comma 6 2 2 2 2 2 4" xfId="30270" xr:uid="{00000000-0005-0000-0000-0000C31C0000}"/>
    <cellStyle name="Comma 6 2 2 2 2 3" xfId="7656" xr:uid="{00000000-0005-0000-0000-0000C41C0000}"/>
    <cellStyle name="Comma 6 2 2 2 2 3 2" xfId="30980" xr:uid="{00000000-0005-0000-0000-0000C51C0000}"/>
    <cellStyle name="Comma 6 2 2 2 2 4" xfId="7657" xr:uid="{00000000-0005-0000-0000-0000C61C0000}"/>
    <cellStyle name="Comma 6 2 2 2 2 5" xfId="7653" xr:uid="{00000000-0005-0000-0000-0000C71C0000}"/>
    <cellStyle name="Comma 6 2 2 2 2 6" xfId="30269" xr:uid="{00000000-0005-0000-0000-0000C81C0000}"/>
    <cellStyle name="Comma 6 2 2 2 3" xfId="1497" xr:uid="{00000000-0005-0000-0000-0000C91C0000}"/>
    <cellStyle name="Comma 6 2 2 2 3 2" xfId="1498" xr:uid="{00000000-0005-0000-0000-0000CA1C0000}"/>
    <cellStyle name="Comma 6 2 2 2 3 2 2" xfId="7660" xr:uid="{00000000-0005-0000-0000-0000CB1C0000}"/>
    <cellStyle name="Comma 6 2 2 2 3 2 3" xfId="7659" xr:uid="{00000000-0005-0000-0000-0000CC1C0000}"/>
    <cellStyle name="Comma 6 2 2 2 3 2 4" xfId="30272" xr:uid="{00000000-0005-0000-0000-0000CD1C0000}"/>
    <cellStyle name="Comma 6 2 2 2 3 3" xfId="7661" xr:uid="{00000000-0005-0000-0000-0000CE1C0000}"/>
    <cellStyle name="Comma 6 2 2 2 3 3 2" xfId="30997" xr:uid="{00000000-0005-0000-0000-0000CF1C0000}"/>
    <cellStyle name="Comma 6 2 2 2 3 4" xfId="7662" xr:uid="{00000000-0005-0000-0000-0000D01C0000}"/>
    <cellStyle name="Comma 6 2 2 2 3 5" xfId="7658" xr:uid="{00000000-0005-0000-0000-0000D11C0000}"/>
    <cellStyle name="Comma 6 2 2 2 3 6" xfId="30271" xr:uid="{00000000-0005-0000-0000-0000D21C0000}"/>
    <cellStyle name="Comma 6 2 2 2 4" xfId="1499" xr:uid="{00000000-0005-0000-0000-0000D31C0000}"/>
    <cellStyle name="Comma 6 2 2 2 4 2" xfId="7664" xr:uid="{00000000-0005-0000-0000-0000D41C0000}"/>
    <cellStyle name="Comma 6 2 2 2 4 3" xfId="7663" xr:uid="{00000000-0005-0000-0000-0000D51C0000}"/>
    <cellStyle name="Comma 6 2 2 2 4 4" xfId="30273" xr:uid="{00000000-0005-0000-0000-0000D61C0000}"/>
    <cellStyle name="Comma 6 2 2 2 5" xfId="7665" xr:uid="{00000000-0005-0000-0000-0000D71C0000}"/>
    <cellStyle name="Comma 6 2 2 2 5 2" xfId="30968" xr:uid="{00000000-0005-0000-0000-0000D81C0000}"/>
    <cellStyle name="Comma 6 2 2 2 6" xfId="7666" xr:uid="{00000000-0005-0000-0000-0000D91C0000}"/>
    <cellStyle name="Comma 6 2 2 2 7" xfId="7652" xr:uid="{00000000-0005-0000-0000-0000DA1C0000}"/>
    <cellStyle name="Comma 6 2 2 2 8" xfId="30268" xr:uid="{00000000-0005-0000-0000-0000DB1C0000}"/>
    <cellStyle name="Comma 6 2 2 3" xfId="1500" xr:uid="{00000000-0005-0000-0000-0000DC1C0000}"/>
    <cellStyle name="Comma 6 2 2 3 2" xfId="1501" xr:uid="{00000000-0005-0000-0000-0000DD1C0000}"/>
    <cellStyle name="Comma 6 2 2 3 2 2" xfId="1502" xr:uid="{00000000-0005-0000-0000-0000DE1C0000}"/>
    <cellStyle name="Comma 6 2 2 3 2 2 2" xfId="7670" xr:uid="{00000000-0005-0000-0000-0000DF1C0000}"/>
    <cellStyle name="Comma 6 2 2 3 2 2 3" xfId="7669" xr:uid="{00000000-0005-0000-0000-0000E01C0000}"/>
    <cellStyle name="Comma 6 2 2 3 2 2 4" xfId="30276" xr:uid="{00000000-0005-0000-0000-0000E11C0000}"/>
    <cellStyle name="Comma 6 2 2 3 2 3" xfId="7671" xr:uid="{00000000-0005-0000-0000-0000E21C0000}"/>
    <cellStyle name="Comma 6 2 2 3 2 3 2" xfId="30985" xr:uid="{00000000-0005-0000-0000-0000E31C0000}"/>
    <cellStyle name="Comma 6 2 2 3 2 4" xfId="7672" xr:uid="{00000000-0005-0000-0000-0000E41C0000}"/>
    <cellStyle name="Comma 6 2 2 3 2 5" xfId="7668" xr:uid="{00000000-0005-0000-0000-0000E51C0000}"/>
    <cellStyle name="Comma 6 2 2 3 2 6" xfId="30275" xr:uid="{00000000-0005-0000-0000-0000E61C0000}"/>
    <cellStyle name="Comma 6 2 2 3 3" xfId="1503" xr:uid="{00000000-0005-0000-0000-0000E71C0000}"/>
    <cellStyle name="Comma 6 2 2 3 3 2" xfId="7674" xr:uid="{00000000-0005-0000-0000-0000E81C0000}"/>
    <cellStyle name="Comma 6 2 2 3 3 3" xfId="7673" xr:uid="{00000000-0005-0000-0000-0000E91C0000}"/>
    <cellStyle name="Comma 6 2 2 3 3 4" xfId="30277" xr:uid="{00000000-0005-0000-0000-0000EA1C0000}"/>
    <cellStyle name="Comma 6 2 2 3 4" xfId="7675" xr:uid="{00000000-0005-0000-0000-0000EB1C0000}"/>
    <cellStyle name="Comma 6 2 2 3 4 2" xfId="30962" xr:uid="{00000000-0005-0000-0000-0000EC1C0000}"/>
    <cellStyle name="Comma 6 2 2 3 5" xfId="7676" xr:uid="{00000000-0005-0000-0000-0000ED1C0000}"/>
    <cellStyle name="Comma 6 2 2 3 6" xfId="7667" xr:uid="{00000000-0005-0000-0000-0000EE1C0000}"/>
    <cellStyle name="Comma 6 2 2 3 7" xfId="30274" xr:uid="{00000000-0005-0000-0000-0000EF1C0000}"/>
    <cellStyle name="Comma 6 2 2 4" xfId="1504" xr:uid="{00000000-0005-0000-0000-0000F01C0000}"/>
    <cellStyle name="Comma 6 2 2 4 2" xfId="1505" xr:uid="{00000000-0005-0000-0000-0000F11C0000}"/>
    <cellStyle name="Comma 6 2 2 4 2 2" xfId="7679" xr:uid="{00000000-0005-0000-0000-0000F21C0000}"/>
    <cellStyle name="Comma 6 2 2 4 2 3" xfId="7678" xr:uid="{00000000-0005-0000-0000-0000F31C0000}"/>
    <cellStyle name="Comma 6 2 2 4 2 4" xfId="30279" xr:uid="{00000000-0005-0000-0000-0000F41C0000}"/>
    <cellStyle name="Comma 6 2 2 4 3" xfId="7680" xr:uid="{00000000-0005-0000-0000-0000F51C0000}"/>
    <cellStyle name="Comma 6 2 2 4 3 2" xfId="30974" xr:uid="{00000000-0005-0000-0000-0000F61C0000}"/>
    <cellStyle name="Comma 6 2 2 4 4" xfId="7681" xr:uid="{00000000-0005-0000-0000-0000F71C0000}"/>
    <cellStyle name="Comma 6 2 2 4 5" xfId="7677" xr:uid="{00000000-0005-0000-0000-0000F81C0000}"/>
    <cellStyle name="Comma 6 2 2 4 6" xfId="30278" xr:uid="{00000000-0005-0000-0000-0000F91C0000}"/>
    <cellStyle name="Comma 6 2 2 5" xfId="1506" xr:uid="{00000000-0005-0000-0000-0000FA1C0000}"/>
    <cellStyle name="Comma 6 2 2 5 2" xfId="1507" xr:uid="{00000000-0005-0000-0000-0000FB1C0000}"/>
    <cellStyle name="Comma 6 2 2 5 2 2" xfId="7684" xr:uid="{00000000-0005-0000-0000-0000FC1C0000}"/>
    <cellStyle name="Comma 6 2 2 5 2 3" xfId="7683" xr:uid="{00000000-0005-0000-0000-0000FD1C0000}"/>
    <cellStyle name="Comma 6 2 2 5 2 4" xfId="30281" xr:uid="{00000000-0005-0000-0000-0000FE1C0000}"/>
    <cellStyle name="Comma 6 2 2 5 3" xfId="7685" xr:uid="{00000000-0005-0000-0000-0000FF1C0000}"/>
    <cellStyle name="Comma 6 2 2 5 3 2" xfId="30991" xr:uid="{00000000-0005-0000-0000-0000001D0000}"/>
    <cellStyle name="Comma 6 2 2 5 4" xfId="7686" xr:uid="{00000000-0005-0000-0000-0000011D0000}"/>
    <cellStyle name="Comma 6 2 2 5 5" xfId="7682" xr:uid="{00000000-0005-0000-0000-0000021D0000}"/>
    <cellStyle name="Comma 6 2 2 5 6" xfId="30280" xr:uid="{00000000-0005-0000-0000-0000031D0000}"/>
    <cellStyle name="Comma 6 2 2 6" xfId="1508" xr:uid="{00000000-0005-0000-0000-0000041D0000}"/>
    <cellStyle name="Comma 6 2 2 6 2" xfId="7688" xr:uid="{00000000-0005-0000-0000-0000051D0000}"/>
    <cellStyle name="Comma 6 2 2 6 3" xfId="7687" xr:uid="{00000000-0005-0000-0000-0000061D0000}"/>
    <cellStyle name="Comma 6 2 2 6 4" xfId="30282" xr:uid="{00000000-0005-0000-0000-0000071D0000}"/>
    <cellStyle name="Comma 6 2 2 7" xfId="7689" xr:uid="{00000000-0005-0000-0000-0000081D0000}"/>
    <cellStyle name="Comma 6 2 2 7 2" xfId="30956" xr:uid="{00000000-0005-0000-0000-0000091D0000}"/>
    <cellStyle name="Comma 6 2 2 8" xfId="7690" xr:uid="{00000000-0005-0000-0000-00000A1D0000}"/>
    <cellStyle name="Comma 6 2 2 9" xfId="7651" xr:uid="{00000000-0005-0000-0000-00000B1D0000}"/>
    <cellStyle name="Comma 6 2 3" xfId="1509" xr:uid="{00000000-0005-0000-0000-00000C1D0000}"/>
    <cellStyle name="Comma 6 2 3 10" xfId="30283" xr:uid="{00000000-0005-0000-0000-00000D1D0000}"/>
    <cellStyle name="Comma 6 2 3 2" xfId="1510" xr:uid="{00000000-0005-0000-0000-00000E1D0000}"/>
    <cellStyle name="Comma 6 2 3 2 2" xfId="1511" xr:uid="{00000000-0005-0000-0000-00000F1D0000}"/>
    <cellStyle name="Comma 6 2 3 2 2 2" xfId="1512" xr:uid="{00000000-0005-0000-0000-0000101D0000}"/>
    <cellStyle name="Comma 6 2 3 2 2 2 2" xfId="7695" xr:uid="{00000000-0005-0000-0000-0000111D0000}"/>
    <cellStyle name="Comma 6 2 3 2 2 2 3" xfId="7694" xr:uid="{00000000-0005-0000-0000-0000121D0000}"/>
    <cellStyle name="Comma 6 2 3 2 2 2 4" xfId="30286" xr:uid="{00000000-0005-0000-0000-0000131D0000}"/>
    <cellStyle name="Comma 6 2 3 2 2 3" xfId="7696" xr:uid="{00000000-0005-0000-0000-0000141D0000}"/>
    <cellStyle name="Comma 6 2 3 2 2 3 2" xfId="30982" xr:uid="{00000000-0005-0000-0000-0000151D0000}"/>
    <cellStyle name="Comma 6 2 3 2 2 4" xfId="7697" xr:uid="{00000000-0005-0000-0000-0000161D0000}"/>
    <cellStyle name="Comma 6 2 3 2 2 5" xfId="7693" xr:uid="{00000000-0005-0000-0000-0000171D0000}"/>
    <cellStyle name="Comma 6 2 3 2 2 6" xfId="30285" xr:uid="{00000000-0005-0000-0000-0000181D0000}"/>
    <cellStyle name="Comma 6 2 3 2 3" xfId="1513" xr:uid="{00000000-0005-0000-0000-0000191D0000}"/>
    <cellStyle name="Comma 6 2 3 2 3 2" xfId="1514" xr:uid="{00000000-0005-0000-0000-00001A1D0000}"/>
    <cellStyle name="Comma 6 2 3 2 3 2 2" xfId="7700" xr:uid="{00000000-0005-0000-0000-00001B1D0000}"/>
    <cellStyle name="Comma 6 2 3 2 3 2 3" xfId="7699" xr:uid="{00000000-0005-0000-0000-00001C1D0000}"/>
    <cellStyle name="Comma 6 2 3 2 3 2 4" xfId="30288" xr:uid="{00000000-0005-0000-0000-00001D1D0000}"/>
    <cellStyle name="Comma 6 2 3 2 3 3" xfId="7701" xr:uid="{00000000-0005-0000-0000-00001E1D0000}"/>
    <cellStyle name="Comma 6 2 3 2 3 3 2" xfId="30999" xr:uid="{00000000-0005-0000-0000-00001F1D0000}"/>
    <cellStyle name="Comma 6 2 3 2 3 4" xfId="7702" xr:uid="{00000000-0005-0000-0000-0000201D0000}"/>
    <cellStyle name="Comma 6 2 3 2 3 5" xfId="7698" xr:uid="{00000000-0005-0000-0000-0000211D0000}"/>
    <cellStyle name="Comma 6 2 3 2 3 6" xfId="30287" xr:uid="{00000000-0005-0000-0000-0000221D0000}"/>
    <cellStyle name="Comma 6 2 3 2 4" xfId="1515" xr:uid="{00000000-0005-0000-0000-0000231D0000}"/>
    <cellStyle name="Comma 6 2 3 2 4 2" xfId="7704" xr:uid="{00000000-0005-0000-0000-0000241D0000}"/>
    <cellStyle name="Comma 6 2 3 2 4 3" xfId="7703" xr:uid="{00000000-0005-0000-0000-0000251D0000}"/>
    <cellStyle name="Comma 6 2 3 2 4 4" xfId="30289" xr:uid="{00000000-0005-0000-0000-0000261D0000}"/>
    <cellStyle name="Comma 6 2 3 2 5" xfId="7705" xr:uid="{00000000-0005-0000-0000-0000271D0000}"/>
    <cellStyle name="Comma 6 2 3 2 5 2" xfId="30970" xr:uid="{00000000-0005-0000-0000-0000281D0000}"/>
    <cellStyle name="Comma 6 2 3 2 6" xfId="7706" xr:uid="{00000000-0005-0000-0000-0000291D0000}"/>
    <cellStyle name="Comma 6 2 3 2 7" xfId="7692" xr:uid="{00000000-0005-0000-0000-00002A1D0000}"/>
    <cellStyle name="Comma 6 2 3 2 8" xfId="30284" xr:uid="{00000000-0005-0000-0000-00002B1D0000}"/>
    <cellStyle name="Comma 6 2 3 3" xfId="1516" xr:uid="{00000000-0005-0000-0000-00002C1D0000}"/>
    <cellStyle name="Comma 6 2 3 3 2" xfId="1517" xr:uid="{00000000-0005-0000-0000-00002D1D0000}"/>
    <cellStyle name="Comma 6 2 3 3 2 2" xfId="1518" xr:uid="{00000000-0005-0000-0000-00002E1D0000}"/>
    <cellStyle name="Comma 6 2 3 3 2 2 2" xfId="7710" xr:uid="{00000000-0005-0000-0000-00002F1D0000}"/>
    <cellStyle name="Comma 6 2 3 3 2 2 3" xfId="7709" xr:uid="{00000000-0005-0000-0000-0000301D0000}"/>
    <cellStyle name="Comma 6 2 3 3 2 2 4" xfId="30292" xr:uid="{00000000-0005-0000-0000-0000311D0000}"/>
    <cellStyle name="Comma 6 2 3 3 2 3" xfId="7711" xr:uid="{00000000-0005-0000-0000-0000321D0000}"/>
    <cellStyle name="Comma 6 2 3 3 2 3 2" xfId="30987" xr:uid="{00000000-0005-0000-0000-0000331D0000}"/>
    <cellStyle name="Comma 6 2 3 3 2 4" xfId="7712" xr:uid="{00000000-0005-0000-0000-0000341D0000}"/>
    <cellStyle name="Comma 6 2 3 3 2 5" xfId="7708" xr:uid="{00000000-0005-0000-0000-0000351D0000}"/>
    <cellStyle name="Comma 6 2 3 3 2 6" xfId="30291" xr:uid="{00000000-0005-0000-0000-0000361D0000}"/>
    <cellStyle name="Comma 6 2 3 3 3" xfId="1519" xr:uid="{00000000-0005-0000-0000-0000371D0000}"/>
    <cellStyle name="Comma 6 2 3 3 3 2" xfId="7714" xr:uid="{00000000-0005-0000-0000-0000381D0000}"/>
    <cellStyle name="Comma 6 2 3 3 3 3" xfId="7713" xr:uid="{00000000-0005-0000-0000-0000391D0000}"/>
    <cellStyle name="Comma 6 2 3 3 3 4" xfId="30293" xr:uid="{00000000-0005-0000-0000-00003A1D0000}"/>
    <cellStyle name="Comma 6 2 3 3 4" xfId="7715" xr:uid="{00000000-0005-0000-0000-00003B1D0000}"/>
    <cellStyle name="Comma 6 2 3 3 4 2" xfId="30964" xr:uid="{00000000-0005-0000-0000-00003C1D0000}"/>
    <cellStyle name="Comma 6 2 3 3 5" xfId="7716" xr:uid="{00000000-0005-0000-0000-00003D1D0000}"/>
    <cellStyle name="Comma 6 2 3 3 6" xfId="7707" xr:uid="{00000000-0005-0000-0000-00003E1D0000}"/>
    <cellStyle name="Comma 6 2 3 3 7" xfId="30290" xr:uid="{00000000-0005-0000-0000-00003F1D0000}"/>
    <cellStyle name="Comma 6 2 3 4" xfId="1520" xr:uid="{00000000-0005-0000-0000-0000401D0000}"/>
    <cellStyle name="Comma 6 2 3 4 2" xfId="1521" xr:uid="{00000000-0005-0000-0000-0000411D0000}"/>
    <cellStyle name="Comma 6 2 3 4 2 2" xfId="7719" xr:uid="{00000000-0005-0000-0000-0000421D0000}"/>
    <cellStyle name="Comma 6 2 3 4 2 3" xfId="7718" xr:uid="{00000000-0005-0000-0000-0000431D0000}"/>
    <cellStyle name="Comma 6 2 3 4 2 4" xfId="30295" xr:uid="{00000000-0005-0000-0000-0000441D0000}"/>
    <cellStyle name="Comma 6 2 3 4 3" xfId="7720" xr:uid="{00000000-0005-0000-0000-0000451D0000}"/>
    <cellStyle name="Comma 6 2 3 4 3 2" xfId="30976" xr:uid="{00000000-0005-0000-0000-0000461D0000}"/>
    <cellStyle name="Comma 6 2 3 4 4" xfId="7721" xr:uid="{00000000-0005-0000-0000-0000471D0000}"/>
    <cellStyle name="Comma 6 2 3 4 5" xfId="7717" xr:uid="{00000000-0005-0000-0000-0000481D0000}"/>
    <cellStyle name="Comma 6 2 3 4 6" xfId="30294" xr:uid="{00000000-0005-0000-0000-0000491D0000}"/>
    <cellStyle name="Comma 6 2 3 5" xfId="1522" xr:uid="{00000000-0005-0000-0000-00004A1D0000}"/>
    <cellStyle name="Comma 6 2 3 5 2" xfId="1523" xr:uid="{00000000-0005-0000-0000-00004B1D0000}"/>
    <cellStyle name="Comma 6 2 3 5 2 2" xfId="7724" xr:uid="{00000000-0005-0000-0000-00004C1D0000}"/>
    <cellStyle name="Comma 6 2 3 5 2 3" xfId="7723" xr:uid="{00000000-0005-0000-0000-00004D1D0000}"/>
    <cellStyle name="Comma 6 2 3 5 2 4" xfId="30297" xr:uid="{00000000-0005-0000-0000-00004E1D0000}"/>
    <cellStyle name="Comma 6 2 3 5 3" xfId="7725" xr:uid="{00000000-0005-0000-0000-00004F1D0000}"/>
    <cellStyle name="Comma 6 2 3 5 3 2" xfId="30993" xr:uid="{00000000-0005-0000-0000-0000501D0000}"/>
    <cellStyle name="Comma 6 2 3 5 4" xfId="7726" xr:uid="{00000000-0005-0000-0000-0000511D0000}"/>
    <cellStyle name="Comma 6 2 3 5 5" xfId="7722" xr:uid="{00000000-0005-0000-0000-0000521D0000}"/>
    <cellStyle name="Comma 6 2 3 5 6" xfId="30296" xr:uid="{00000000-0005-0000-0000-0000531D0000}"/>
    <cellStyle name="Comma 6 2 3 6" xfId="1524" xr:uid="{00000000-0005-0000-0000-0000541D0000}"/>
    <cellStyle name="Comma 6 2 3 6 2" xfId="7728" xr:uid="{00000000-0005-0000-0000-0000551D0000}"/>
    <cellStyle name="Comma 6 2 3 6 3" xfId="7727" xr:uid="{00000000-0005-0000-0000-0000561D0000}"/>
    <cellStyle name="Comma 6 2 3 6 4" xfId="30298" xr:uid="{00000000-0005-0000-0000-0000571D0000}"/>
    <cellStyle name="Comma 6 2 3 7" xfId="7729" xr:uid="{00000000-0005-0000-0000-0000581D0000}"/>
    <cellStyle name="Comma 6 2 3 7 2" xfId="30958" xr:uid="{00000000-0005-0000-0000-0000591D0000}"/>
    <cellStyle name="Comma 6 2 3 8" xfId="7730" xr:uid="{00000000-0005-0000-0000-00005A1D0000}"/>
    <cellStyle name="Comma 6 2 3 9" xfId="7691" xr:uid="{00000000-0005-0000-0000-00005B1D0000}"/>
    <cellStyle name="Comma 6 2 4" xfId="1525" xr:uid="{00000000-0005-0000-0000-00005C1D0000}"/>
    <cellStyle name="Comma 6 2 4 2" xfId="1526" xr:uid="{00000000-0005-0000-0000-00005D1D0000}"/>
    <cellStyle name="Comma 6 2 4 2 2" xfId="1527" xr:uid="{00000000-0005-0000-0000-00005E1D0000}"/>
    <cellStyle name="Comma 6 2 4 2 2 2" xfId="7734" xr:uid="{00000000-0005-0000-0000-00005F1D0000}"/>
    <cellStyle name="Comma 6 2 4 2 2 3" xfId="7733" xr:uid="{00000000-0005-0000-0000-0000601D0000}"/>
    <cellStyle name="Comma 6 2 4 2 2 4" xfId="30301" xr:uid="{00000000-0005-0000-0000-0000611D0000}"/>
    <cellStyle name="Comma 6 2 4 2 3" xfId="7735" xr:uid="{00000000-0005-0000-0000-0000621D0000}"/>
    <cellStyle name="Comma 6 2 4 2 3 2" xfId="30978" xr:uid="{00000000-0005-0000-0000-0000631D0000}"/>
    <cellStyle name="Comma 6 2 4 2 4" xfId="7736" xr:uid="{00000000-0005-0000-0000-0000641D0000}"/>
    <cellStyle name="Comma 6 2 4 2 5" xfId="7732" xr:uid="{00000000-0005-0000-0000-0000651D0000}"/>
    <cellStyle name="Comma 6 2 4 2 6" xfId="30300" xr:uid="{00000000-0005-0000-0000-0000661D0000}"/>
    <cellStyle name="Comma 6 2 4 3" xfId="1528" xr:uid="{00000000-0005-0000-0000-0000671D0000}"/>
    <cellStyle name="Comma 6 2 4 3 2" xfId="1529" xr:uid="{00000000-0005-0000-0000-0000681D0000}"/>
    <cellStyle name="Comma 6 2 4 3 2 2" xfId="7739" xr:uid="{00000000-0005-0000-0000-0000691D0000}"/>
    <cellStyle name="Comma 6 2 4 3 2 3" xfId="7738" xr:uid="{00000000-0005-0000-0000-00006A1D0000}"/>
    <cellStyle name="Comma 6 2 4 3 2 4" xfId="30303" xr:uid="{00000000-0005-0000-0000-00006B1D0000}"/>
    <cellStyle name="Comma 6 2 4 3 3" xfId="7740" xr:uid="{00000000-0005-0000-0000-00006C1D0000}"/>
    <cellStyle name="Comma 6 2 4 3 3 2" xfId="30995" xr:uid="{00000000-0005-0000-0000-00006D1D0000}"/>
    <cellStyle name="Comma 6 2 4 3 4" xfId="7741" xr:uid="{00000000-0005-0000-0000-00006E1D0000}"/>
    <cellStyle name="Comma 6 2 4 3 5" xfId="7737" xr:uid="{00000000-0005-0000-0000-00006F1D0000}"/>
    <cellStyle name="Comma 6 2 4 3 6" xfId="30302" xr:uid="{00000000-0005-0000-0000-0000701D0000}"/>
    <cellStyle name="Comma 6 2 4 4" xfId="1530" xr:uid="{00000000-0005-0000-0000-0000711D0000}"/>
    <cellStyle name="Comma 6 2 4 4 2" xfId="7743" xr:uid="{00000000-0005-0000-0000-0000721D0000}"/>
    <cellStyle name="Comma 6 2 4 4 3" xfId="7742" xr:uid="{00000000-0005-0000-0000-0000731D0000}"/>
    <cellStyle name="Comma 6 2 4 4 4" xfId="30304" xr:uid="{00000000-0005-0000-0000-0000741D0000}"/>
    <cellStyle name="Comma 6 2 4 5" xfId="7744" xr:uid="{00000000-0005-0000-0000-0000751D0000}"/>
    <cellStyle name="Comma 6 2 4 5 2" xfId="30966" xr:uid="{00000000-0005-0000-0000-0000761D0000}"/>
    <cellStyle name="Comma 6 2 4 6" xfId="7745" xr:uid="{00000000-0005-0000-0000-0000771D0000}"/>
    <cellStyle name="Comma 6 2 4 7" xfId="7731" xr:uid="{00000000-0005-0000-0000-0000781D0000}"/>
    <cellStyle name="Comma 6 2 4 8" xfId="30299" xr:uid="{00000000-0005-0000-0000-0000791D0000}"/>
    <cellStyle name="Comma 6 2 5" xfId="1531" xr:uid="{00000000-0005-0000-0000-00007A1D0000}"/>
    <cellStyle name="Comma 6 2 5 2" xfId="1532" xr:uid="{00000000-0005-0000-0000-00007B1D0000}"/>
    <cellStyle name="Comma 6 2 5 2 2" xfId="1533" xr:uid="{00000000-0005-0000-0000-00007C1D0000}"/>
    <cellStyle name="Comma 6 2 5 2 2 2" xfId="7749" xr:uid="{00000000-0005-0000-0000-00007D1D0000}"/>
    <cellStyle name="Comma 6 2 5 2 2 3" xfId="7748" xr:uid="{00000000-0005-0000-0000-00007E1D0000}"/>
    <cellStyle name="Comma 6 2 5 2 2 4" xfId="30307" xr:uid="{00000000-0005-0000-0000-00007F1D0000}"/>
    <cellStyle name="Comma 6 2 5 2 3" xfId="7750" xr:uid="{00000000-0005-0000-0000-0000801D0000}"/>
    <cellStyle name="Comma 6 2 5 2 3 2" xfId="30983" xr:uid="{00000000-0005-0000-0000-0000811D0000}"/>
    <cellStyle name="Comma 6 2 5 2 4" xfId="7751" xr:uid="{00000000-0005-0000-0000-0000821D0000}"/>
    <cellStyle name="Comma 6 2 5 2 5" xfId="7747" xr:uid="{00000000-0005-0000-0000-0000831D0000}"/>
    <cellStyle name="Comma 6 2 5 2 6" xfId="30306" xr:uid="{00000000-0005-0000-0000-0000841D0000}"/>
    <cellStyle name="Comma 6 2 5 3" xfId="1534" xr:uid="{00000000-0005-0000-0000-0000851D0000}"/>
    <cellStyle name="Comma 6 2 5 3 2" xfId="7753" xr:uid="{00000000-0005-0000-0000-0000861D0000}"/>
    <cellStyle name="Comma 6 2 5 3 3" xfId="7752" xr:uid="{00000000-0005-0000-0000-0000871D0000}"/>
    <cellStyle name="Comma 6 2 5 3 4" xfId="30308" xr:uid="{00000000-0005-0000-0000-0000881D0000}"/>
    <cellStyle name="Comma 6 2 5 4" xfId="7754" xr:uid="{00000000-0005-0000-0000-0000891D0000}"/>
    <cellStyle name="Comma 6 2 5 4 2" xfId="30960" xr:uid="{00000000-0005-0000-0000-00008A1D0000}"/>
    <cellStyle name="Comma 6 2 5 5" xfId="7755" xr:uid="{00000000-0005-0000-0000-00008B1D0000}"/>
    <cellStyle name="Comma 6 2 5 6" xfId="7746" xr:uid="{00000000-0005-0000-0000-00008C1D0000}"/>
    <cellStyle name="Comma 6 2 5 7" xfId="30305" xr:uid="{00000000-0005-0000-0000-00008D1D0000}"/>
    <cellStyle name="Comma 6 2 6" xfId="1535" xr:uid="{00000000-0005-0000-0000-00008E1D0000}"/>
    <cellStyle name="Comma 6 2 6 2" xfId="1536" xr:uid="{00000000-0005-0000-0000-00008F1D0000}"/>
    <cellStyle name="Comma 6 2 6 2 2" xfId="7758" xr:uid="{00000000-0005-0000-0000-0000901D0000}"/>
    <cellStyle name="Comma 6 2 6 2 3" xfId="7757" xr:uid="{00000000-0005-0000-0000-0000911D0000}"/>
    <cellStyle name="Comma 6 2 6 2 4" xfId="30310" xr:uid="{00000000-0005-0000-0000-0000921D0000}"/>
    <cellStyle name="Comma 6 2 6 3" xfId="7759" xr:uid="{00000000-0005-0000-0000-0000931D0000}"/>
    <cellStyle name="Comma 6 2 6 3 2" xfId="30972" xr:uid="{00000000-0005-0000-0000-0000941D0000}"/>
    <cellStyle name="Comma 6 2 6 4" xfId="7760" xr:uid="{00000000-0005-0000-0000-0000951D0000}"/>
    <cellStyle name="Comma 6 2 6 5" xfId="7756" xr:uid="{00000000-0005-0000-0000-0000961D0000}"/>
    <cellStyle name="Comma 6 2 6 6" xfId="30309" xr:uid="{00000000-0005-0000-0000-0000971D0000}"/>
    <cellStyle name="Comma 6 2 7" xfId="1537" xr:uid="{00000000-0005-0000-0000-0000981D0000}"/>
    <cellStyle name="Comma 6 2 7 2" xfId="1538" xr:uid="{00000000-0005-0000-0000-0000991D0000}"/>
    <cellStyle name="Comma 6 2 7 2 2" xfId="7763" xr:uid="{00000000-0005-0000-0000-00009A1D0000}"/>
    <cellStyle name="Comma 6 2 7 2 3" xfId="7762" xr:uid="{00000000-0005-0000-0000-00009B1D0000}"/>
    <cellStyle name="Comma 6 2 7 2 4" xfId="30312" xr:uid="{00000000-0005-0000-0000-00009C1D0000}"/>
    <cellStyle name="Comma 6 2 7 3" xfId="7764" xr:uid="{00000000-0005-0000-0000-00009D1D0000}"/>
    <cellStyle name="Comma 6 2 7 3 2" xfId="30989" xr:uid="{00000000-0005-0000-0000-00009E1D0000}"/>
    <cellStyle name="Comma 6 2 7 4" xfId="7765" xr:uid="{00000000-0005-0000-0000-00009F1D0000}"/>
    <cellStyle name="Comma 6 2 7 5" xfId="7761" xr:uid="{00000000-0005-0000-0000-0000A01D0000}"/>
    <cellStyle name="Comma 6 2 7 6" xfId="30311" xr:uid="{00000000-0005-0000-0000-0000A11D0000}"/>
    <cellStyle name="Comma 6 2 8" xfId="1539" xr:uid="{00000000-0005-0000-0000-0000A21D0000}"/>
    <cellStyle name="Comma 6 2 8 2" xfId="7767" xr:uid="{00000000-0005-0000-0000-0000A31D0000}"/>
    <cellStyle name="Comma 6 2 8 3" xfId="7766" xr:uid="{00000000-0005-0000-0000-0000A41D0000}"/>
    <cellStyle name="Comma 6 2 8 4" xfId="30313" xr:uid="{00000000-0005-0000-0000-0000A51D0000}"/>
    <cellStyle name="Comma 6 2 9" xfId="7768" xr:uid="{00000000-0005-0000-0000-0000A61D0000}"/>
    <cellStyle name="Comma 6 2 9 2" xfId="30952" xr:uid="{00000000-0005-0000-0000-0000A71D0000}"/>
    <cellStyle name="Comma 6 3" xfId="1540" xr:uid="{00000000-0005-0000-0000-0000A81D0000}"/>
    <cellStyle name="Comma 6 3 2" xfId="7770" xr:uid="{00000000-0005-0000-0000-0000A91D0000}"/>
    <cellStyle name="Comma 6 3 2 2" xfId="30953" xr:uid="{00000000-0005-0000-0000-0000AA1D0000}"/>
    <cellStyle name="Comma 6 3 3" xfId="7769" xr:uid="{00000000-0005-0000-0000-0000AB1D0000}"/>
    <cellStyle name="Comma 6 4" xfId="1541" xr:uid="{00000000-0005-0000-0000-0000AC1D0000}"/>
    <cellStyle name="Comma 6 4 10" xfId="30314" xr:uid="{00000000-0005-0000-0000-0000AD1D0000}"/>
    <cellStyle name="Comma 6 4 2" xfId="1542" xr:uid="{00000000-0005-0000-0000-0000AE1D0000}"/>
    <cellStyle name="Comma 6 4 2 2" xfId="1543" xr:uid="{00000000-0005-0000-0000-0000AF1D0000}"/>
    <cellStyle name="Comma 6 4 2 2 2" xfId="1544" xr:uid="{00000000-0005-0000-0000-0000B01D0000}"/>
    <cellStyle name="Comma 6 4 2 2 2 2" xfId="7775" xr:uid="{00000000-0005-0000-0000-0000B11D0000}"/>
    <cellStyle name="Comma 6 4 2 2 2 3" xfId="7774" xr:uid="{00000000-0005-0000-0000-0000B21D0000}"/>
    <cellStyle name="Comma 6 4 2 2 2 4" xfId="30317" xr:uid="{00000000-0005-0000-0000-0000B31D0000}"/>
    <cellStyle name="Comma 6 4 2 2 3" xfId="7776" xr:uid="{00000000-0005-0000-0000-0000B41D0000}"/>
    <cellStyle name="Comma 6 4 2 2 3 2" xfId="30979" xr:uid="{00000000-0005-0000-0000-0000B51D0000}"/>
    <cellStyle name="Comma 6 4 2 2 4" xfId="7777" xr:uid="{00000000-0005-0000-0000-0000B61D0000}"/>
    <cellStyle name="Comma 6 4 2 2 5" xfId="7773" xr:uid="{00000000-0005-0000-0000-0000B71D0000}"/>
    <cellStyle name="Comma 6 4 2 2 6" xfId="30316" xr:uid="{00000000-0005-0000-0000-0000B81D0000}"/>
    <cellStyle name="Comma 6 4 2 3" xfId="1545" xr:uid="{00000000-0005-0000-0000-0000B91D0000}"/>
    <cellStyle name="Comma 6 4 2 3 2" xfId="1546" xr:uid="{00000000-0005-0000-0000-0000BA1D0000}"/>
    <cellStyle name="Comma 6 4 2 3 2 2" xfId="7780" xr:uid="{00000000-0005-0000-0000-0000BB1D0000}"/>
    <cellStyle name="Comma 6 4 2 3 2 3" xfId="7779" xr:uid="{00000000-0005-0000-0000-0000BC1D0000}"/>
    <cellStyle name="Comma 6 4 2 3 2 4" xfId="30319" xr:uid="{00000000-0005-0000-0000-0000BD1D0000}"/>
    <cellStyle name="Comma 6 4 2 3 3" xfId="7781" xr:uid="{00000000-0005-0000-0000-0000BE1D0000}"/>
    <cellStyle name="Comma 6 4 2 3 3 2" xfId="30996" xr:uid="{00000000-0005-0000-0000-0000BF1D0000}"/>
    <cellStyle name="Comma 6 4 2 3 4" xfId="7782" xr:uid="{00000000-0005-0000-0000-0000C01D0000}"/>
    <cellStyle name="Comma 6 4 2 3 5" xfId="7778" xr:uid="{00000000-0005-0000-0000-0000C11D0000}"/>
    <cellStyle name="Comma 6 4 2 3 6" xfId="30318" xr:uid="{00000000-0005-0000-0000-0000C21D0000}"/>
    <cellStyle name="Comma 6 4 2 4" xfId="1547" xr:uid="{00000000-0005-0000-0000-0000C31D0000}"/>
    <cellStyle name="Comma 6 4 2 4 2" xfId="7784" xr:uid="{00000000-0005-0000-0000-0000C41D0000}"/>
    <cellStyle name="Comma 6 4 2 4 3" xfId="7783" xr:uid="{00000000-0005-0000-0000-0000C51D0000}"/>
    <cellStyle name="Comma 6 4 2 4 4" xfId="30320" xr:uid="{00000000-0005-0000-0000-0000C61D0000}"/>
    <cellStyle name="Comma 6 4 2 5" xfId="7785" xr:uid="{00000000-0005-0000-0000-0000C71D0000}"/>
    <cellStyle name="Comma 6 4 2 5 2" xfId="30967" xr:uid="{00000000-0005-0000-0000-0000C81D0000}"/>
    <cellStyle name="Comma 6 4 2 6" xfId="7786" xr:uid="{00000000-0005-0000-0000-0000C91D0000}"/>
    <cellStyle name="Comma 6 4 2 7" xfId="7772" xr:uid="{00000000-0005-0000-0000-0000CA1D0000}"/>
    <cellStyle name="Comma 6 4 2 8" xfId="30315" xr:uid="{00000000-0005-0000-0000-0000CB1D0000}"/>
    <cellStyle name="Comma 6 4 3" xfId="1548" xr:uid="{00000000-0005-0000-0000-0000CC1D0000}"/>
    <cellStyle name="Comma 6 4 3 2" xfId="1549" xr:uid="{00000000-0005-0000-0000-0000CD1D0000}"/>
    <cellStyle name="Comma 6 4 3 2 2" xfId="1550" xr:uid="{00000000-0005-0000-0000-0000CE1D0000}"/>
    <cellStyle name="Comma 6 4 3 2 2 2" xfId="7790" xr:uid="{00000000-0005-0000-0000-0000CF1D0000}"/>
    <cellStyle name="Comma 6 4 3 2 2 3" xfId="7789" xr:uid="{00000000-0005-0000-0000-0000D01D0000}"/>
    <cellStyle name="Comma 6 4 3 2 2 4" xfId="30323" xr:uid="{00000000-0005-0000-0000-0000D11D0000}"/>
    <cellStyle name="Comma 6 4 3 2 3" xfId="7791" xr:uid="{00000000-0005-0000-0000-0000D21D0000}"/>
    <cellStyle name="Comma 6 4 3 2 3 2" xfId="30984" xr:uid="{00000000-0005-0000-0000-0000D31D0000}"/>
    <cellStyle name="Comma 6 4 3 2 4" xfId="7792" xr:uid="{00000000-0005-0000-0000-0000D41D0000}"/>
    <cellStyle name="Comma 6 4 3 2 5" xfId="7788" xr:uid="{00000000-0005-0000-0000-0000D51D0000}"/>
    <cellStyle name="Comma 6 4 3 2 6" xfId="30322" xr:uid="{00000000-0005-0000-0000-0000D61D0000}"/>
    <cellStyle name="Comma 6 4 3 3" xfId="1551" xr:uid="{00000000-0005-0000-0000-0000D71D0000}"/>
    <cellStyle name="Comma 6 4 3 3 2" xfId="7794" xr:uid="{00000000-0005-0000-0000-0000D81D0000}"/>
    <cellStyle name="Comma 6 4 3 3 3" xfId="7793" xr:uid="{00000000-0005-0000-0000-0000D91D0000}"/>
    <cellStyle name="Comma 6 4 3 3 4" xfId="30324" xr:uid="{00000000-0005-0000-0000-0000DA1D0000}"/>
    <cellStyle name="Comma 6 4 3 4" xfId="7795" xr:uid="{00000000-0005-0000-0000-0000DB1D0000}"/>
    <cellStyle name="Comma 6 4 3 4 2" xfId="30961" xr:uid="{00000000-0005-0000-0000-0000DC1D0000}"/>
    <cellStyle name="Comma 6 4 3 5" xfId="7796" xr:uid="{00000000-0005-0000-0000-0000DD1D0000}"/>
    <cellStyle name="Comma 6 4 3 6" xfId="7787" xr:uid="{00000000-0005-0000-0000-0000DE1D0000}"/>
    <cellStyle name="Comma 6 4 3 7" xfId="30321" xr:uid="{00000000-0005-0000-0000-0000DF1D0000}"/>
    <cellStyle name="Comma 6 4 4" xfId="1552" xr:uid="{00000000-0005-0000-0000-0000E01D0000}"/>
    <cellStyle name="Comma 6 4 4 2" xfId="1553" xr:uid="{00000000-0005-0000-0000-0000E11D0000}"/>
    <cellStyle name="Comma 6 4 4 2 2" xfId="7799" xr:uid="{00000000-0005-0000-0000-0000E21D0000}"/>
    <cellStyle name="Comma 6 4 4 2 3" xfId="7798" xr:uid="{00000000-0005-0000-0000-0000E31D0000}"/>
    <cellStyle name="Comma 6 4 4 2 4" xfId="30326" xr:uid="{00000000-0005-0000-0000-0000E41D0000}"/>
    <cellStyle name="Comma 6 4 4 3" xfId="7800" xr:uid="{00000000-0005-0000-0000-0000E51D0000}"/>
    <cellStyle name="Comma 6 4 4 3 2" xfId="30973" xr:uid="{00000000-0005-0000-0000-0000E61D0000}"/>
    <cellStyle name="Comma 6 4 4 4" xfId="7801" xr:uid="{00000000-0005-0000-0000-0000E71D0000}"/>
    <cellStyle name="Comma 6 4 4 5" xfId="7797" xr:uid="{00000000-0005-0000-0000-0000E81D0000}"/>
    <cellStyle name="Comma 6 4 4 6" xfId="30325" xr:uid="{00000000-0005-0000-0000-0000E91D0000}"/>
    <cellStyle name="Comma 6 4 5" xfId="1554" xr:uid="{00000000-0005-0000-0000-0000EA1D0000}"/>
    <cellStyle name="Comma 6 4 5 2" xfId="1555" xr:uid="{00000000-0005-0000-0000-0000EB1D0000}"/>
    <cellStyle name="Comma 6 4 5 2 2" xfId="7804" xr:uid="{00000000-0005-0000-0000-0000EC1D0000}"/>
    <cellStyle name="Comma 6 4 5 2 3" xfId="7803" xr:uid="{00000000-0005-0000-0000-0000ED1D0000}"/>
    <cellStyle name="Comma 6 4 5 2 4" xfId="30328" xr:uid="{00000000-0005-0000-0000-0000EE1D0000}"/>
    <cellStyle name="Comma 6 4 5 3" xfId="7805" xr:uid="{00000000-0005-0000-0000-0000EF1D0000}"/>
    <cellStyle name="Comma 6 4 5 3 2" xfId="30990" xr:uid="{00000000-0005-0000-0000-0000F01D0000}"/>
    <cellStyle name="Comma 6 4 5 4" xfId="7806" xr:uid="{00000000-0005-0000-0000-0000F11D0000}"/>
    <cellStyle name="Comma 6 4 5 5" xfId="7802" xr:uid="{00000000-0005-0000-0000-0000F21D0000}"/>
    <cellStyle name="Comma 6 4 5 6" xfId="30327" xr:uid="{00000000-0005-0000-0000-0000F31D0000}"/>
    <cellStyle name="Comma 6 4 6" xfId="1556" xr:uid="{00000000-0005-0000-0000-0000F41D0000}"/>
    <cellStyle name="Comma 6 4 6 2" xfId="7808" xr:uid="{00000000-0005-0000-0000-0000F51D0000}"/>
    <cellStyle name="Comma 6 4 6 3" xfId="7807" xr:uid="{00000000-0005-0000-0000-0000F61D0000}"/>
    <cellStyle name="Comma 6 4 6 4" xfId="30329" xr:uid="{00000000-0005-0000-0000-0000F71D0000}"/>
    <cellStyle name="Comma 6 4 7" xfId="7809" xr:uid="{00000000-0005-0000-0000-0000F81D0000}"/>
    <cellStyle name="Comma 6 4 7 2" xfId="30955" xr:uid="{00000000-0005-0000-0000-0000F91D0000}"/>
    <cellStyle name="Comma 6 4 8" xfId="7810" xr:uid="{00000000-0005-0000-0000-0000FA1D0000}"/>
    <cellStyle name="Comma 6 4 9" xfId="7771" xr:uid="{00000000-0005-0000-0000-0000FB1D0000}"/>
    <cellStyle name="Comma 6 5" xfId="1557" xr:uid="{00000000-0005-0000-0000-0000FC1D0000}"/>
    <cellStyle name="Comma 6 5 10" xfId="30330" xr:uid="{00000000-0005-0000-0000-0000FD1D0000}"/>
    <cellStyle name="Comma 6 5 2" xfId="1558" xr:uid="{00000000-0005-0000-0000-0000FE1D0000}"/>
    <cellStyle name="Comma 6 5 2 2" xfId="1559" xr:uid="{00000000-0005-0000-0000-0000FF1D0000}"/>
    <cellStyle name="Comma 6 5 2 2 2" xfId="1560" xr:uid="{00000000-0005-0000-0000-0000001E0000}"/>
    <cellStyle name="Comma 6 5 2 2 2 2" xfId="7815" xr:uid="{00000000-0005-0000-0000-0000011E0000}"/>
    <cellStyle name="Comma 6 5 2 2 2 3" xfId="7814" xr:uid="{00000000-0005-0000-0000-0000021E0000}"/>
    <cellStyle name="Comma 6 5 2 2 2 4" xfId="30333" xr:uid="{00000000-0005-0000-0000-0000031E0000}"/>
    <cellStyle name="Comma 6 5 2 2 3" xfId="7816" xr:uid="{00000000-0005-0000-0000-0000041E0000}"/>
    <cellStyle name="Comma 6 5 2 2 3 2" xfId="30981" xr:uid="{00000000-0005-0000-0000-0000051E0000}"/>
    <cellStyle name="Comma 6 5 2 2 4" xfId="7817" xr:uid="{00000000-0005-0000-0000-0000061E0000}"/>
    <cellStyle name="Comma 6 5 2 2 5" xfId="7813" xr:uid="{00000000-0005-0000-0000-0000071E0000}"/>
    <cellStyle name="Comma 6 5 2 2 6" xfId="30332" xr:uid="{00000000-0005-0000-0000-0000081E0000}"/>
    <cellStyle name="Comma 6 5 2 3" xfId="1561" xr:uid="{00000000-0005-0000-0000-0000091E0000}"/>
    <cellStyle name="Comma 6 5 2 3 2" xfId="1562" xr:uid="{00000000-0005-0000-0000-00000A1E0000}"/>
    <cellStyle name="Comma 6 5 2 3 2 2" xfId="7820" xr:uid="{00000000-0005-0000-0000-00000B1E0000}"/>
    <cellStyle name="Comma 6 5 2 3 2 3" xfId="7819" xr:uid="{00000000-0005-0000-0000-00000C1E0000}"/>
    <cellStyle name="Comma 6 5 2 3 2 4" xfId="30335" xr:uid="{00000000-0005-0000-0000-00000D1E0000}"/>
    <cellStyle name="Comma 6 5 2 3 3" xfId="7821" xr:uid="{00000000-0005-0000-0000-00000E1E0000}"/>
    <cellStyle name="Comma 6 5 2 3 3 2" xfId="30998" xr:uid="{00000000-0005-0000-0000-00000F1E0000}"/>
    <cellStyle name="Comma 6 5 2 3 4" xfId="7822" xr:uid="{00000000-0005-0000-0000-0000101E0000}"/>
    <cellStyle name="Comma 6 5 2 3 5" xfId="7818" xr:uid="{00000000-0005-0000-0000-0000111E0000}"/>
    <cellStyle name="Comma 6 5 2 3 6" xfId="30334" xr:uid="{00000000-0005-0000-0000-0000121E0000}"/>
    <cellStyle name="Comma 6 5 2 4" xfId="1563" xr:uid="{00000000-0005-0000-0000-0000131E0000}"/>
    <cellStyle name="Comma 6 5 2 4 2" xfId="7824" xr:uid="{00000000-0005-0000-0000-0000141E0000}"/>
    <cellStyle name="Comma 6 5 2 4 3" xfId="7823" xr:uid="{00000000-0005-0000-0000-0000151E0000}"/>
    <cellStyle name="Comma 6 5 2 4 4" xfId="30336" xr:uid="{00000000-0005-0000-0000-0000161E0000}"/>
    <cellStyle name="Comma 6 5 2 5" xfId="7825" xr:uid="{00000000-0005-0000-0000-0000171E0000}"/>
    <cellStyle name="Comma 6 5 2 5 2" xfId="30969" xr:uid="{00000000-0005-0000-0000-0000181E0000}"/>
    <cellStyle name="Comma 6 5 2 6" xfId="7826" xr:uid="{00000000-0005-0000-0000-0000191E0000}"/>
    <cellStyle name="Comma 6 5 2 7" xfId="7812" xr:uid="{00000000-0005-0000-0000-00001A1E0000}"/>
    <cellStyle name="Comma 6 5 2 8" xfId="30331" xr:uid="{00000000-0005-0000-0000-00001B1E0000}"/>
    <cellStyle name="Comma 6 5 3" xfId="1564" xr:uid="{00000000-0005-0000-0000-00001C1E0000}"/>
    <cellStyle name="Comma 6 5 3 2" xfId="1565" xr:uid="{00000000-0005-0000-0000-00001D1E0000}"/>
    <cellStyle name="Comma 6 5 3 2 2" xfId="1566" xr:uid="{00000000-0005-0000-0000-00001E1E0000}"/>
    <cellStyle name="Comma 6 5 3 2 2 2" xfId="7830" xr:uid="{00000000-0005-0000-0000-00001F1E0000}"/>
    <cellStyle name="Comma 6 5 3 2 2 3" xfId="7829" xr:uid="{00000000-0005-0000-0000-0000201E0000}"/>
    <cellStyle name="Comma 6 5 3 2 2 4" xfId="30339" xr:uid="{00000000-0005-0000-0000-0000211E0000}"/>
    <cellStyle name="Comma 6 5 3 2 3" xfId="7831" xr:uid="{00000000-0005-0000-0000-0000221E0000}"/>
    <cellStyle name="Comma 6 5 3 2 3 2" xfId="30986" xr:uid="{00000000-0005-0000-0000-0000231E0000}"/>
    <cellStyle name="Comma 6 5 3 2 4" xfId="7832" xr:uid="{00000000-0005-0000-0000-0000241E0000}"/>
    <cellStyle name="Comma 6 5 3 2 5" xfId="7828" xr:uid="{00000000-0005-0000-0000-0000251E0000}"/>
    <cellStyle name="Comma 6 5 3 2 6" xfId="30338" xr:uid="{00000000-0005-0000-0000-0000261E0000}"/>
    <cellStyle name="Comma 6 5 3 3" xfId="1567" xr:uid="{00000000-0005-0000-0000-0000271E0000}"/>
    <cellStyle name="Comma 6 5 3 3 2" xfId="7834" xr:uid="{00000000-0005-0000-0000-0000281E0000}"/>
    <cellStyle name="Comma 6 5 3 3 3" xfId="7833" xr:uid="{00000000-0005-0000-0000-0000291E0000}"/>
    <cellStyle name="Comma 6 5 3 3 4" xfId="30340" xr:uid="{00000000-0005-0000-0000-00002A1E0000}"/>
    <cellStyle name="Comma 6 5 3 4" xfId="7835" xr:uid="{00000000-0005-0000-0000-00002B1E0000}"/>
    <cellStyle name="Comma 6 5 3 4 2" xfId="30963" xr:uid="{00000000-0005-0000-0000-00002C1E0000}"/>
    <cellStyle name="Comma 6 5 3 5" xfId="7836" xr:uid="{00000000-0005-0000-0000-00002D1E0000}"/>
    <cellStyle name="Comma 6 5 3 6" xfId="7827" xr:uid="{00000000-0005-0000-0000-00002E1E0000}"/>
    <cellStyle name="Comma 6 5 3 7" xfId="30337" xr:uid="{00000000-0005-0000-0000-00002F1E0000}"/>
    <cellStyle name="Comma 6 5 4" xfId="1568" xr:uid="{00000000-0005-0000-0000-0000301E0000}"/>
    <cellStyle name="Comma 6 5 4 2" xfId="1569" xr:uid="{00000000-0005-0000-0000-0000311E0000}"/>
    <cellStyle name="Comma 6 5 4 2 2" xfId="7839" xr:uid="{00000000-0005-0000-0000-0000321E0000}"/>
    <cellStyle name="Comma 6 5 4 2 3" xfId="7838" xr:uid="{00000000-0005-0000-0000-0000331E0000}"/>
    <cellStyle name="Comma 6 5 4 2 4" xfId="30342" xr:uid="{00000000-0005-0000-0000-0000341E0000}"/>
    <cellStyle name="Comma 6 5 4 3" xfId="7840" xr:uid="{00000000-0005-0000-0000-0000351E0000}"/>
    <cellStyle name="Comma 6 5 4 3 2" xfId="30975" xr:uid="{00000000-0005-0000-0000-0000361E0000}"/>
    <cellStyle name="Comma 6 5 4 4" xfId="7841" xr:uid="{00000000-0005-0000-0000-0000371E0000}"/>
    <cellStyle name="Comma 6 5 4 5" xfId="7837" xr:uid="{00000000-0005-0000-0000-0000381E0000}"/>
    <cellStyle name="Comma 6 5 4 6" xfId="30341" xr:uid="{00000000-0005-0000-0000-0000391E0000}"/>
    <cellStyle name="Comma 6 5 5" xfId="1570" xr:uid="{00000000-0005-0000-0000-00003A1E0000}"/>
    <cellStyle name="Comma 6 5 5 2" xfId="1571" xr:uid="{00000000-0005-0000-0000-00003B1E0000}"/>
    <cellStyle name="Comma 6 5 5 2 2" xfId="7844" xr:uid="{00000000-0005-0000-0000-00003C1E0000}"/>
    <cellStyle name="Comma 6 5 5 2 3" xfId="7843" xr:uid="{00000000-0005-0000-0000-00003D1E0000}"/>
    <cellStyle name="Comma 6 5 5 2 4" xfId="30344" xr:uid="{00000000-0005-0000-0000-00003E1E0000}"/>
    <cellStyle name="Comma 6 5 5 3" xfId="7845" xr:uid="{00000000-0005-0000-0000-00003F1E0000}"/>
    <cellStyle name="Comma 6 5 5 3 2" xfId="30992" xr:uid="{00000000-0005-0000-0000-0000401E0000}"/>
    <cellStyle name="Comma 6 5 5 4" xfId="7846" xr:uid="{00000000-0005-0000-0000-0000411E0000}"/>
    <cellStyle name="Comma 6 5 5 5" xfId="7842" xr:uid="{00000000-0005-0000-0000-0000421E0000}"/>
    <cellStyle name="Comma 6 5 5 6" xfId="30343" xr:uid="{00000000-0005-0000-0000-0000431E0000}"/>
    <cellStyle name="Comma 6 5 6" xfId="1572" xr:uid="{00000000-0005-0000-0000-0000441E0000}"/>
    <cellStyle name="Comma 6 5 6 2" xfId="7848" xr:uid="{00000000-0005-0000-0000-0000451E0000}"/>
    <cellStyle name="Comma 6 5 6 3" xfId="7847" xr:uid="{00000000-0005-0000-0000-0000461E0000}"/>
    <cellStyle name="Comma 6 5 6 4" xfId="30345" xr:uid="{00000000-0005-0000-0000-0000471E0000}"/>
    <cellStyle name="Comma 6 5 7" xfId="7849" xr:uid="{00000000-0005-0000-0000-0000481E0000}"/>
    <cellStyle name="Comma 6 5 7 2" xfId="30957" xr:uid="{00000000-0005-0000-0000-0000491E0000}"/>
    <cellStyle name="Comma 6 5 8" xfId="7850" xr:uid="{00000000-0005-0000-0000-00004A1E0000}"/>
    <cellStyle name="Comma 6 5 9" xfId="7811" xr:uid="{00000000-0005-0000-0000-00004B1E0000}"/>
    <cellStyle name="Comma 6 6" xfId="1573" xr:uid="{00000000-0005-0000-0000-00004C1E0000}"/>
    <cellStyle name="Comma 6 6 2" xfId="1574" xr:uid="{00000000-0005-0000-0000-00004D1E0000}"/>
    <cellStyle name="Comma 6 6 2 2" xfId="1575" xr:uid="{00000000-0005-0000-0000-00004E1E0000}"/>
    <cellStyle name="Comma 6 6 2 2 2" xfId="7854" xr:uid="{00000000-0005-0000-0000-00004F1E0000}"/>
    <cellStyle name="Comma 6 6 2 2 3" xfId="7853" xr:uid="{00000000-0005-0000-0000-0000501E0000}"/>
    <cellStyle name="Comma 6 6 2 2 4" xfId="30348" xr:uid="{00000000-0005-0000-0000-0000511E0000}"/>
    <cellStyle name="Comma 6 6 2 3" xfId="7855" xr:uid="{00000000-0005-0000-0000-0000521E0000}"/>
    <cellStyle name="Comma 6 6 2 3 2" xfId="30971" xr:uid="{00000000-0005-0000-0000-0000531E0000}"/>
    <cellStyle name="Comma 6 6 2 4" xfId="7856" xr:uid="{00000000-0005-0000-0000-0000541E0000}"/>
    <cellStyle name="Comma 6 6 2 5" xfId="7852" xr:uid="{00000000-0005-0000-0000-0000551E0000}"/>
    <cellStyle name="Comma 6 6 2 6" xfId="30347" xr:uid="{00000000-0005-0000-0000-0000561E0000}"/>
    <cellStyle name="Comma 6 6 3" xfId="1576" xr:uid="{00000000-0005-0000-0000-0000571E0000}"/>
    <cellStyle name="Comma 6 6 3 2" xfId="1577" xr:uid="{00000000-0005-0000-0000-0000581E0000}"/>
    <cellStyle name="Comma 6 6 3 2 2" xfId="7859" xr:uid="{00000000-0005-0000-0000-0000591E0000}"/>
    <cellStyle name="Comma 6 6 3 2 3" xfId="7858" xr:uid="{00000000-0005-0000-0000-00005A1E0000}"/>
    <cellStyle name="Comma 6 6 3 2 4" xfId="30350" xr:uid="{00000000-0005-0000-0000-00005B1E0000}"/>
    <cellStyle name="Comma 6 6 3 3" xfId="7860" xr:uid="{00000000-0005-0000-0000-00005C1E0000}"/>
    <cellStyle name="Comma 6 6 3 3 2" xfId="30988" xr:uid="{00000000-0005-0000-0000-00005D1E0000}"/>
    <cellStyle name="Comma 6 6 3 4" xfId="7861" xr:uid="{00000000-0005-0000-0000-00005E1E0000}"/>
    <cellStyle name="Comma 6 6 3 5" xfId="7857" xr:uid="{00000000-0005-0000-0000-00005F1E0000}"/>
    <cellStyle name="Comma 6 6 3 6" xfId="30349" xr:uid="{00000000-0005-0000-0000-0000601E0000}"/>
    <cellStyle name="Comma 6 6 4" xfId="1578" xr:uid="{00000000-0005-0000-0000-0000611E0000}"/>
    <cellStyle name="Comma 6 6 4 2" xfId="7863" xr:uid="{00000000-0005-0000-0000-0000621E0000}"/>
    <cellStyle name="Comma 6 6 4 3" xfId="7862" xr:uid="{00000000-0005-0000-0000-0000631E0000}"/>
    <cellStyle name="Comma 6 6 4 4" xfId="30351" xr:uid="{00000000-0005-0000-0000-0000641E0000}"/>
    <cellStyle name="Comma 6 6 5" xfId="7864" xr:uid="{00000000-0005-0000-0000-0000651E0000}"/>
    <cellStyle name="Comma 6 6 5 2" xfId="30959" xr:uid="{00000000-0005-0000-0000-0000661E0000}"/>
    <cellStyle name="Comma 6 6 6" xfId="7865" xr:uid="{00000000-0005-0000-0000-0000671E0000}"/>
    <cellStyle name="Comma 6 6 7" xfId="7851" xr:uid="{00000000-0005-0000-0000-0000681E0000}"/>
    <cellStyle name="Comma 6 6 8" xfId="30346" xr:uid="{00000000-0005-0000-0000-0000691E0000}"/>
    <cellStyle name="Comma 6 7" xfId="1579" xr:uid="{00000000-0005-0000-0000-00006A1E0000}"/>
    <cellStyle name="Comma 6 7 2" xfId="1580" xr:uid="{00000000-0005-0000-0000-00006B1E0000}"/>
    <cellStyle name="Comma 6 7 2 2" xfId="1581" xr:uid="{00000000-0005-0000-0000-00006C1E0000}"/>
    <cellStyle name="Comma 6 7 2 2 2" xfId="7869" xr:uid="{00000000-0005-0000-0000-00006D1E0000}"/>
    <cellStyle name="Comma 6 7 2 2 3" xfId="7868" xr:uid="{00000000-0005-0000-0000-00006E1E0000}"/>
    <cellStyle name="Comma 6 7 2 2 4" xfId="30354" xr:uid="{00000000-0005-0000-0000-00006F1E0000}"/>
    <cellStyle name="Comma 6 7 2 3" xfId="7870" xr:uid="{00000000-0005-0000-0000-0000701E0000}"/>
    <cellStyle name="Comma 6 7 2 3 2" xfId="30977" xr:uid="{00000000-0005-0000-0000-0000711E0000}"/>
    <cellStyle name="Comma 6 7 2 4" xfId="7871" xr:uid="{00000000-0005-0000-0000-0000721E0000}"/>
    <cellStyle name="Comma 6 7 2 5" xfId="7867" xr:uid="{00000000-0005-0000-0000-0000731E0000}"/>
    <cellStyle name="Comma 6 7 2 6" xfId="30353" xr:uid="{00000000-0005-0000-0000-0000741E0000}"/>
    <cellStyle name="Comma 6 7 3" xfId="1582" xr:uid="{00000000-0005-0000-0000-0000751E0000}"/>
    <cellStyle name="Comma 6 7 3 2" xfId="1583" xr:uid="{00000000-0005-0000-0000-0000761E0000}"/>
    <cellStyle name="Comma 6 7 3 2 2" xfId="7874" xr:uid="{00000000-0005-0000-0000-0000771E0000}"/>
    <cellStyle name="Comma 6 7 3 2 3" xfId="7873" xr:uid="{00000000-0005-0000-0000-0000781E0000}"/>
    <cellStyle name="Comma 6 7 3 2 4" xfId="30356" xr:uid="{00000000-0005-0000-0000-0000791E0000}"/>
    <cellStyle name="Comma 6 7 3 3" xfId="7875" xr:uid="{00000000-0005-0000-0000-00007A1E0000}"/>
    <cellStyle name="Comma 6 7 3 3 2" xfId="30994" xr:uid="{00000000-0005-0000-0000-00007B1E0000}"/>
    <cellStyle name="Comma 6 7 3 4" xfId="7876" xr:uid="{00000000-0005-0000-0000-00007C1E0000}"/>
    <cellStyle name="Comma 6 7 3 5" xfId="7872" xr:uid="{00000000-0005-0000-0000-00007D1E0000}"/>
    <cellStyle name="Comma 6 7 3 6" xfId="30355" xr:uid="{00000000-0005-0000-0000-00007E1E0000}"/>
    <cellStyle name="Comma 6 7 4" xfId="1584" xr:uid="{00000000-0005-0000-0000-00007F1E0000}"/>
    <cellStyle name="Comma 6 7 4 2" xfId="7878" xr:uid="{00000000-0005-0000-0000-0000801E0000}"/>
    <cellStyle name="Comma 6 7 4 3" xfId="7877" xr:uid="{00000000-0005-0000-0000-0000811E0000}"/>
    <cellStyle name="Comma 6 7 4 4" xfId="30357" xr:uid="{00000000-0005-0000-0000-0000821E0000}"/>
    <cellStyle name="Comma 6 7 5" xfId="7879" xr:uid="{00000000-0005-0000-0000-0000831E0000}"/>
    <cellStyle name="Comma 6 7 5 2" xfId="30965" xr:uid="{00000000-0005-0000-0000-0000841E0000}"/>
    <cellStyle name="Comma 6 7 6" xfId="7880" xr:uid="{00000000-0005-0000-0000-0000851E0000}"/>
    <cellStyle name="Comma 6 7 7" xfId="7866" xr:uid="{00000000-0005-0000-0000-0000861E0000}"/>
    <cellStyle name="Comma 6 7 8" xfId="30352" xr:uid="{00000000-0005-0000-0000-0000871E0000}"/>
    <cellStyle name="Comma 6 8" xfId="1585" xr:uid="{00000000-0005-0000-0000-0000881E0000}"/>
    <cellStyle name="Comma 6 8 2" xfId="7882" xr:uid="{00000000-0005-0000-0000-0000891E0000}"/>
    <cellStyle name="Comma 6 8 3" xfId="7881" xr:uid="{00000000-0005-0000-0000-00008A1E0000}"/>
    <cellStyle name="Comma 6 8 4" xfId="30358" xr:uid="{00000000-0005-0000-0000-00008B1E0000}"/>
    <cellStyle name="Comma 6 9" xfId="1586" xr:uid="{00000000-0005-0000-0000-00008C1E0000}"/>
    <cellStyle name="Comma 6 9 2" xfId="7884" xr:uid="{00000000-0005-0000-0000-00008D1E0000}"/>
    <cellStyle name="Comma 6 9 3" xfId="7883" xr:uid="{00000000-0005-0000-0000-00008E1E0000}"/>
    <cellStyle name="Comma 6 9 4" xfId="30951" xr:uid="{00000000-0005-0000-0000-00008F1E0000}"/>
    <cellStyle name="Comma 7" xfId="1587" xr:uid="{00000000-0005-0000-0000-0000901E0000}"/>
    <cellStyle name="Comma 7 2" xfId="1588" xr:uid="{00000000-0005-0000-0000-0000911E0000}"/>
    <cellStyle name="Comma 7 2 2" xfId="7887" xr:uid="{00000000-0005-0000-0000-0000921E0000}"/>
    <cellStyle name="Comma 7 2 2 2" xfId="30954" xr:uid="{00000000-0005-0000-0000-0000931E0000}"/>
    <cellStyle name="Comma 7 2 3" xfId="7886" xr:uid="{00000000-0005-0000-0000-0000941E0000}"/>
    <cellStyle name="Comma 7 3" xfId="1589" xr:uid="{00000000-0005-0000-0000-0000951E0000}"/>
    <cellStyle name="Comma 7 3 2" xfId="7889" xr:uid="{00000000-0005-0000-0000-0000961E0000}"/>
    <cellStyle name="Comma 7 3 2 2" xfId="31012" xr:uid="{00000000-0005-0000-0000-0000971E0000}"/>
    <cellStyle name="Comma 7 3 3" xfId="7888" xr:uid="{00000000-0005-0000-0000-0000981E0000}"/>
    <cellStyle name="Comma 7 4" xfId="7890" xr:uid="{00000000-0005-0000-0000-0000991E0000}"/>
    <cellStyle name="Comma 7 4 2" xfId="31011" xr:uid="{00000000-0005-0000-0000-00009A1E0000}"/>
    <cellStyle name="Comma 7 5" xfId="7891" xr:uid="{00000000-0005-0000-0000-00009B1E0000}"/>
    <cellStyle name="Comma 7 5 2" xfId="42663" xr:uid="{00000000-0005-0000-0000-00009C1E0000}"/>
    <cellStyle name="Comma 7 6" xfId="7892" xr:uid="{00000000-0005-0000-0000-00009D1E0000}"/>
    <cellStyle name="Comma 7 6 2" xfId="42646" xr:uid="{00000000-0005-0000-0000-00009E1E0000}"/>
    <cellStyle name="Comma 7 7" xfId="7885" xr:uid="{00000000-0005-0000-0000-00009F1E0000}"/>
    <cellStyle name="Comma 8" xfId="1590" xr:uid="{00000000-0005-0000-0000-0000A01E0000}"/>
    <cellStyle name="Comma 8 2" xfId="7894" xr:uid="{00000000-0005-0000-0000-0000A11E0000}"/>
    <cellStyle name="Comma 8 2 2" xfId="31013" xr:uid="{00000000-0005-0000-0000-0000A21E0000}"/>
    <cellStyle name="Comma 8 3" xfId="7895" xr:uid="{00000000-0005-0000-0000-0000A31E0000}"/>
    <cellStyle name="Comma 8 3 2" xfId="42664" xr:uid="{00000000-0005-0000-0000-0000A41E0000}"/>
    <cellStyle name="Comma 8 4" xfId="7896" xr:uid="{00000000-0005-0000-0000-0000A51E0000}"/>
    <cellStyle name="Comma 8 4 2" xfId="42655" xr:uid="{00000000-0005-0000-0000-0000A61E0000}"/>
    <cellStyle name="Comma 8 5" xfId="7893" xr:uid="{00000000-0005-0000-0000-0000A71E0000}"/>
    <cellStyle name="Comma 9" xfId="1591" xr:uid="{00000000-0005-0000-0000-0000A81E0000}"/>
    <cellStyle name="Comma 9 2" xfId="7898" xr:uid="{00000000-0005-0000-0000-0000A91E0000}"/>
    <cellStyle name="Comma 9 2 2" xfId="31014" xr:uid="{00000000-0005-0000-0000-0000AA1E0000}"/>
    <cellStyle name="Comma 9 3" xfId="7897" xr:uid="{00000000-0005-0000-0000-0000AB1E0000}"/>
    <cellStyle name="Currency 10" xfId="1592" xr:uid="{00000000-0005-0000-0000-0000AC1E0000}"/>
    <cellStyle name="Currency 10 2" xfId="7900" xr:uid="{00000000-0005-0000-0000-0000AD1E0000}"/>
    <cellStyle name="Currency 10 2 2" xfId="31016" xr:uid="{00000000-0005-0000-0000-0000AE1E0000}"/>
    <cellStyle name="Currency 10 3" xfId="7899" xr:uid="{00000000-0005-0000-0000-0000AF1E0000}"/>
    <cellStyle name="Currency 11" xfId="1593" xr:uid="{00000000-0005-0000-0000-0000B01E0000}"/>
    <cellStyle name="Currency 11 2" xfId="7902" xr:uid="{00000000-0005-0000-0000-0000B11E0000}"/>
    <cellStyle name="Currency 11 2 2" xfId="31017" xr:uid="{00000000-0005-0000-0000-0000B21E0000}"/>
    <cellStyle name="Currency 11 3" xfId="7901" xr:uid="{00000000-0005-0000-0000-0000B31E0000}"/>
    <cellStyle name="Currency 12" xfId="1594" xr:uid="{00000000-0005-0000-0000-0000B41E0000}"/>
    <cellStyle name="Currency 12 2" xfId="7904" xr:uid="{00000000-0005-0000-0000-0000B51E0000}"/>
    <cellStyle name="Currency 12 2 2" xfId="31015" xr:uid="{00000000-0005-0000-0000-0000B61E0000}"/>
    <cellStyle name="Currency 12 3" xfId="7903" xr:uid="{00000000-0005-0000-0000-0000B71E0000}"/>
    <cellStyle name="Currency 13" xfId="1595" xr:uid="{00000000-0005-0000-0000-0000B81E0000}"/>
    <cellStyle name="Currency 13 2" xfId="7905" xr:uid="{00000000-0005-0000-0000-0000B91E0000}"/>
    <cellStyle name="Currency 14" xfId="1596" xr:uid="{00000000-0005-0000-0000-0000BA1E0000}"/>
    <cellStyle name="Currency 14 2" xfId="7906" xr:uid="{00000000-0005-0000-0000-0000BB1E0000}"/>
    <cellStyle name="Currency 2" xfId="1597" xr:uid="{00000000-0005-0000-0000-0000BC1E0000}"/>
    <cellStyle name="Currency 2 2" xfId="1598" xr:uid="{00000000-0005-0000-0000-0000BD1E0000}"/>
    <cellStyle name="Currency 2 2 2" xfId="7909" xr:uid="{00000000-0005-0000-0000-0000BE1E0000}"/>
    <cellStyle name="Currency 2 2 2 2" xfId="31019" xr:uid="{00000000-0005-0000-0000-0000BF1E0000}"/>
    <cellStyle name="Currency 2 2 3" xfId="7908" xr:uid="{00000000-0005-0000-0000-0000C01E0000}"/>
    <cellStyle name="Currency 2 3" xfId="7910" xr:uid="{00000000-0005-0000-0000-0000C11E0000}"/>
    <cellStyle name="Currency 2 3 2" xfId="31018" xr:uid="{00000000-0005-0000-0000-0000C21E0000}"/>
    <cellStyle name="Currency 2 4" xfId="7911" xr:uid="{00000000-0005-0000-0000-0000C31E0000}"/>
    <cellStyle name="Currency 2 4 2" xfId="42665" xr:uid="{00000000-0005-0000-0000-0000C41E0000}"/>
    <cellStyle name="Currency 2 5" xfId="7912" xr:uid="{00000000-0005-0000-0000-0000C51E0000}"/>
    <cellStyle name="Currency 2 5 2" xfId="42656" xr:uid="{00000000-0005-0000-0000-0000C61E0000}"/>
    <cellStyle name="Currency 2 6" xfId="7907" xr:uid="{00000000-0005-0000-0000-0000C71E0000}"/>
    <cellStyle name="Currency 3" xfId="1599" xr:uid="{00000000-0005-0000-0000-0000C81E0000}"/>
    <cellStyle name="Currency 3 2" xfId="1600" xr:uid="{00000000-0005-0000-0000-0000C91E0000}"/>
    <cellStyle name="Currency 3 2 2" xfId="7914" xr:uid="{00000000-0005-0000-0000-0000CA1E0000}"/>
    <cellStyle name="Currency 3 3" xfId="7913" xr:uid="{00000000-0005-0000-0000-0000CB1E0000}"/>
    <cellStyle name="Currency 4" xfId="1601" xr:uid="{00000000-0005-0000-0000-0000CC1E0000}"/>
    <cellStyle name="Currency 4 2" xfId="7916" xr:uid="{00000000-0005-0000-0000-0000CD1E0000}"/>
    <cellStyle name="Currency 4 2 2" xfId="31020" xr:uid="{00000000-0005-0000-0000-0000CE1E0000}"/>
    <cellStyle name="Currency 4 3" xfId="7915" xr:uid="{00000000-0005-0000-0000-0000CF1E0000}"/>
    <cellStyle name="Currency 5" xfId="1602" xr:uid="{00000000-0005-0000-0000-0000D01E0000}"/>
    <cellStyle name="Currency 5 2" xfId="7918" xr:uid="{00000000-0005-0000-0000-0000D11E0000}"/>
    <cellStyle name="Currency 5 2 2" xfId="31021" xr:uid="{00000000-0005-0000-0000-0000D21E0000}"/>
    <cellStyle name="Currency 5 3" xfId="7917" xr:uid="{00000000-0005-0000-0000-0000D31E0000}"/>
    <cellStyle name="Currency 6" xfId="1603" xr:uid="{00000000-0005-0000-0000-0000D41E0000}"/>
    <cellStyle name="Currency 6 2" xfId="7920" xr:uid="{00000000-0005-0000-0000-0000D51E0000}"/>
    <cellStyle name="Currency 6 2 2" xfId="31022" xr:uid="{00000000-0005-0000-0000-0000D61E0000}"/>
    <cellStyle name="Currency 6 3" xfId="7919" xr:uid="{00000000-0005-0000-0000-0000D71E0000}"/>
    <cellStyle name="Currency 7" xfId="1604" xr:uid="{00000000-0005-0000-0000-0000D81E0000}"/>
    <cellStyle name="Currency 7 2" xfId="7922" xr:uid="{00000000-0005-0000-0000-0000D91E0000}"/>
    <cellStyle name="Currency 7 2 2" xfId="31023" xr:uid="{00000000-0005-0000-0000-0000DA1E0000}"/>
    <cellStyle name="Currency 7 3" xfId="7921" xr:uid="{00000000-0005-0000-0000-0000DB1E0000}"/>
    <cellStyle name="Currency 8" xfId="1605" xr:uid="{00000000-0005-0000-0000-0000DC1E0000}"/>
    <cellStyle name="Currency 8 2" xfId="7924" xr:uid="{00000000-0005-0000-0000-0000DD1E0000}"/>
    <cellStyle name="Currency 8 2 2" xfId="31024" xr:uid="{00000000-0005-0000-0000-0000DE1E0000}"/>
    <cellStyle name="Currency 8 3" xfId="7923" xr:uid="{00000000-0005-0000-0000-0000DF1E0000}"/>
    <cellStyle name="Currency 9" xfId="1606" xr:uid="{00000000-0005-0000-0000-0000E01E0000}"/>
    <cellStyle name="Currency 9 2" xfId="7926" xr:uid="{00000000-0005-0000-0000-0000E11E0000}"/>
    <cellStyle name="Currency 9 2 2" xfId="31025" xr:uid="{00000000-0005-0000-0000-0000E21E0000}"/>
    <cellStyle name="Currency 9 3" xfId="7925" xr:uid="{00000000-0005-0000-0000-0000E31E0000}"/>
    <cellStyle name="Explanatory Text" xfId="1607" builtinId="53" customBuiltin="1"/>
    <cellStyle name="Explanatory Text 10" xfId="1608" xr:uid="{00000000-0005-0000-0000-0000E51E0000}"/>
    <cellStyle name="Explanatory Text 10 2" xfId="1609" xr:uid="{00000000-0005-0000-0000-0000E61E0000}"/>
    <cellStyle name="Explanatory Text 10 2 2" xfId="7930" xr:uid="{00000000-0005-0000-0000-0000E71E0000}"/>
    <cellStyle name="Explanatory Text 10 2 2 2" xfId="32940" xr:uid="{00000000-0005-0000-0000-0000E81E0000}"/>
    <cellStyle name="Explanatory Text 10 2 3" xfId="7931" xr:uid="{00000000-0005-0000-0000-0000E91E0000}"/>
    <cellStyle name="Explanatory Text 10 2 3 2" xfId="31824" xr:uid="{00000000-0005-0000-0000-0000EA1E0000}"/>
    <cellStyle name="Explanatory Text 10 2 4" xfId="7932" xr:uid="{00000000-0005-0000-0000-0000EB1E0000}"/>
    <cellStyle name="Explanatory Text 10 2 5" xfId="7929" xr:uid="{00000000-0005-0000-0000-0000EC1E0000}"/>
    <cellStyle name="Explanatory Text 10 2 6" xfId="31089" xr:uid="{00000000-0005-0000-0000-0000ED1E0000}"/>
    <cellStyle name="Explanatory Text 10 3" xfId="1610" xr:uid="{00000000-0005-0000-0000-0000EE1E0000}"/>
    <cellStyle name="Explanatory Text 10 3 2" xfId="7934" xr:uid="{00000000-0005-0000-0000-0000EF1E0000}"/>
    <cellStyle name="Explanatory Text 10 3 3" xfId="7933" xr:uid="{00000000-0005-0000-0000-0000F01E0000}"/>
    <cellStyle name="Explanatory Text 10 3 4" xfId="41860" xr:uid="{00000000-0005-0000-0000-0000F11E0000}"/>
    <cellStyle name="Explanatory Text 10 4" xfId="7935" xr:uid="{00000000-0005-0000-0000-0000F21E0000}"/>
    <cellStyle name="Explanatory Text 10 5" xfId="7928" xr:uid="{00000000-0005-0000-0000-0000F31E0000}"/>
    <cellStyle name="Explanatory Text 11" xfId="1611" xr:uid="{00000000-0005-0000-0000-0000F41E0000}"/>
    <cellStyle name="Explanatory Text 11 2" xfId="7937" xr:uid="{00000000-0005-0000-0000-0000F51E0000}"/>
    <cellStyle name="Explanatory Text 11 2 2" xfId="7938" xr:uid="{00000000-0005-0000-0000-0000F61E0000}"/>
    <cellStyle name="Explanatory Text 11 2 2 2" xfId="32941" xr:uid="{00000000-0005-0000-0000-0000F71E0000}"/>
    <cellStyle name="Explanatory Text 11 2 3" xfId="7939" xr:uid="{00000000-0005-0000-0000-0000F81E0000}"/>
    <cellStyle name="Explanatory Text 11 2 3 2" xfId="31825" xr:uid="{00000000-0005-0000-0000-0000F91E0000}"/>
    <cellStyle name="Explanatory Text 11 2 4" xfId="31090" xr:uid="{00000000-0005-0000-0000-0000FA1E0000}"/>
    <cellStyle name="Explanatory Text 11 3" xfId="7940" xr:uid="{00000000-0005-0000-0000-0000FB1E0000}"/>
    <cellStyle name="Explanatory Text 11 3 2" xfId="41861" xr:uid="{00000000-0005-0000-0000-0000FC1E0000}"/>
    <cellStyle name="Explanatory Text 11 4" xfId="7941" xr:uid="{00000000-0005-0000-0000-0000FD1E0000}"/>
    <cellStyle name="Explanatory Text 11 5" xfId="7936" xr:uid="{00000000-0005-0000-0000-0000FE1E0000}"/>
    <cellStyle name="Explanatory Text 11 6" xfId="30360" xr:uid="{00000000-0005-0000-0000-0000FF1E0000}"/>
    <cellStyle name="Explanatory Text 12" xfId="1612" xr:uid="{00000000-0005-0000-0000-0000001F0000}"/>
    <cellStyle name="Explanatory Text 12 2" xfId="7943" xr:uid="{00000000-0005-0000-0000-0000011F0000}"/>
    <cellStyle name="Explanatory Text 12 2 2" xfId="7944" xr:uid="{00000000-0005-0000-0000-0000021F0000}"/>
    <cellStyle name="Explanatory Text 12 2 2 2" xfId="32942" xr:uid="{00000000-0005-0000-0000-0000031F0000}"/>
    <cellStyle name="Explanatory Text 12 2 3" xfId="7945" xr:uid="{00000000-0005-0000-0000-0000041F0000}"/>
    <cellStyle name="Explanatory Text 12 2 3 2" xfId="31826" xr:uid="{00000000-0005-0000-0000-0000051F0000}"/>
    <cellStyle name="Explanatory Text 12 2 4" xfId="31091" xr:uid="{00000000-0005-0000-0000-0000061F0000}"/>
    <cellStyle name="Explanatory Text 12 3" xfId="7946" xr:uid="{00000000-0005-0000-0000-0000071F0000}"/>
    <cellStyle name="Explanatory Text 12 3 2" xfId="41862" xr:uid="{00000000-0005-0000-0000-0000081F0000}"/>
    <cellStyle name="Explanatory Text 12 4" xfId="7947" xr:uid="{00000000-0005-0000-0000-0000091F0000}"/>
    <cellStyle name="Explanatory Text 12 5" xfId="7942" xr:uid="{00000000-0005-0000-0000-00000A1F0000}"/>
    <cellStyle name="Explanatory Text 12 6" xfId="30359" xr:uid="{00000000-0005-0000-0000-00000B1F0000}"/>
    <cellStyle name="Explanatory Text 13" xfId="1613" xr:uid="{00000000-0005-0000-0000-00000C1F0000}"/>
    <cellStyle name="Explanatory Text 13 2" xfId="7949" xr:uid="{00000000-0005-0000-0000-00000D1F0000}"/>
    <cellStyle name="Explanatory Text 13 3" xfId="7948" xr:uid="{00000000-0005-0000-0000-00000E1F0000}"/>
    <cellStyle name="Explanatory Text 13 4" xfId="31068" xr:uid="{00000000-0005-0000-0000-00000F1F0000}"/>
    <cellStyle name="Explanatory Text 14" xfId="1614" xr:uid="{00000000-0005-0000-0000-0000101F0000}"/>
    <cellStyle name="Explanatory Text 14 2" xfId="7951" xr:uid="{00000000-0005-0000-0000-0000111F0000}"/>
    <cellStyle name="Explanatory Text 14 2 2" xfId="32939" xr:uid="{00000000-0005-0000-0000-0000121F0000}"/>
    <cellStyle name="Explanatory Text 14 3" xfId="7952" xr:uid="{00000000-0005-0000-0000-0000131F0000}"/>
    <cellStyle name="Explanatory Text 14 3 2" xfId="31823" xr:uid="{00000000-0005-0000-0000-0000141F0000}"/>
    <cellStyle name="Explanatory Text 14 4" xfId="7953" xr:uid="{00000000-0005-0000-0000-0000151F0000}"/>
    <cellStyle name="Explanatory Text 14 5" xfId="7950" xr:uid="{00000000-0005-0000-0000-0000161F0000}"/>
    <cellStyle name="Explanatory Text 14 6" xfId="31088" xr:uid="{00000000-0005-0000-0000-0000171F0000}"/>
    <cellStyle name="Explanatory Text 15" xfId="7954" xr:uid="{00000000-0005-0000-0000-0000181F0000}"/>
    <cellStyle name="Explanatory Text 15 2" xfId="32813" xr:uid="{00000000-0005-0000-0000-0000191F0000}"/>
    <cellStyle name="Explanatory Text 16" xfId="7955" xr:uid="{00000000-0005-0000-0000-00001A1F0000}"/>
    <cellStyle name="Explanatory Text 16 2" xfId="41831" xr:uid="{00000000-0005-0000-0000-00001B1F0000}"/>
    <cellStyle name="Explanatory Text 17" xfId="7956" xr:uid="{00000000-0005-0000-0000-00001C1F0000}"/>
    <cellStyle name="Explanatory Text 17 2" xfId="42504" xr:uid="{00000000-0005-0000-0000-00001D1F0000}"/>
    <cellStyle name="Explanatory Text 18" xfId="7927" xr:uid="{00000000-0005-0000-0000-00001E1F0000}"/>
    <cellStyle name="Explanatory Text 19" xfId="42707" xr:uid="{00000000-0005-0000-0000-00001F1F0000}"/>
    <cellStyle name="Explanatory Text 2" xfId="1615" xr:uid="{00000000-0005-0000-0000-0000201F0000}"/>
    <cellStyle name="Explanatory Text 2 2" xfId="1616" xr:uid="{00000000-0005-0000-0000-0000211F0000}"/>
    <cellStyle name="Explanatory Text 2 2 2" xfId="1617" xr:uid="{00000000-0005-0000-0000-0000221F0000}"/>
    <cellStyle name="Explanatory Text 2 2 2 2" xfId="7959" xr:uid="{00000000-0005-0000-0000-0000231F0000}"/>
    <cellStyle name="Explanatory Text 2 2 3" xfId="1618" xr:uid="{00000000-0005-0000-0000-0000241F0000}"/>
    <cellStyle name="Explanatory Text 2 2 3 2" xfId="7960" xr:uid="{00000000-0005-0000-0000-0000251F0000}"/>
    <cellStyle name="Explanatory Text 2 2 4" xfId="1619" xr:uid="{00000000-0005-0000-0000-0000261F0000}"/>
    <cellStyle name="Explanatory Text 2 2 4 2" xfId="7961" xr:uid="{00000000-0005-0000-0000-0000271F0000}"/>
    <cellStyle name="Explanatory Text 2 2 5" xfId="1620" xr:uid="{00000000-0005-0000-0000-0000281F0000}"/>
    <cellStyle name="Explanatory Text 2 2 5 2" xfId="7962" xr:uid="{00000000-0005-0000-0000-0000291F0000}"/>
    <cellStyle name="Explanatory Text 2 2 6" xfId="7958" xr:uid="{00000000-0005-0000-0000-00002A1F0000}"/>
    <cellStyle name="Explanatory Text 2 3" xfId="1621" xr:uid="{00000000-0005-0000-0000-00002B1F0000}"/>
    <cellStyle name="Explanatory Text 2 3 2" xfId="1622" xr:uid="{00000000-0005-0000-0000-00002C1F0000}"/>
    <cellStyle name="Explanatory Text 2 3 2 2" xfId="7965" xr:uid="{00000000-0005-0000-0000-00002D1F0000}"/>
    <cellStyle name="Explanatory Text 2 3 2 3" xfId="7964" xr:uid="{00000000-0005-0000-0000-00002E1F0000}"/>
    <cellStyle name="Explanatory Text 2 3 2 4" xfId="32943" xr:uid="{00000000-0005-0000-0000-00002F1F0000}"/>
    <cellStyle name="Explanatory Text 2 3 3" xfId="1623" xr:uid="{00000000-0005-0000-0000-0000301F0000}"/>
    <cellStyle name="Explanatory Text 2 3 3 2" xfId="7966" xr:uid="{00000000-0005-0000-0000-0000311F0000}"/>
    <cellStyle name="Explanatory Text 2 3 4" xfId="7967" xr:uid="{00000000-0005-0000-0000-0000321F0000}"/>
    <cellStyle name="Explanatory Text 2 3 4 2" xfId="7968" xr:uid="{00000000-0005-0000-0000-0000331F0000}"/>
    <cellStyle name="Explanatory Text 2 3 4 3" xfId="42554" xr:uid="{00000000-0005-0000-0000-0000341F0000}"/>
    <cellStyle name="Explanatory Text 2 3 5" xfId="7963" xr:uid="{00000000-0005-0000-0000-0000351F0000}"/>
    <cellStyle name="Explanatory Text 2 4" xfId="1624" xr:uid="{00000000-0005-0000-0000-0000361F0000}"/>
    <cellStyle name="Explanatory Text 2 4 2" xfId="7970" xr:uid="{00000000-0005-0000-0000-0000371F0000}"/>
    <cellStyle name="Explanatory Text 2 4 2 2" xfId="42555" xr:uid="{00000000-0005-0000-0000-0000381F0000}"/>
    <cellStyle name="Explanatory Text 2 4 3" xfId="7971" xr:uid="{00000000-0005-0000-0000-0000391F0000}"/>
    <cellStyle name="Explanatory Text 2 4 4" xfId="7969" xr:uid="{00000000-0005-0000-0000-00003A1F0000}"/>
    <cellStyle name="Explanatory Text 2 4 5" xfId="32814" xr:uid="{00000000-0005-0000-0000-00003B1F0000}"/>
    <cellStyle name="Explanatory Text 2 5" xfId="1625" xr:uid="{00000000-0005-0000-0000-00003C1F0000}"/>
    <cellStyle name="Explanatory Text 2 5 2" xfId="7972" xr:uid="{00000000-0005-0000-0000-00003D1F0000}"/>
    <cellStyle name="Explanatory Text 2 6" xfId="7973" xr:uid="{00000000-0005-0000-0000-00003E1F0000}"/>
    <cellStyle name="Explanatory Text 2 7" xfId="7957" xr:uid="{00000000-0005-0000-0000-00003F1F0000}"/>
    <cellStyle name="Explanatory Text 3" xfId="1626" xr:uid="{00000000-0005-0000-0000-0000401F0000}"/>
    <cellStyle name="Explanatory Text 3 2" xfId="1627" xr:uid="{00000000-0005-0000-0000-0000411F0000}"/>
    <cellStyle name="Explanatory Text 3 2 2" xfId="7975" xr:uid="{00000000-0005-0000-0000-0000421F0000}"/>
    <cellStyle name="Explanatory Text 3 3" xfId="1628" xr:uid="{00000000-0005-0000-0000-0000431F0000}"/>
    <cellStyle name="Explanatory Text 3 3 2" xfId="7977" xr:uid="{00000000-0005-0000-0000-0000441F0000}"/>
    <cellStyle name="Explanatory Text 3 3 2 2" xfId="32944" xr:uid="{00000000-0005-0000-0000-0000451F0000}"/>
    <cellStyle name="Explanatory Text 3 3 3" xfId="7978" xr:uid="{00000000-0005-0000-0000-0000461F0000}"/>
    <cellStyle name="Explanatory Text 3 3 3 2" xfId="31827" xr:uid="{00000000-0005-0000-0000-0000471F0000}"/>
    <cellStyle name="Explanatory Text 3 3 4" xfId="7979" xr:uid="{00000000-0005-0000-0000-0000481F0000}"/>
    <cellStyle name="Explanatory Text 3 3 5" xfId="7976" xr:uid="{00000000-0005-0000-0000-0000491F0000}"/>
    <cellStyle name="Explanatory Text 3 3 6" xfId="31092" xr:uid="{00000000-0005-0000-0000-00004A1F0000}"/>
    <cellStyle name="Explanatory Text 3 4" xfId="1629" xr:uid="{00000000-0005-0000-0000-00004B1F0000}"/>
    <cellStyle name="Explanatory Text 3 4 2" xfId="7980" xr:uid="{00000000-0005-0000-0000-00004C1F0000}"/>
    <cellStyle name="Explanatory Text 3 5" xfId="7981" xr:uid="{00000000-0005-0000-0000-00004D1F0000}"/>
    <cellStyle name="Explanatory Text 3 6" xfId="7974" xr:uid="{00000000-0005-0000-0000-00004E1F0000}"/>
    <cellStyle name="Explanatory Text 4" xfId="1630" xr:uid="{00000000-0005-0000-0000-00004F1F0000}"/>
    <cellStyle name="Explanatory Text 4 2" xfId="1631" xr:uid="{00000000-0005-0000-0000-0000501F0000}"/>
    <cellStyle name="Explanatory Text 4 2 2" xfId="7984" xr:uid="{00000000-0005-0000-0000-0000511F0000}"/>
    <cellStyle name="Explanatory Text 4 2 2 2" xfId="32945" xr:uid="{00000000-0005-0000-0000-0000521F0000}"/>
    <cellStyle name="Explanatory Text 4 2 3" xfId="7985" xr:uid="{00000000-0005-0000-0000-0000531F0000}"/>
    <cellStyle name="Explanatory Text 4 2 3 2" xfId="31828" xr:uid="{00000000-0005-0000-0000-0000541F0000}"/>
    <cellStyle name="Explanatory Text 4 2 4" xfId="7983" xr:uid="{00000000-0005-0000-0000-0000551F0000}"/>
    <cellStyle name="Explanatory Text 4 3" xfId="1632" xr:uid="{00000000-0005-0000-0000-0000561F0000}"/>
    <cellStyle name="Explanatory Text 4 3 2" xfId="7986" xr:uid="{00000000-0005-0000-0000-0000571F0000}"/>
    <cellStyle name="Explanatory Text 4 4" xfId="1633" xr:uid="{00000000-0005-0000-0000-0000581F0000}"/>
    <cellStyle name="Explanatory Text 4 4 2" xfId="7987" xr:uid="{00000000-0005-0000-0000-0000591F0000}"/>
    <cellStyle name="Explanatory Text 4 5" xfId="7988" xr:uid="{00000000-0005-0000-0000-00005A1F0000}"/>
    <cellStyle name="Explanatory Text 4 6" xfId="7982" xr:uid="{00000000-0005-0000-0000-00005B1F0000}"/>
    <cellStyle name="Explanatory Text 5" xfId="1634" xr:uid="{00000000-0005-0000-0000-00005C1F0000}"/>
    <cellStyle name="Explanatory Text 5 2" xfId="1635" xr:uid="{00000000-0005-0000-0000-00005D1F0000}"/>
    <cellStyle name="Explanatory Text 5 2 2" xfId="1636" xr:uid="{00000000-0005-0000-0000-00005E1F0000}"/>
    <cellStyle name="Explanatory Text 5 2 2 2" xfId="7992" xr:uid="{00000000-0005-0000-0000-00005F1F0000}"/>
    <cellStyle name="Explanatory Text 5 2 2 3" xfId="7991" xr:uid="{00000000-0005-0000-0000-0000601F0000}"/>
    <cellStyle name="Explanatory Text 5 2 2 4" xfId="32946" xr:uid="{00000000-0005-0000-0000-0000611F0000}"/>
    <cellStyle name="Explanatory Text 5 2 3" xfId="1637" xr:uid="{00000000-0005-0000-0000-0000621F0000}"/>
    <cellStyle name="Explanatory Text 5 2 3 2" xfId="7993" xr:uid="{00000000-0005-0000-0000-0000631F0000}"/>
    <cellStyle name="Explanatory Text 5 2 4" xfId="1638" xr:uid="{00000000-0005-0000-0000-0000641F0000}"/>
    <cellStyle name="Explanatory Text 5 2 4 2" xfId="7994" xr:uid="{00000000-0005-0000-0000-0000651F0000}"/>
    <cellStyle name="Explanatory Text 5 2 5" xfId="7990" xr:uid="{00000000-0005-0000-0000-0000661F0000}"/>
    <cellStyle name="Explanatory Text 5 3" xfId="1639" xr:uid="{00000000-0005-0000-0000-0000671F0000}"/>
    <cellStyle name="Explanatory Text 5 3 2" xfId="1640" xr:uid="{00000000-0005-0000-0000-0000681F0000}"/>
    <cellStyle name="Explanatory Text 5 3 2 2" xfId="7996" xr:uid="{00000000-0005-0000-0000-0000691F0000}"/>
    <cellStyle name="Explanatory Text 5 3 3" xfId="1641" xr:uid="{00000000-0005-0000-0000-00006A1F0000}"/>
    <cellStyle name="Explanatory Text 5 3 3 2" xfId="7997" xr:uid="{00000000-0005-0000-0000-00006B1F0000}"/>
    <cellStyle name="Explanatory Text 5 3 4" xfId="7998" xr:uid="{00000000-0005-0000-0000-00006C1F0000}"/>
    <cellStyle name="Explanatory Text 5 3 5" xfId="7995" xr:uid="{00000000-0005-0000-0000-00006D1F0000}"/>
    <cellStyle name="Explanatory Text 5 4" xfId="1642" xr:uid="{00000000-0005-0000-0000-00006E1F0000}"/>
    <cellStyle name="Explanatory Text 5 4 2" xfId="1643" xr:uid="{00000000-0005-0000-0000-00006F1F0000}"/>
    <cellStyle name="Explanatory Text 5 4 2 2" xfId="8000" xr:uid="{00000000-0005-0000-0000-0000701F0000}"/>
    <cellStyle name="Explanatory Text 5 4 3" xfId="1644" xr:uid="{00000000-0005-0000-0000-0000711F0000}"/>
    <cellStyle name="Explanatory Text 5 4 3 2" xfId="8001" xr:uid="{00000000-0005-0000-0000-0000721F0000}"/>
    <cellStyle name="Explanatory Text 5 4 4" xfId="8002" xr:uid="{00000000-0005-0000-0000-0000731F0000}"/>
    <cellStyle name="Explanatory Text 5 4 5" xfId="7999" xr:uid="{00000000-0005-0000-0000-0000741F0000}"/>
    <cellStyle name="Explanatory Text 5 5" xfId="7989" xr:uid="{00000000-0005-0000-0000-0000751F0000}"/>
    <cellStyle name="Explanatory Text 6" xfId="1645" xr:uid="{00000000-0005-0000-0000-0000761F0000}"/>
    <cellStyle name="Explanatory Text 6 2" xfId="1646" xr:uid="{00000000-0005-0000-0000-0000771F0000}"/>
    <cellStyle name="Explanatory Text 6 2 2" xfId="8005" xr:uid="{00000000-0005-0000-0000-0000781F0000}"/>
    <cellStyle name="Explanatory Text 6 2 2 2" xfId="32947" xr:uid="{00000000-0005-0000-0000-0000791F0000}"/>
    <cellStyle name="Explanatory Text 6 2 3" xfId="8006" xr:uid="{00000000-0005-0000-0000-00007A1F0000}"/>
    <cellStyle name="Explanatory Text 6 2 3 2" xfId="31829" xr:uid="{00000000-0005-0000-0000-00007B1F0000}"/>
    <cellStyle name="Explanatory Text 6 2 4" xfId="8004" xr:uid="{00000000-0005-0000-0000-00007C1F0000}"/>
    <cellStyle name="Explanatory Text 6 3" xfId="1647" xr:uid="{00000000-0005-0000-0000-00007D1F0000}"/>
    <cellStyle name="Explanatory Text 6 3 2" xfId="8007" xr:uid="{00000000-0005-0000-0000-00007E1F0000}"/>
    <cellStyle name="Explanatory Text 6 4" xfId="8008" xr:uid="{00000000-0005-0000-0000-00007F1F0000}"/>
    <cellStyle name="Explanatory Text 6 5" xfId="8003" xr:uid="{00000000-0005-0000-0000-0000801F0000}"/>
    <cellStyle name="Explanatory Text 7" xfId="1648" xr:uid="{00000000-0005-0000-0000-0000811F0000}"/>
    <cellStyle name="Explanatory Text 7 2" xfId="1649" xr:uid="{00000000-0005-0000-0000-0000821F0000}"/>
    <cellStyle name="Explanatory Text 7 2 2" xfId="8011" xr:uid="{00000000-0005-0000-0000-0000831F0000}"/>
    <cellStyle name="Explanatory Text 7 2 2 2" xfId="32948" xr:uid="{00000000-0005-0000-0000-0000841F0000}"/>
    <cellStyle name="Explanatory Text 7 2 3" xfId="8012" xr:uid="{00000000-0005-0000-0000-0000851F0000}"/>
    <cellStyle name="Explanatory Text 7 2 3 2" xfId="31830" xr:uid="{00000000-0005-0000-0000-0000861F0000}"/>
    <cellStyle name="Explanatory Text 7 2 4" xfId="8010" xr:uid="{00000000-0005-0000-0000-0000871F0000}"/>
    <cellStyle name="Explanatory Text 7 3" xfId="8013" xr:uid="{00000000-0005-0000-0000-0000881F0000}"/>
    <cellStyle name="Explanatory Text 7 3 2" xfId="41863" xr:uid="{00000000-0005-0000-0000-0000891F0000}"/>
    <cellStyle name="Explanatory Text 7 4" xfId="8009" xr:uid="{00000000-0005-0000-0000-00008A1F0000}"/>
    <cellStyle name="Explanatory Text 8" xfId="1650" xr:uid="{00000000-0005-0000-0000-00008B1F0000}"/>
    <cellStyle name="Explanatory Text 8 2" xfId="8015" xr:uid="{00000000-0005-0000-0000-00008C1F0000}"/>
    <cellStyle name="Explanatory Text 8 2 2" xfId="8016" xr:uid="{00000000-0005-0000-0000-00008D1F0000}"/>
    <cellStyle name="Explanatory Text 8 2 2 2" xfId="32949" xr:uid="{00000000-0005-0000-0000-00008E1F0000}"/>
    <cellStyle name="Explanatory Text 8 2 3" xfId="8017" xr:uid="{00000000-0005-0000-0000-00008F1F0000}"/>
    <cellStyle name="Explanatory Text 8 2 3 2" xfId="31831" xr:uid="{00000000-0005-0000-0000-0000901F0000}"/>
    <cellStyle name="Explanatory Text 8 2 4" xfId="31093" xr:uid="{00000000-0005-0000-0000-0000911F0000}"/>
    <cellStyle name="Explanatory Text 8 3" xfId="8018" xr:uid="{00000000-0005-0000-0000-0000921F0000}"/>
    <cellStyle name="Explanatory Text 8 3 2" xfId="41864" xr:uid="{00000000-0005-0000-0000-0000931F0000}"/>
    <cellStyle name="Explanatory Text 8 4" xfId="8019" xr:uid="{00000000-0005-0000-0000-0000941F0000}"/>
    <cellStyle name="Explanatory Text 8 5" xfId="8014" xr:uid="{00000000-0005-0000-0000-0000951F0000}"/>
    <cellStyle name="Explanatory Text 8 6" xfId="30361" xr:uid="{00000000-0005-0000-0000-0000961F0000}"/>
    <cellStyle name="Explanatory Text 9" xfId="1651" xr:uid="{00000000-0005-0000-0000-0000971F0000}"/>
    <cellStyle name="Explanatory Text 9 2" xfId="1652" xr:uid="{00000000-0005-0000-0000-0000981F0000}"/>
    <cellStyle name="Explanatory Text 9 2 2" xfId="8021" xr:uid="{00000000-0005-0000-0000-0000991F0000}"/>
    <cellStyle name="Explanatory Text 9 3" xfId="1653" xr:uid="{00000000-0005-0000-0000-00009A1F0000}"/>
    <cellStyle name="Explanatory Text 9 3 2" xfId="8022" xr:uid="{00000000-0005-0000-0000-00009B1F0000}"/>
    <cellStyle name="Explanatory Text 9 4" xfId="8023" xr:uid="{00000000-0005-0000-0000-00009C1F0000}"/>
    <cellStyle name="Explanatory Text 9 5" xfId="8020" xr:uid="{00000000-0005-0000-0000-00009D1F0000}"/>
    <cellStyle name="footer" xfId="8024" xr:uid="{00000000-0005-0000-0000-00009E1F0000}"/>
    <cellStyle name="footer 2" xfId="42751" xr:uid="{00000000-0005-0000-0000-00009F1F0000}"/>
    <cellStyle name="Good" xfId="1654" builtinId="26" customBuiltin="1"/>
    <cellStyle name="Good 10" xfId="1655" xr:uid="{00000000-0005-0000-0000-0000A11F0000}"/>
    <cellStyle name="Good 10 2" xfId="1656" xr:uid="{00000000-0005-0000-0000-0000A21F0000}"/>
    <cellStyle name="Good 10 2 2" xfId="8028" xr:uid="{00000000-0005-0000-0000-0000A31F0000}"/>
    <cellStyle name="Good 10 2 2 2" xfId="32951" xr:uid="{00000000-0005-0000-0000-0000A41F0000}"/>
    <cellStyle name="Good 10 2 3" xfId="8029" xr:uid="{00000000-0005-0000-0000-0000A51F0000}"/>
    <cellStyle name="Good 10 2 3 2" xfId="31833" xr:uid="{00000000-0005-0000-0000-0000A61F0000}"/>
    <cellStyle name="Good 10 2 4" xfId="8030" xr:uid="{00000000-0005-0000-0000-0000A71F0000}"/>
    <cellStyle name="Good 10 2 5" xfId="8027" xr:uid="{00000000-0005-0000-0000-0000A81F0000}"/>
    <cellStyle name="Good 10 2 6" xfId="31095" xr:uid="{00000000-0005-0000-0000-0000A91F0000}"/>
    <cellStyle name="Good 10 3" xfId="1657" xr:uid="{00000000-0005-0000-0000-0000AA1F0000}"/>
    <cellStyle name="Good 10 3 2" xfId="8032" xr:uid="{00000000-0005-0000-0000-0000AB1F0000}"/>
    <cellStyle name="Good 10 3 3" xfId="8031" xr:uid="{00000000-0005-0000-0000-0000AC1F0000}"/>
    <cellStyle name="Good 10 3 4" xfId="41865" xr:uid="{00000000-0005-0000-0000-0000AD1F0000}"/>
    <cellStyle name="Good 10 4" xfId="8033" xr:uid="{00000000-0005-0000-0000-0000AE1F0000}"/>
    <cellStyle name="Good 10 5" xfId="8026" xr:uid="{00000000-0005-0000-0000-0000AF1F0000}"/>
    <cellStyle name="Good 11" xfId="1658" xr:uid="{00000000-0005-0000-0000-0000B01F0000}"/>
    <cellStyle name="Good 11 2" xfId="8035" xr:uid="{00000000-0005-0000-0000-0000B11F0000}"/>
    <cellStyle name="Good 11 2 2" xfId="8036" xr:uid="{00000000-0005-0000-0000-0000B21F0000}"/>
    <cellStyle name="Good 11 2 2 2" xfId="32952" xr:uid="{00000000-0005-0000-0000-0000B31F0000}"/>
    <cellStyle name="Good 11 2 3" xfId="8037" xr:uid="{00000000-0005-0000-0000-0000B41F0000}"/>
    <cellStyle name="Good 11 2 3 2" xfId="31834" xr:uid="{00000000-0005-0000-0000-0000B51F0000}"/>
    <cellStyle name="Good 11 2 4" xfId="31096" xr:uid="{00000000-0005-0000-0000-0000B61F0000}"/>
    <cellStyle name="Good 11 3" xfId="8038" xr:uid="{00000000-0005-0000-0000-0000B71F0000}"/>
    <cellStyle name="Good 11 3 2" xfId="41866" xr:uid="{00000000-0005-0000-0000-0000B81F0000}"/>
    <cellStyle name="Good 11 4" xfId="8039" xr:uid="{00000000-0005-0000-0000-0000B91F0000}"/>
    <cellStyle name="Good 11 5" xfId="8034" xr:uid="{00000000-0005-0000-0000-0000BA1F0000}"/>
    <cellStyle name="Good 11 6" xfId="30363" xr:uid="{00000000-0005-0000-0000-0000BB1F0000}"/>
    <cellStyle name="Good 12" xfId="1659" xr:uid="{00000000-0005-0000-0000-0000BC1F0000}"/>
    <cellStyle name="Good 12 2" xfId="8041" xr:uid="{00000000-0005-0000-0000-0000BD1F0000}"/>
    <cellStyle name="Good 12 2 2" xfId="8042" xr:uid="{00000000-0005-0000-0000-0000BE1F0000}"/>
    <cellStyle name="Good 12 2 2 2" xfId="32953" xr:uid="{00000000-0005-0000-0000-0000BF1F0000}"/>
    <cellStyle name="Good 12 2 3" xfId="8043" xr:uid="{00000000-0005-0000-0000-0000C01F0000}"/>
    <cellStyle name="Good 12 2 3 2" xfId="31835" xr:uid="{00000000-0005-0000-0000-0000C11F0000}"/>
    <cellStyle name="Good 12 2 4" xfId="31097" xr:uid="{00000000-0005-0000-0000-0000C21F0000}"/>
    <cellStyle name="Good 12 3" xfId="8044" xr:uid="{00000000-0005-0000-0000-0000C31F0000}"/>
    <cellStyle name="Good 12 3 2" xfId="41867" xr:uid="{00000000-0005-0000-0000-0000C41F0000}"/>
    <cellStyle name="Good 12 4" xfId="8045" xr:uid="{00000000-0005-0000-0000-0000C51F0000}"/>
    <cellStyle name="Good 12 5" xfId="8040" xr:uid="{00000000-0005-0000-0000-0000C61F0000}"/>
    <cellStyle name="Good 12 6" xfId="30362" xr:uid="{00000000-0005-0000-0000-0000C71F0000}"/>
    <cellStyle name="Good 13" xfId="1660" xr:uid="{00000000-0005-0000-0000-0000C81F0000}"/>
    <cellStyle name="Good 13 2" xfId="8047" xr:uid="{00000000-0005-0000-0000-0000C91F0000}"/>
    <cellStyle name="Good 13 3" xfId="8046" xr:uid="{00000000-0005-0000-0000-0000CA1F0000}"/>
    <cellStyle name="Good 13 4" xfId="31067" xr:uid="{00000000-0005-0000-0000-0000CB1F0000}"/>
    <cellStyle name="Good 14" xfId="1661" xr:uid="{00000000-0005-0000-0000-0000CC1F0000}"/>
    <cellStyle name="Good 14 2" xfId="8049" xr:uid="{00000000-0005-0000-0000-0000CD1F0000}"/>
    <cellStyle name="Good 14 2 2" xfId="32950" xr:uid="{00000000-0005-0000-0000-0000CE1F0000}"/>
    <cellStyle name="Good 14 3" xfId="8050" xr:uid="{00000000-0005-0000-0000-0000CF1F0000}"/>
    <cellStyle name="Good 14 3 2" xfId="31832" xr:uid="{00000000-0005-0000-0000-0000D01F0000}"/>
    <cellStyle name="Good 14 4" xfId="8051" xr:uid="{00000000-0005-0000-0000-0000D11F0000}"/>
    <cellStyle name="Good 14 5" xfId="8048" xr:uid="{00000000-0005-0000-0000-0000D21F0000}"/>
    <cellStyle name="Good 14 6" xfId="31094" xr:uid="{00000000-0005-0000-0000-0000D31F0000}"/>
    <cellStyle name="Good 15" xfId="8052" xr:uid="{00000000-0005-0000-0000-0000D41F0000}"/>
    <cellStyle name="Good 15 2" xfId="32815" xr:uid="{00000000-0005-0000-0000-0000D51F0000}"/>
    <cellStyle name="Good 16" xfId="8053" xr:uid="{00000000-0005-0000-0000-0000D61F0000}"/>
    <cellStyle name="Good 16 2" xfId="41832" xr:uid="{00000000-0005-0000-0000-0000D71F0000}"/>
    <cellStyle name="Good 17" xfId="8054" xr:uid="{00000000-0005-0000-0000-0000D81F0000}"/>
    <cellStyle name="Good 17 2" xfId="42514" xr:uid="{00000000-0005-0000-0000-0000D91F0000}"/>
    <cellStyle name="Good 18" xfId="8025" xr:uid="{00000000-0005-0000-0000-0000DA1F0000}"/>
    <cellStyle name="Good 19" xfId="42700" xr:uid="{00000000-0005-0000-0000-0000DB1F0000}"/>
    <cellStyle name="Good 2" xfId="1662" xr:uid="{00000000-0005-0000-0000-0000DC1F0000}"/>
    <cellStyle name="Good 2 2" xfId="1663" xr:uid="{00000000-0005-0000-0000-0000DD1F0000}"/>
    <cellStyle name="Good 2 2 2" xfId="1664" xr:uid="{00000000-0005-0000-0000-0000DE1F0000}"/>
    <cellStyle name="Good 2 2 2 2" xfId="8057" xr:uid="{00000000-0005-0000-0000-0000DF1F0000}"/>
    <cellStyle name="Good 2 2 3" xfId="1665" xr:uid="{00000000-0005-0000-0000-0000E01F0000}"/>
    <cellStyle name="Good 2 2 3 2" xfId="8058" xr:uid="{00000000-0005-0000-0000-0000E11F0000}"/>
    <cellStyle name="Good 2 2 4" xfId="1666" xr:uid="{00000000-0005-0000-0000-0000E21F0000}"/>
    <cellStyle name="Good 2 2 4 2" xfId="8059" xr:uid="{00000000-0005-0000-0000-0000E31F0000}"/>
    <cellStyle name="Good 2 2 5" xfId="1667" xr:uid="{00000000-0005-0000-0000-0000E41F0000}"/>
    <cellStyle name="Good 2 2 5 2" xfId="8060" xr:uid="{00000000-0005-0000-0000-0000E51F0000}"/>
    <cellStyle name="Good 2 2 6" xfId="8056" xr:uid="{00000000-0005-0000-0000-0000E61F0000}"/>
    <cellStyle name="Good 2 3" xfId="1668" xr:uid="{00000000-0005-0000-0000-0000E71F0000}"/>
    <cellStyle name="Good 2 3 2" xfId="1669" xr:uid="{00000000-0005-0000-0000-0000E81F0000}"/>
    <cellStyle name="Good 2 3 2 2" xfId="8063" xr:uid="{00000000-0005-0000-0000-0000E91F0000}"/>
    <cellStyle name="Good 2 3 2 3" xfId="8062" xr:uid="{00000000-0005-0000-0000-0000EA1F0000}"/>
    <cellStyle name="Good 2 3 2 4" xfId="32954" xr:uid="{00000000-0005-0000-0000-0000EB1F0000}"/>
    <cellStyle name="Good 2 3 3" xfId="1670" xr:uid="{00000000-0005-0000-0000-0000EC1F0000}"/>
    <cellStyle name="Good 2 3 3 2" xfId="8064" xr:uid="{00000000-0005-0000-0000-0000ED1F0000}"/>
    <cellStyle name="Good 2 3 4" xfId="8065" xr:uid="{00000000-0005-0000-0000-0000EE1F0000}"/>
    <cellStyle name="Good 2 3 4 2" xfId="8066" xr:uid="{00000000-0005-0000-0000-0000EF1F0000}"/>
    <cellStyle name="Good 2 3 4 3" xfId="42556" xr:uid="{00000000-0005-0000-0000-0000F01F0000}"/>
    <cellStyle name="Good 2 3 5" xfId="8061" xr:uid="{00000000-0005-0000-0000-0000F11F0000}"/>
    <cellStyle name="Good 2 4" xfId="1671" xr:uid="{00000000-0005-0000-0000-0000F21F0000}"/>
    <cellStyle name="Good 2 4 2" xfId="8068" xr:uid="{00000000-0005-0000-0000-0000F31F0000}"/>
    <cellStyle name="Good 2 4 2 2" xfId="42557" xr:uid="{00000000-0005-0000-0000-0000F41F0000}"/>
    <cellStyle name="Good 2 4 3" xfId="8069" xr:uid="{00000000-0005-0000-0000-0000F51F0000}"/>
    <cellStyle name="Good 2 4 4" xfId="8067" xr:uid="{00000000-0005-0000-0000-0000F61F0000}"/>
    <cellStyle name="Good 2 4 5" xfId="32816" xr:uid="{00000000-0005-0000-0000-0000F71F0000}"/>
    <cellStyle name="Good 2 5" xfId="1672" xr:uid="{00000000-0005-0000-0000-0000F81F0000}"/>
    <cellStyle name="Good 2 5 2" xfId="8070" xr:uid="{00000000-0005-0000-0000-0000F91F0000}"/>
    <cellStyle name="Good 2 6" xfId="8071" xr:uid="{00000000-0005-0000-0000-0000FA1F0000}"/>
    <cellStyle name="Good 2 6 2" xfId="8072" xr:uid="{00000000-0005-0000-0000-0000FB1F0000}"/>
    <cellStyle name="Good 2 6 3" xfId="42508" xr:uid="{00000000-0005-0000-0000-0000FC1F0000}"/>
    <cellStyle name="Good 2 7" xfId="8055" xr:uid="{00000000-0005-0000-0000-0000FD1F0000}"/>
    <cellStyle name="Good 3" xfId="1673" xr:uid="{00000000-0005-0000-0000-0000FE1F0000}"/>
    <cellStyle name="Good 3 2" xfId="1674" xr:uid="{00000000-0005-0000-0000-0000FF1F0000}"/>
    <cellStyle name="Good 3 2 2" xfId="8074" xr:uid="{00000000-0005-0000-0000-000000200000}"/>
    <cellStyle name="Good 3 3" xfId="1675" xr:uid="{00000000-0005-0000-0000-000001200000}"/>
    <cellStyle name="Good 3 3 2" xfId="8076" xr:uid="{00000000-0005-0000-0000-000002200000}"/>
    <cellStyle name="Good 3 3 2 2" xfId="32955" xr:uid="{00000000-0005-0000-0000-000003200000}"/>
    <cellStyle name="Good 3 3 3" xfId="8077" xr:uid="{00000000-0005-0000-0000-000004200000}"/>
    <cellStyle name="Good 3 3 3 2" xfId="31836" xr:uid="{00000000-0005-0000-0000-000005200000}"/>
    <cellStyle name="Good 3 3 4" xfId="8078" xr:uid="{00000000-0005-0000-0000-000006200000}"/>
    <cellStyle name="Good 3 3 5" xfId="8075" xr:uid="{00000000-0005-0000-0000-000007200000}"/>
    <cellStyle name="Good 3 3 6" xfId="31098" xr:uid="{00000000-0005-0000-0000-000008200000}"/>
    <cellStyle name="Good 3 4" xfId="1676" xr:uid="{00000000-0005-0000-0000-000009200000}"/>
    <cellStyle name="Good 3 4 2" xfId="8079" xr:uid="{00000000-0005-0000-0000-00000A200000}"/>
    <cellStyle name="Good 3 5" xfId="8080" xr:uid="{00000000-0005-0000-0000-00000B200000}"/>
    <cellStyle name="Good 3 6" xfId="8073" xr:uid="{00000000-0005-0000-0000-00000C200000}"/>
    <cellStyle name="Good 4" xfId="1677" xr:uid="{00000000-0005-0000-0000-00000D200000}"/>
    <cellStyle name="Good 4 2" xfId="1678" xr:uid="{00000000-0005-0000-0000-00000E200000}"/>
    <cellStyle name="Good 4 2 2" xfId="8083" xr:uid="{00000000-0005-0000-0000-00000F200000}"/>
    <cellStyle name="Good 4 2 2 2" xfId="32956" xr:uid="{00000000-0005-0000-0000-000010200000}"/>
    <cellStyle name="Good 4 2 3" xfId="8084" xr:uid="{00000000-0005-0000-0000-000011200000}"/>
    <cellStyle name="Good 4 2 3 2" xfId="31837" xr:uid="{00000000-0005-0000-0000-000012200000}"/>
    <cellStyle name="Good 4 2 4" xfId="8082" xr:uid="{00000000-0005-0000-0000-000013200000}"/>
    <cellStyle name="Good 4 3" xfId="1679" xr:uid="{00000000-0005-0000-0000-000014200000}"/>
    <cellStyle name="Good 4 3 2" xfId="8085" xr:uid="{00000000-0005-0000-0000-000015200000}"/>
    <cellStyle name="Good 4 4" xfId="1680" xr:uid="{00000000-0005-0000-0000-000016200000}"/>
    <cellStyle name="Good 4 4 2" xfId="8086" xr:uid="{00000000-0005-0000-0000-000017200000}"/>
    <cellStyle name="Good 4 5" xfId="8087" xr:uid="{00000000-0005-0000-0000-000018200000}"/>
    <cellStyle name="Good 4 6" xfId="8081" xr:uid="{00000000-0005-0000-0000-000019200000}"/>
    <cellStyle name="Good 5" xfId="1681" xr:uid="{00000000-0005-0000-0000-00001A200000}"/>
    <cellStyle name="Good 5 2" xfId="1682" xr:uid="{00000000-0005-0000-0000-00001B200000}"/>
    <cellStyle name="Good 5 2 2" xfId="1683" xr:uid="{00000000-0005-0000-0000-00001C200000}"/>
    <cellStyle name="Good 5 2 2 2" xfId="8091" xr:uid="{00000000-0005-0000-0000-00001D200000}"/>
    <cellStyle name="Good 5 2 2 3" xfId="8090" xr:uid="{00000000-0005-0000-0000-00001E200000}"/>
    <cellStyle name="Good 5 2 2 4" xfId="32957" xr:uid="{00000000-0005-0000-0000-00001F200000}"/>
    <cellStyle name="Good 5 2 3" xfId="1684" xr:uid="{00000000-0005-0000-0000-000020200000}"/>
    <cellStyle name="Good 5 2 3 2" xfId="8092" xr:uid="{00000000-0005-0000-0000-000021200000}"/>
    <cellStyle name="Good 5 2 4" xfId="1685" xr:uid="{00000000-0005-0000-0000-000022200000}"/>
    <cellStyle name="Good 5 2 4 2" xfId="8093" xr:uid="{00000000-0005-0000-0000-000023200000}"/>
    <cellStyle name="Good 5 2 5" xfId="8089" xr:uid="{00000000-0005-0000-0000-000024200000}"/>
    <cellStyle name="Good 5 3" xfId="1686" xr:uid="{00000000-0005-0000-0000-000025200000}"/>
    <cellStyle name="Good 5 3 2" xfId="1687" xr:uid="{00000000-0005-0000-0000-000026200000}"/>
    <cellStyle name="Good 5 3 2 2" xfId="8095" xr:uid="{00000000-0005-0000-0000-000027200000}"/>
    <cellStyle name="Good 5 3 3" xfId="1688" xr:uid="{00000000-0005-0000-0000-000028200000}"/>
    <cellStyle name="Good 5 3 3 2" xfId="8096" xr:uid="{00000000-0005-0000-0000-000029200000}"/>
    <cellStyle name="Good 5 3 4" xfId="8097" xr:uid="{00000000-0005-0000-0000-00002A200000}"/>
    <cellStyle name="Good 5 3 5" xfId="8094" xr:uid="{00000000-0005-0000-0000-00002B200000}"/>
    <cellStyle name="Good 5 4" xfId="1689" xr:uid="{00000000-0005-0000-0000-00002C200000}"/>
    <cellStyle name="Good 5 4 2" xfId="1690" xr:uid="{00000000-0005-0000-0000-00002D200000}"/>
    <cellStyle name="Good 5 4 2 2" xfId="8099" xr:uid="{00000000-0005-0000-0000-00002E200000}"/>
    <cellStyle name="Good 5 4 3" xfId="1691" xr:uid="{00000000-0005-0000-0000-00002F200000}"/>
    <cellStyle name="Good 5 4 3 2" xfId="8100" xr:uid="{00000000-0005-0000-0000-000030200000}"/>
    <cellStyle name="Good 5 4 4" xfId="8101" xr:uid="{00000000-0005-0000-0000-000031200000}"/>
    <cellStyle name="Good 5 4 5" xfId="8098" xr:uid="{00000000-0005-0000-0000-000032200000}"/>
    <cellStyle name="Good 5 5" xfId="8088" xr:uid="{00000000-0005-0000-0000-000033200000}"/>
    <cellStyle name="Good 6" xfId="1692" xr:uid="{00000000-0005-0000-0000-000034200000}"/>
    <cellStyle name="Good 6 2" xfId="1693" xr:uid="{00000000-0005-0000-0000-000035200000}"/>
    <cellStyle name="Good 6 2 2" xfId="8104" xr:uid="{00000000-0005-0000-0000-000036200000}"/>
    <cellStyle name="Good 6 2 2 2" xfId="32958" xr:uid="{00000000-0005-0000-0000-000037200000}"/>
    <cellStyle name="Good 6 2 3" xfId="8105" xr:uid="{00000000-0005-0000-0000-000038200000}"/>
    <cellStyle name="Good 6 2 3 2" xfId="31838" xr:uid="{00000000-0005-0000-0000-000039200000}"/>
    <cellStyle name="Good 6 2 4" xfId="8103" xr:uid="{00000000-0005-0000-0000-00003A200000}"/>
    <cellStyle name="Good 6 3" xfId="1694" xr:uid="{00000000-0005-0000-0000-00003B200000}"/>
    <cellStyle name="Good 6 3 2" xfId="8106" xr:uid="{00000000-0005-0000-0000-00003C200000}"/>
    <cellStyle name="Good 6 4" xfId="8107" xr:uid="{00000000-0005-0000-0000-00003D200000}"/>
    <cellStyle name="Good 6 5" xfId="8102" xr:uid="{00000000-0005-0000-0000-00003E200000}"/>
    <cellStyle name="Good 7" xfId="1695" xr:uid="{00000000-0005-0000-0000-00003F200000}"/>
    <cellStyle name="Good 7 2" xfId="1696" xr:uid="{00000000-0005-0000-0000-000040200000}"/>
    <cellStyle name="Good 7 2 2" xfId="8110" xr:uid="{00000000-0005-0000-0000-000041200000}"/>
    <cellStyle name="Good 7 2 2 2" xfId="32959" xr:uid="{00000000-0005-0000-0000-000042200000}"/>
    <cellStyle name="Good 7 2 3" xfId="8111" xr:uid="{00000000-0005-0000-0000-000043200000}"/>
    <cellStyle name="Good 7 2 3 2" xfId="31839" xr:uid="{00000000-0005-0000-0000-000044200000}"/>
    <cellStyle name="Good 7 2 4" xfId="8109" xr:uid="{00000000-0005-0000-0000-000045200000}"/>
    <cellStyle name="Good 7 3" xfId="8112" xr:uid="{00000000-0005-0000-0000-000046200000}"/>
    <cellStyle name="Good 7 3 2" xfId="41868" xr:uid="{00000000-0005-0000-0000-000047200000}"/>
    <cellStyle name="Good 7 4" xfId="8108" xr:uid="{00000000-0005-0000-0000-000048200000}"/>
    <cellStyle name="Good 8" xfId="1697" xr:uid="{00000000-0005-0000-0000-000049200000}"/>
    <cellStyle name="Good 8 2" xfId="8114" xr:uid="{00000000-0005-0000-0000-00004A200000}"/>
    <cellStyle name="Good 8 2 2" xfId="8115" xr:uid="{00000000-0005-0000-0000-00004B200000}"/>
    <cellStyle name="Good 8 2 2 2" xfId="32960" xr:uid="{00000000-0005-0000-0000-00004C200000}"/>
    <cellStyle name="Good 8 2 3" xfId="8116" xr:uid="{00000000-0005-0000-0000-00004D200000}"/>
    <cellStyle name="Good 8 2 3 2" xfId="31840" xr:uid="{00000000-0005-0000-0000-00004E200000}"/>
    <cellStyle name="Good 8 2 4" xfId="31099" xr:uid="{00000000-0005-0000-0000-00004F200000}"/>
    <cellStyle name="Good 8 3" xfId="8117" xr:uid="{00000000-0005-0000-0000-000050200000}"/>
    <cellStyle name="Good 8 3 2" xfId="41869" xr:uid="{00000000-0005-0000-0000-000051200000}"/>
    <cellStyle name="Good 8 4" xfId="8118" xr:uid="{00000000-0005-0000-0000-000052200000}"/>
    <cellStyle name="Good 8 5" xfId="8113" xr:uid="{00000000-0005-0000-0000-000053200000}"/>
    <cellStyle name="Good 8 6" xfId="30364" xr:uid="{00000000-0005-0000-0000-000054200000}"/>
    <cellStyle name="Good 9" xfId="1698" xr:uid="{00000000-0005-0000-0000-000055200000}"/>
    <cellStyle name="Good 9 2" xfId="1699" xr:uid="{00000000-0005-0000-0000-000056200000}"/>
    <cellStyle name="Good 9 2 2" xfId="8120" xr:uid="{00000000-0005-0000-0000-000057200000}"/>
    <cellStyle name="Good 9 3" xfId="1700" xr:uid="{00000000-0005-0000-0000-000058200000}"/>
    <cellStyle name="Good 9 3 2" xfId="8121" xr:uid="{00000000-0005-0000-0000-000059200000}"/>
    <cellStyle name="Good 9 4" xfId="8122" xr:uid="{00000000-0005-0000-0000-00005A200000}"/>
    <cellStyle name="Good 9 5" xfId="8119" xr:uid="{00000000-0005-0000-0000-00005B200000}"/>
    <cellStyle name="heading" xfId="8123" xr:uid="{00000000-0005-0000-0000-00005C200000}"/>
    <cellStyle name="Heading 1" xfId="1701" builtinId="16" customBuiltin="1"/>
    <cellStyle name="Heading 1 10" xfId="1702" xr:uid="{00000000-0005-0000-0000-00005E200000}"/>
    <cellStyle name="Heading 1 10 2" xfId="1703" xr:uid="{00000000-0005-0000-0000-00005F200000}"/>
    <cellStyle name="Heading 1 10 2 2" xfId="8127" xr:uid="{00000000-0005-0000-0000-000060200000}"/>
    <cellStyle name="Heading 1 10 2 2 2" xfId="32962" xr:uid="{00000000-0005-0000-0000-000061200000}"/>
    <cellStyle name="Heading 1 10 2 3" xfId="8128" xr:uid="{00000000-0005-0000-0000-000062200000}"/>
    <cellStyle name="Heading 1 10 2 3 2" xfId="31842" xr:uid="{00000000-0005-0000-0000-000063200000}"/>
    <cellStyle name="Heading 1 10 2 4" xfId="8129" xr:uid="{00000000-0005-0000-0000-000064200000}"/>
    <cellStyle name="Heading 1 10 2 5" xfId="8126" xr:uid="{00000000-0005-0000-0000-000065200000}"/>
    <cellStyle name="Heading 1 10 2 6" xfId="31101" xr:uid="{00000000-0005-0000-0000-000066200000}"/>
    <cellStyle name="Heading 1 10 3" xfId="1704" xr:uid="{00000000-0005-0000-0000-000067200000}"/>
    <cellStyle name="Heading 1 10 3 2" xfId="8131" xr:uid="{00000000-0005-0000-0000-000068200000}"/>
    <cellStyle name="Heading 1 10 3 3" xfId="8130" xr:uid="{00000000-0005-0000-0000-000069200000}"/>
    <cellStyle name="Heading 1 10 3 4" xfId="41870" xr:uid="{00000000-0005-0000-0000-00006A200000}"/>
    <cellStyle name="Heading 1 10 4" xfId="8132" xr:uid="{00000000-0005-0000-0000-00006B200000}"/>
    <cellStyle name="Heading 1 10 5" xfId="8125" xr:uid="{00000000-0005-0000-0000-00006C200000}"/>
    <cellStyle name="Heading 1 11" xfId="1705" xr:uid="{00000000-0005-0000-0000-00006D200000}"/>
    <cellStyle name="Heading 1 11 2" xfId="8134" xr:uid="{00000000-0005-0000-0000-00006E200000}"/>
    <cellStyle name="Heading 1 11 2 2" xfId="8135" xr:uid="{00000000-0005-0000-0000-00006F200000}"/>
    <cellStyle name="Heading 1 11 2 2 2" xfId="32963" xr:uid="{00000000-0005-0000-0000-000070200000}"/>
    <cellStyle name="Heading 1 11 2 3" xfId="8136" xr:uid="{00000000-0005-0000-0000-000071200000}"/>
    <cellStyle name="Heading 1 11 2 3 2" xfId="31843" xr:uid="{00000000-0005-0000-0000-000072200000}"/>
    <cellStyle name="Heading 1 11 2 4" xfId="31102" xr:uid="{00000000-0005-0000-0000-000073200000}"/>
    <cellStyle name="Heading 1 11 3" xfId="8137" xr:uid="{00000000-0005-0000-0000-000074200000}"/>
    <cellStyle name="Heading 1 11 3 2" xfId="41871" xr:uid="{00000000-0005-0000-0000-000075200000}"/>
    <cellStyle name="Heading 1 11 4" xfId="8138" xr:uid="{00000000-0005-0000-0000-000076200000}"/>
    <cellStyle name="Heading 1 11 5" xfId="8133" xr:uid="{00000000-0005-0000-0000-000077200000}"/>
    <cellStyle name="Heading 1 11 6" xfId="30366" xr:uid="{00000000-0005-0000-0000-000078200000}"/>
    <cellStyle name="Heading 1 12" xfId="1706" xr:uid="{00000000-0005-0000-0000-000079200000}"/>
    <cellStyle name="Heading 1 12 2" xfId="8140" xr:uid="{00000000-0005-0000-0000-00007A200000}"/>
    <cellStyle name="Heading 1 12 2 2" xfId="8141" xr:uid="{00000000-0005-0000-0000-00007B200000}"/>
    <cellStyle name="Heading 1 12 2 2 2" xfId="32964" xr:uid="{00000000-0005-0000-0000-00007C200000}"/>
    <cellStyle name="Heading 1 12 2 3" xfId="8142" xr:uid="{00000000-0005-0000-0000-00007D200000}"/>
    <cellStyle name="Heading 1 12 2 3 2" xfId="31844" xr:uid="{00000000-0005-0000-0000-00007E200000}"/>
    <cellStyle name="Heading 1 12 2 4" xfId="31103" xr:uid="{00000000-0005-0000-0000-00007F200000}"/>
    <cellStyle name="Heading 1 12 3" xfId="8143" xr:uid="{00000000-0005-0000-0000-000080200000}"/>
    <cellStyle name="Heading 1 12 3 2" xfId="41872" xr:uid="{00000000-0005-0000-0000-000081200000}"/>
    <cellStyle name="Heading 1 12 4" xfId="8144" xr:uid="{00000000-0005-0000-0000-000082200000}"/>
    <cellStyle name="Heading 1 12 5" xfId="8139" xr:uid="{00000000-0005-0000-0000-000083200000}"/>
    <cellStyle name="Heading 1 12 6" xfId="30365" xr:uid="{00000000-0005-0000-0000-000084200000}"/>
    <cellStyle name="Heading 1 13" xfId="1707" xr:uid="{00000000-0005-0000-0000-000085200000}"/>
    <cellStyle name="Heading 1 13 2" xfId="8146" xr:uid="{00000000-0005-0000-0000-000086200000}"/>
    <cellStyle name="Heading 1 13 3" xfId="8145" xr:uid="{00000000-0005-0000-0000-000087200000}"/>
    <cellStyle name="Heading 1 13 4" xfId="31066" xr:uid="{00000000-0005-0000-0000-000088200000}"/>
    <cellStyle name="Heading 1 14" xfId="1708" xr:uid="{00000000-0005-0000-0000-000089200000}"/>
    <cellStyle name="Heading 1 14 2" xfId="8148" xr:uid="{00000000-0005-0000-0000-00008A200000}"/>
    <cellStyle name="Heading 1 14 2 2" xfId="32961" xr:uid="{00000000-0005-0000-0000-00008B200000}"/>
    <cellStyle name="Heading 1 14 3" xfId="8149" xr:uid="{00000000-0005-0000-0000-00008C200000}"/>
    <cellStyle name="Heading 1 14 3 2" xfId="31841" xr:uid="{00000000-0005-0000-0000-00008D200000}"/>
    <cellStyle name="Heading 1 14 4" xfId="8150" xr:uid="{00000000-0005-0000-0000-00008E200000}"/>
    <cellStyle name="Heading 1 14 5" xfId="8147" xr:uid="{00000000-0005-0000-0000-00008F200000}"/>
    <cellStyle name="Heading 1 14 6" xfId="31100" xr:uid="{00000000-0005-0000-0000-000090200000}"/>
    <cellStyle name="Heading 1 15" xfId="8151" xr:uid="{00000000-0005-0000-0000-000091200000}"/>
    <cellStyle name="Heading 1 15 2" xfId="32817" xr:uid="{00000000-0005-0000-0000-000092200000}"/>
    <cellStyle name="Heading 1 16" xfId="8152" xr:uid="{00000000-0005-0000-0000-000093200000}"/>
    <cellStyle name="Heading 1 16 2" xfId="41833" xr:uid="{00000000-0005-0000-0000-000094200000}"/>
    <cellStyle name="Heading 1 17" xfId="8153" xr:uid="{00000000-0005-0000-0000-000095200000}"/>
    <cellStyle name="Heading 1 17 2" xfId="42502" xr:uid="{00000000-0005-0000-0000-000096200000}"/>
    <cellStyle name="Heading 1 18" xfId="8124" xr:uid="{00000000-0005-0000-0000-000097200000}"/>
    <cellStyle name="Heading 1 19" xfId="42696" xr:uid="{00000000-0005-0000-0000-000098200000}"/>
    <cellStyle name="Heading 1 2" xfId="1709" xr:uid="{00000000-0005-0000-0000-000099200000}"/>
    <cellStyle name="Heading 1 2 2" xfId="1710" xr:uid="{00000000-0005-0000-0000-00009A200000}"/>
    <cellStyle name="Heading 1 2 2 2" xfId="1711" xr:uid="{00000000-0005-0000-0000-00009B200000}"/>
    <cellStyle name="Heading 1 2 2 2 2" xfId="8156" xr:uid="{00000000-0005-0000-0000-00009C200000}"/>
    <cellStyle name="Heading 1 2 2 3" xfId="1712" xr:uid="{00000000-0005-0000-0000-00009D200000}"/>
    <cellStyle name="Heading 1 2 2 3 2" xfId="8157" xr:uid="{00000000-0005-0000-0000-00009E200000}"/>
    <cellStyle name="Heading 1 2 2 4" xfId="1713" xr:uid="{00000000-0005-0000-0000-00009F200000}"/>
    <cellStyle name="Heading 1 2 2 4 2" xfId="8158" xr:uid="{00000000-0005-0000-0000-0000A0200000}"/>
    <cellStyle name="Heading 1 2 2 5" xfId="1714" xr:uid="{00000000-0005-0000-0000-0000A1200000}"/>
    <cellStyle name="Heading 1 2 2 5 2" xfId="8159" xr:uid="{00000000-0005-0000-0000-0000A2200000}"/>
    <cellStyle name="Heading 1 2 2 6" xfId="8155" xr:uid="{00000000-0005-0000-0000-0000A3200000}"/>
    <cellStyle name="Heading 1 2 3" xfId="1715" xr:uid="{00000000-0005-0000-0000-0000A4200000}"/>
    <cellStyle name="Heading 1 2 3 2" xfId="1716" xr:uid="{00000000-0005-0000-0000-0000A5200000}"/>
    <cellStyle name="Heading 1 2 3 2 2" xfId="8162" xr:uid="{00000000-0005-0000-0000-0000A6200000}"/>
    <cellStyle name="Heading 1 2 3 2 3" xfId="8161" xr:uid="{00000000-0005-0000-0000-0000A7200000}"/>
    <cellStyle name="Heading 1 2 3 2 4" xfId="32965" xr:uid="{00000000-0005-0000-0000-0000A8200000}"/>
    <cellStyle name="Heading 1 2 3 3" xfId="1717" xr:uid="{00000000-0005-0000-0000-0000A9200000}"/>
    <cellStyle name="Heading 1 2 3 3 2" xfId="8163" xr:uid="{00000000-0005-0000-0000-0000AA200000}"/>
    <cellStyle name="Heading 1 2 3 4" xfId="8164" xr:uid="{00000000-0005-0000-0000-0000AB200000}"/>
    <cellStyle name="Heading 1 2 3 4 2" xfId="8165" xr:uid="{00000000-0005-0000-0000-0000AC200000}"/>
    <cellStyle name="Heading 1 2 3 4 3" xfId="42558" xr:uid="{00000000-0005-0000-0000-0000AD200000}"/>
    <cellStyle name="Heading 1 2 3 5" xfId="8160" xr:uid="{00000000-0005-0000-0000-0000AE200000}"/>
    <cellStyle name="Heading 1 2 4" xfId="1718" xr:uid="{00000000-0005-0000-0000-0000AF200000}"/>
    <cellStyle name="Heading 1 2 4 2" xfId="8167" xr:uid="{00000000-0005-0000-0000-0000B0200000}"/>
    <cellStyle name="Heading 1 2 4 2 2" xfId="42559" xr:uid="{00000000-0005-0000-0000-0000B1200000}"/>
    <cellStyle name="Heading 1 2 4 3" xfId="8168" xr:uid="{00000000-0005-0000-0000-0000B2200000}"/>
    <cellStyle name="Heading 1 2 4 4" xfId="8166" xr:uid="{00000000-0005-0000-0000-0000B3200000}"/>
    <cellStyle name="Heading 1 2 4 5" xfId="32818" xr:uid="{00000000-0005-0000-0000-0000B4200000}"/>
    <cellStyle name="Heading 1 2 5" xfId="1719" xr:uid="{00000000-0005-0000-0000-0000B5200000}"/>
    <cellStyle name="Heading 1 2 5 2" xfId="8169" xr:uid="{00000000-0005-0000-0000-0000B6200000}"/>
    <cellStyle name="Heading 1 2 6" xfId="8170" xr:uid="{00000000-0005-0000-0000-0000B7200000}"/>
    <cellStyle name="Heading 1 2 7" xfId="8154" xr:uid="{00000000-0005-0000-0000-0000B8200000}"/>
    <cellStyle name="Heading 1 3" xfId="1720" xr:uid="{00000000-0005-0000-0000-0000B9200000}"/>
    <cellStyle name="Heading 1 3 2" xfId="1721" xr:uid="{00000000-0005-0000-0000-0000BA200000}"/>
    <cellStyle name="Heading 1 3 2 2" xfId="8172" xr:uid="{00000000-0005-0000-0000-0000BB200000}"/>
    <cellStyle name="Heading 1 3 3" xfId="1722" xr:uid="{00000000-0005-0000-0000-0000BC200000}"/>
    <cellStyle name="Heading 1 3 3 2" xfId="8174" xr:uid="{00000000-0005-0000-0000-0000BD200000}"/>
    <cellStyle name="Heading 1 3 3 2 2" xfId="32966" xr:uid="{00000000-0005-0000-0000-0000BE200000}"/>
    <cellStyle name="Heading 1 3 3 3" xfId="8175" xr:uid="{00000000-0005-0000-0000-0000BF200000}"/>
    <cellStyle name="Heading 1 3 3 3 2" xfId="31845" xr:uid="{00000000-0005-0000-0000-0000C0200000}"/>
    <cellStyle name="Heading 1 3 3 4" xfId="8176" xr:uid="{00000000-0005-0000-0000-0000C1200000}"/>
    <cellStyle name="Heading 1 3 3 5" xfId="8173" xr:uid="{00000000-0005-0000-0000-0000C2200000}"/>
    <cellStyle name="Heading 1 3 3 6" xfId="31104" xr:uid="{00000000-0005-0000-0000-0000C3200000}"/>
    <cellStyle name="Heading 1 3 4" xfId="1723" xr:uid="{00000000-0005-0000-0000-0000C4200000}"/>
    <cellStyle name="Heading 1 3 4 2" xfId="8177" xr:uid="{00000000-0005-0000-0000-0000C5200000}"/>
    <cellStyle name="Heading 1 3 5" xfId="8178" xr:uid="{00000000-0005-0000-0000-0000C6200000}"/>
    <cellStyle name="Heading 1 3 6" xfId="8171" xr:uid="{00000000-0005-0000-0000-0000C7200000}"/>
    <cellStyle name="Heading 1 4" xfId="1724" xr:uid="{00000000-0005-0000-0000-0000C8200000}"/>
    <cellStyle name="Heading 1 4 2" xfId="1725" xr:uid="{00000000-0005-0000-0000-0000C9200000}"/>
    <cellStyle name="Heading 1 4 2 2" xfId="8181" xr:uid="{00000000-0005-0000-0000-0000CA200000}"/>
    <cellStyle name="Heading 1 4 2 2 2" xfId="32967" xr:uid="{00000000-0005-0000-0000-0000CB200000}"/>
    <cellStyle name="Heading 1 4 2 3" xfId="8182" xr:uid="{00000000-0005-0000-0000-0000CC200000}"/>
    <cellStyle name="Heading 1 4 2 3 2" xfId="31846" xr:uid="{00000000-0005-0000-0000-0000CD200000}"/>
    <cellStyle name="Heading 1 4 2 4" xfId="8180" xr:uid="{00000000-0005-0000-0000-0000CE200000}"/>
    <cellStyle name="Heading 1 4 3" xfId="1726" xr:uid="{00000000-0005-0000-0000-0000CF200000}"/>
    <cellStyle name="Heading 1 4 3 2" xfId="8183" xr:uid="{00000000-0005-0000-0000-0000D0200000}"/>
    <cellStyle name="Heading 1 4 4" xfId="1727" xr:uid="{00000000-0005-0000-0000-0000D1200000}"/>
    <cellStyle name="Heading 1 4 4 2" xfId="8184" xr:uid="{00000000-0005-0000-0000-0000D2200000}"/>
    <cellStyle name="Heading 1 4 5" xfId="8185" xr:uid="{00000000-0005-0000-0000-0000D3200000}"/>
    <cellStyle name="Heading 1 4 6" xfId="8179" xr:uid="{00000000-0005-0000-0000-0000D4200000}"/>
    <cellStyle name="Heading 1 5" xfId="1728" xr:uid="{00000000-0005-0000-0000-0000D5200000}"/>
    <cellStyle name="Heading 1 5 2" xfId="1729" xr:uid="{00000000-0005-0000-0000-0000D6200000}"/>
    <cellStyle name="Heading 1 5 2 2" xfId="1730" xr:uid="{00000000-0005-0000-0000-0000D7200000}"/>
    <cellStyle name="Heading 1 5 2 2 2" xfId="8189" xr:uid="{00000000-0005-0000-0000-0000D8200000}"/>
    <cellStyle name="Heading 1 5 2 2 3" xfId="8188" xr:uid="{00000000-0005-0000-0000-0000D9200000}"/>
    <cellStyle name="Heading 1 5 2 2 4" xfId="32968" xr:uid="{00000000-0005-0000-0000-0000DA200000}"/>
    <cellStyle name="Heading 1 5 2 3" xfId="1731" xr:uid="{00000000-0005-0000-0000-0000DB200000}"/>
    <cellStyle name="Heading 1 5 2 3 2" xfId="8190" xr:uid="{00000000-0005-0000-0000-0000DC200000}"/>
    <cellStyle name="Heading 1 5 2 4" xfId="1732" xr:uid="{00000000-0005-0000-0000-0000DD200000}"/>
    <cellStyle name="Heading 1 5 2 4 2" xfId="8191" xr:uid="{00000000-0005-0000-0000-0000DE200000}"/>
    <cellStyle name="Heading 1 5 2 5" xfId="8187" xr:uid="{00000000-0005-0000-0000-0000DF200000}"/>
    <cellStyle name="Heading 1 5 3" xfId="1733" xr:uid="{00000000-0005-0000-0000-0000E0200000}"/>
    <cellStyle name="Heading 1 5 3 2" xfId="1734" xr:uid="{00000000-0005-0000-0000-0000E1200000}"/>
    <cellStyle name="Heading 1 5 3 2 2" xfId="8193" xr:uid="{00000000-0005-0000-0000-0000E2200000}"/>
    <cellStyle name="Heading 1 5 3 3" xfId="1735" xr:uid="{00000000-0005-0000-0000-0000E3200000}"/>
    <cellStyle name="Heading 1 5 3 3 2" xfId="8194" xr:uid="{00000000-0005-0000-0000-0000E4200000}"/>
    <cellStyle name="Heading 1 5 3 4" xfId="8195" xr:uid="{00000000-0005-0000-0000-0000E5200000}"/>
    <cellStyle name="Heading 1 5 3 5" xfId="8192" xr:uid="{00000000-0005-0000-0000-0000E6200000}"/>
    <cellStyle name="Heading 1 5 4" xfId="1736" xr:uid="{00000000-0005-0000-0000-0000E7200000}"/>
    <cellStyle name="Heading 1 5 4 2" xfId="1737" xr:uid="{00000000-0005-0000-0000-0000E8200000}"/>
    <cellStyle name="Heading 1 5 4 2 2" xfId="8197" xr:uid="{00000000-0005-0000-0000-0000E9200000}"/>
    <cellStyle name="Heading 1 5 4 3" xfId="1738" xr:uid="{00000000-0005-0000-0000-0000EA200000}"/>
    <cellStyle name="Heading 1 5 4 3 2" xfId="8198" xr:uid="{00000000-0005-0000-0000-0000EB200000}"/>
    <cellStyle name="Heading 1 5 4 4" xfId="8199" xr:uid="{00000000-0005-0000-0000-0000EC200000}"/>
    <cellStyle name="Heading 1 5 4 5" xfId="8196" xr:uid="{00000000-0005-0000-0000-0000ED200000}"/>
    <cellStyle name="Heading 1 5 5" xfId="8186" xr:uid="{00000000-0005-0000-0000-0000EE200000}"/>
    <cellStyle name="Heading 1 6" xfId="1739" xr:uid="{00000000-0005-0000-0000-0000EF200000}"/>
    <cellStyle name="Heading 1 6 2" xfId="1740" xr:uid="{00000000-0005-0000-0000-0000F0200000}"/>
    <cellStyle name="Heading 1 6 2 2" xfId="8202" xr:uid="{00000000-0005-0000-0000-0000F1200000}"/>
    <cellStyle name="Heading 1 6 2 2 2" xfId="32969" xr:uid="{00000000-0005-0000-0000-0000F2200000}"/>
    <cellStyle name="Heading 1 6 2 3" xfId="8203" xr:uid="{00000000-0005-0000-0000-0000F3200000}"/>
    <cellStyle name="Heading 1 6 2 3 2" xfId="31847" xr:uid="{00000000-0005-0000-0000-0000F4200000}"/>
    <cellStyle name="Heading 1 6 2 4" xfId="8201" xr:uid="{00000000-0005-0000-0000-0000F5200000}"/>
    <cellStyle name="Heading 1 6 3" xfId="1741" xr:uid="{00000000-0005-0000-0000-0000F6200000}"/>
    <cellStyle name="Heading 1 6 3 2" xfId="8204" xr:uid="{00000000-0005-0000-0000-0000F7200000}"/>
    <cellStyle name="Heading 1 6 4" xfId="8205" xr:uid="{00000000-0005-0000-0000-0000F8200000}"/>
    <cellStyle name="Heading 1 6 5" xfId="8200" xr:uid="{00000000-0005-0000-0000-0000F9200000}"/>
    <cellStyle name="Heading 1 7" xfId="1742" xr:uid="{00000000-0005-0000-0000-0000FA200000}"/>
    <cellStyle name="Heading 1 7 2" xfId="1743" xr:uid="{00000000-0005-0000-0000-0000FB200000}"/>
    <cellStyle name="Heading 1 7 2 2" xfId="8208" xr:uid="{00000000-0005-0000-0000-0000FC200000}"/>
    <cellStyle name="Heading 1 7 2 2 2" xfId="32970" xr:uid="{00000000-0005-0000-0000-0000FD200000}"/>
    <cellStyle name="Heading 1 7 2 3" xfId="8209" xr:uid="{00000000-0005-0000-0000-0000FE200000}"/>
    <cellStyle name="Heading 1 7 2 3 2" xfId="31848" xr:uid="{00000000-0005-0000-0000-0000FF200000}"/>
    <cellStyle name="Heading 1 7 2 4" xfId="8207" xr:uid="{00000000-0005-0000-0000-000000210000}"/>
    <cellStyle name="Heading 1 7 3" xfId="8210" xr:uid="{00000000-0005-0000-0000-000001210000}"/>
    <cellStyle name="Heading 1 7 3 2" xfId="41873" xr:uid="{00000000-0005-0000-0000-000002210000}"/>
    <cellStyle name="Heading 1 7 4" xfId="8206" xr:uid="{00000000-0005-0000-0000-000003210000}"/>
    <cellStyle name="Heading 1 8" xfId="1744" xr:uid="{00000000-0005-0000-0000-000004210000}"/>
    <cellStyle name="Heading 1 8 2" xfId="8212" xr:uid="{00000000-0005-0000-0000-000005210000}"/>
    <cellStyle name="Heading 1 8 2 2" xfId="8213" xr:uid="{00000000-0005-0000-0000-000006210000}"/>
    <cellStyle name="Heading 1 8 2 2 2" xfId="32971" xr:uid="{00000000-0005-0000-0000-000007210000}"/>
    <cellStyle name="Heading 1 8 2 3" xfId="8214" xr:uid="{00000000-0005-0000-0000-000008210000}"/>
    <cellStyle name="Heading 1 8 2 3 2" xfId="31849" xr:uid="{00000000-0005-0000-0000-000009210000}"/>
    <cellStyle name="Heading 1 8 2 4" xfId="31105" xr:uid="{00000000-0005-0000-0000-00000A210000}"/>
    <cellStyle name="Heading 1 8 3" xfId="8215" xr:uid="{00000000-0005-0000-0000-00000B210000}"/>
    <cellStyle name="Heading 1 8 3 2" xfId="41874" xr:uid="{00000000-0005-0000-0000-00000C210000}"/>
    <cellStyle name="Heading 1 8 4" xfId="8216" xr:uid="{00000000-0005-0000-0000-00000D210000}"/>
    <cellStyle name="Heading 1 8 5" xfId="8211" xr:uid="{00000000-0005-0000-0000-00000E210000}"/>
    <cellStyle name="Heading 1 8 6" xfId="30367" xr:uid="{00000000-0005-0000-0000-00000F210000}"/>
    <cellStyle name="Heading 1 9" xfId="1745" xr:uid="{00000000-0005-0000-0000-000010210000}"/>
    <cellStyle name="Heading 1 9 2" xfId="1746" xr:uid="{00000000-0005-0000-0000-000011210000}"/>
    <cellStyle name="Heading 1 9 2 2" xfId="8218" xr:uid="{00000000-0005-0000-0000-000012210000}"/>
    <cellStyle name="Heading 1 9 3" xfId="1747" xr:uid="{00000000-0005-0000-0000-000013210000}"/>
    <cellStyle name="Heading 1 9 3 2" xfId="8219" xr:uid="{00000000-0005-0000-0000-000014210000}"/>
    <cellStyle name="Heading 1 9 4" xfId="8220" xr:uid="{00000000-0005-0000-0000-000015210000}"/>
    <cellStyle name="Heading 1 9 5" xfId="8217" xr:uid="{00000000-0005-0000-0000-000016210000}"/>
    <cellStyle name="Heading 2" xfId="1748" builtinId="17" customBuiltin="1"/>
    <cellStyle name="Heading 2 10" xfId="1749" xr:uid="{00000000-0005-0000-0000-000018210000}"/>
    <cellStyle name="Heading 2 10 2" xfId="1750" xr:uid="{00000000-0005-0000-0000-000019210000}"/>
    <cellStyle name="Heading 2 10 2 2" xfId="8224" xr:uid="{00000000-0005-0000-0000-00001A210000}"/>
    <cellStyle name="Heading 2 10 2 2 2" xfId="32973" xr:uid="{00000000-0005-0000-0000-00001B210000}"/>
    <cellStyle name="Heading 2 10 2 3" xfId="8225" xr:uid="{00000000-0005-0000-0000-00001C210000}"/>
    <cellStyle name="Heading 2 10 2 3 2" xfId="31851" xr:uid="{00000000-0005-0000-0000-00001D210000}"/>
    <cellStyle name="Heading 2 10 2 4" xfId="8226" xr:uid="{00000000-0005-0000-0000-00001E210000}"/>
    <cellStyle name="Heading 2 10 2 5" xfId="8223" xr:uid="{00000000-0005-0000-0000-00001F210000}"/>
    <cellStyle name="Heading 2 10 2 6" xfId="31107" xr:uid="{00000000-0005-0000-0000-000020210000}"/>
    <cellStyle name="Heading 2 10 3" xfId="1751" xr:uid="{00000000-0005-0000-0000-000021210000}"/>
    <cellStyle name="Heading 2 10 3 2" xfId="8228" xr:uid="{00000000-0005-0000-0000-000022210000}"/>
    <cellStyle name="Heading 2 10 3 3" xfId="8227" xr:uid="{00000000-0005-0000-0000-000023210000}"/>
    <cellStyle name="Heading 2 10 3 4" xfId="41875" xr:uid="{00000000-0005-0000-0000-000024210000}"/>
    <cellStyle name="Heading 2 10 4" xfId="8229" xr:uid="{00000000-0005-0000-0000-000025210000}"/>
    <cellStyle name="Heading 2 10 5" xfId="8222" xr:uid="{00000000-0005-0000-0000-000026210000}"/>
    <cellStyle name="Heading 2 11" xfId="1752" xr:uid="{00000000-0005-0000-0000-000027210000}"/>
    <cellStyle name="Heading 2 11 2" xfId="8231" xr:uid="{00000000-0005-0000-0000-000028210000}"/>
    <cellStyle name="Heading 2 11 2 2" xfId="8232" xr:uid="{00000000-0005-0000-0000-000029210000}"/>
    <cellStyle name="Heading 2 11 2 2 2" xfId="32974" xr:uid="{00000000-0005-0000-0000-00002A210000}"/>
    <cellStyle name="Heading 2 11 2 3" xfId="8233" xr:uid="{00000000-0005-0000-0000-00002B210000}"/>
    <cellStyle name="Heading 2 11 2 3 2" xfId="31852" xr:uid="{00000000-0005-0000-0000-00002C210000}"/>
    <cellStyle name="Heading 2 11 2 4" xfId="31108" xr:uid="{00000000-0005-0000-0000-00002D210000}"/>
    <cellStyle name="Heading 2 11 3" xfId="8234" xr:uid="{00000000-0005-0000-0000-00002E210000}"/>
    <cellStyle name="Heading 2 11 3 2" xfId="41876" xr:uid="{00000000-0005-0000-0000-00002F210000}"/>
    <cellStyle name="Heading 2 11 4" xfId="8235" xr:uid="{00000000-0005-0000-0000-000030210000}"/>
    <cellStyle name="Heading 2 11 5" xfId="8230" xr:uid="{00000000-0005-0000-0000-000031210000}"/>
    <cellStyle name="Heading 2 11 6" xfId="30369" xr:uid="{00000000-0005-0000-0000-000032210000}"/>
    <cellStyle name="Heading 2 12" xfId="1753" xr:uid="{00000000-0005-0000-0000-000033210000}"/>
    <cellStyle name="Heading 2 12 2" xfId="8237" xr:uid="{00000000-0005-0000-0000-000034210000}"/>
    <cellStyle name="Heading 2 12 2 2" xfId="8238" xr:uid="{00000000-0005-0000-0000-000035210000}"/>
    <cellStyle name="Heading 2 12 2 2 2" xfId="32975" xr:uid="{00000000-0005-0000-0000-000036210000}"/>
    <cellStyle name="Heading 2 12 2 3" xfId="8239" xr:uid="{00000000-0005-0000-0000-000037210000}"/>
    <cellStyle name="Heading 2 12 2 3 2" xfId="31853" xr:uid="{00000000-0005-0000-0000-000038210000}"/>
    <cellStyle name="Heading 2 12 2 4" xfId="31109" xr:uid="{00000000-0005-0000-0000-000039210000}"/>
    <cellStyle name="Heading 2 12 3" xfId="8240" xr:uid="{00000000-0005-0000-0000-00003A210000}"/>
    <cellStyle name="Heading 2 12 3 2" xfId="41877" xr:uid="{00000000-0005-0000-0000-00003B210000}"/>
    <cellStyle name="Heading 2 12 4" xfId="8241" xr:uid="{00000000-0005-0000-0000-00003C210000}"/>
    <cellStyle name="Heading 2 12 5" xfId="8236" xr:uid="{00000000-0005-0000-0000-00003D210000}"/>
    <cellStyle name="Heading 2 12 6" xfId="30368" xr:uid="{00000000-0005-0000-0000-00003E210000}"/>
    <cellStyle name="Heading 2 13" xfId="1754" xr:uid="{00000000-0005-0000-0000-00003F210000}"/>
    <cellStyle name="Heading 2 13 2" xfId="8243" xr:uid="{00000000-0005-0000-0000-000040210000}"/>
    <cellStyle name="Heading 2 13 3" xfId="8242" xr:uid="{00000000-0005-0000-0000-000041210000}"/>
    <cellStyle name="Heading 2 13 4" xfId="31065" xr:uid="{00000000-0005-0000-0000-000042210000}"/>
    <cellStyle name="Heading 2 14" xfId="1755" xr:uid="{00000000-0005-0000-0000-000043210000}"/>
    <cellStyle name="Heading 2 14 2" xfId="8245" xr:uid="{00000000-0005-0000-0000-000044210000}"/>
    <cellStyle name="Heading 2 14 2 2" xfId="32972" xr:uid="{00000000-0005-0000-0000-000045210000}"/>
    <cellStyle name="Heading 2 14 3" xfId="8246" xr:uid="{00000000-0005-0000-0000-000046210000}"/>
    <cellStyle name="Heading 2 14 3 2" xfId="31850" xr:uid="{00000000-0005-0000-0000-000047210000}"/>
    <cellStyle name="Heading 2 14 4" xfId="8247" xr:uid="{00000000-0005-0000-0000-000048210000}"/>
    <cellStyle name="Heading 2 14 5" xfId="8244" xr:uid="{00000000-0005-0000-0000-000049210000}"/>
    <cellStyle name="Heading 2 14 6" xfId="31106" xr:uid="{00000000-0005-0000-0000-00004A210000}"/>
    <cellStyle name="Heading 2 15" xfId="8248" xr:uid="{00000000-0005-0000-0000-00004B210000}"/>
    <cellStyle name="Heading 2 15 2" xfId="32819" xr:uid="{00000000-0005-0000-0000-00004C210000}"/>
    <cellStyle name="Heading 2 16" xfId="8249" xr:uid="{00000000-0005-0000-0000-00004D210000}"/>
    <cellStyle name="Heading 2 16 2" xfId="41834" xr:uid="{00000000-0005-0000-0000-00004E210000}"/>
    <cellStyle name="Heading 2 17" xfId="8250" xr:uid="{00000000-0005-0000-0000-00004F210000}"/>
    <cellStyle name="Heading 2 17 2" xfId="42499" xr:uid="{00000000-0005-0000-0000-000050210000}"/>
    <cellStyle name="Heading 2 18" xfId="8221" xr:uid="{00000000-0005-0000-0000-000051210000}"/>
    <cellStyle name="Heading 2 19" xfId="42697" xr:uid="{00000000-0005-0000-0000-000052210000}"/>
    <cellStyle name="Heading 2 2" xfId="1756" xr:uid="{00000000-0005-0000-0000-000053210000}"/>
    <cellStyle name="Heading 2 2 2" xfId="1757" xr:uid="{00000000-0005-0000-0000-000054210000}"/>
    <cellStyle name="Heading 2 2 2 2" xfId="1758" xr:uid="{00000000-0005-0000-0000-000055210000}"/>
    <cellStyle name="Heading 2 2 2 2 2" xfId="8253" xr:uid="{00000000-0005-0000-0000-000056210000}"/>
    <cellStyle name="Heading 2 2 2 3" xfId="1759" xr:uid="{00000000-0005-0000-0000-000057210000}"/>
    <cellStyle name="Heading 2 2 2 3 2" xfId="8254" xr:uid="{00000000-0005-0000-0000-000058210000}"/>
    <cellStyle name="Heading 2 2 2 4" xfId="1760" xr:uid="{00000000-0005-0000-0000-000059210000}"/>
    <cellStyle name="Heading 2 2 2 4 2" xfId="8255" xr:uid="{00000000-0005-0000-0000-00005A210000}"/>
    <cellStyle name="Heading 2 2 2 5" xfId="1761" xr:uid="{00000000-0005-0000-0000-00005B210000}"/>
    <cellStyle name="Heading 2 2 2 5 2" xfId="8256" xr:uid="{00000000-0005-0000-0000-00005C210000}"/>
    <cellStyle name="Heading 2 2 2 6" xfId="8252" xr:uid="{00000000-0005-0000-0000-00005D210000}"/>
    <cellStyle name="Heading 2 2 3" xfId="1762" xr:uid="{00000000-0005-0000-0000-00005E210000}"/>
    <cellStyle name="Heading 2 2 3 2" xfId="1763" xr:uid="{00000000-0005-0000-0000-00005F210000}"/>
    <cellStyle name="Heading 2 2 3 2 2" xfId="8259" xr:uid="{00000000-0005-0000-0000-000060210000}"/>
    <cellStyle name="Heading 2 2 3 2 3" xfId="8258" xr:uid="{00000000-0005-0000-0000-000061210000}"/>
    <cellStyle name="Heading 2 2 3 2 4" xfId="32976" xr:uid="{00000000-0005-0000-0000-000062210000}"/>
    <cellStyle name="Heading 2 2 3 3" xfId="1764" xr:uid="{00000000-0005-0000-0000-000063210000}"/>
    <cellStyle name="Heading 2 2 3 3 2" xfId="8260" xr:uid="{00000000-0005-0000-0000-000064210000}"/>
    <cellStyle name="Heading 2 2 3 4" xfId="8261" xr:uid="{00000000-0005-0000-0000-000065210000}"/>
    <cellStyle name="Heading 2 2 3 4 2" xfId="8262" xr:uid="{00000000-0005-0000-0000-000066210000}"/>
    <cellStyle name="Heading 2 2 3 4 3" xfId="42560" xr:uid="{00000000-0005-0000-0000-000067210000}"/>
    <cellStyle name="Heading 2 2 3 5" xfId="8257" xr:uid="{00000000-0005-0000-0000-000068210000}"/>
    <cellStyle name="Heading 2 2 4" xfId="1765" xr:uid="{00000000-0005-0000-0000-000069210000}"/>
    <cellStyle name="Heading 2 2 4 2" xfId="8264" xr:uid="{00000000-0005-0000-0000-00006A210000}"/>
    <cellStyle name="Heading 2 2 4 2 2" xfId="42561" xr:uid="{00000000-0005-0000-0000-00006B210000}"/>
    <cellStyle name="Heading 2 2 4 3" xfId="8265" xr:uid="{00000000-0005-0000-0000-00006C210000}"/>
    <cellStyle name="Heading 2 2 4 4" xfId="8263" xr:uid="{00000000-0005-0000-0000-00006D210000}"/>
    <cellStyle name="Heading 2 2 4 5" xfId="32820" xr:uid="{00000000-0005-0000-0000-00006E210000}"/>
    <cellStyle name="Heading 2 2 5" xfId="1766" xr:uid="{00000000-0005-0000-0000-00006F210000}"/>
    <cellStyle name="Heading 2 2 5 2" xfId="8266" xr:uid="{00000000-0005-0000-0000-000070210000}"/>
    <cellStyle name="Heading 2 2 6" xfId="8267" xr:uid="{00000000-0005-0000-0000-000071210000}"/>
    <cellStyle name="Heading 2 2 7" xfId="8251" xr:uid="{00000000-0005-0000-0000-000072210000}"/>
    <cellStyle name="Heading 2 3" xfId="1767" xr:uid="{00000000-0005-0000-0000-000073210000}"/>
    <cellStyle name="Heading 2 3 2" xfId="1768" xr:uid="{00000000-0005-0000-0000-000074210000}"/>
    <cellStyle name="Heading 2 3 2 2" xfId="8269" xr:uid="{00000000-0005-0000-0000-000075210000}"/>
    <cellStyle name="Heading 2 3 3" xfId="1769" xr:uid="{00000000-0005-0000-0000-000076210000}"/>
    <cellStyle name="Heading 2 3 3 2" xfId="8271" xr:uid="{00000000-0005-0000-0000-000077210000}"/>
    <cellStyle name="Heading 2 3 3 2 2" xfId="32977" xr:uid="{00000000-0005-0000-0000-000078210000}"/>
    <cellStyle name="Heading 2 3 3 3" xfId="8272" xr:uid="{00000000-0005-0000-0000-000079210000}"/>
    <cellStyle name="Heading 2 3 3 3 2" xfId="31854" xr:uid="{00000000-0005-0000-0000-00007A210000}"/>
    <cellStyle name="Heading 2 3 3 4" xfId="8273" xr:uid="{00000000-0005-0000-0000-00007B210000}"/>
    <cellStyle name="Heading 2 3 3 5" xfId="8270" xr:uid="{00000000-0005-0000-0000-00007C210000}"/>
    <cellStyle name="Heading 2 3 3 6" xfId="31110" xr:uid="{00000000-0005-0000-0000-00007D210000}"/>
    <cellStyle name="Heading 2 3 4" xfId="1770" xr:uid="{00000000-0005-0000-0000-00007E210000}"/>
    <cellStyle name="Heading 2 3 4 2" xfId="8274" xr:uid="{00000000-0005-0000-0000-00007F210000}"/>
    <cellStyle name="Heading 2 3 5" xfId="8275" xr:uid="{00000000-0005-0000-0000-000080210000}"/>
    <cellStyle name="Heading 2 3 6" xfId="8268" xr:uid="{00000000-0005-0000-0000-000081210000}"/>
    <cellStyle name="Heading 2 4" xfId="1771" xr:uid="{00000000-0005-0000-0000-000082210000}"/>
    <cellStyle name="Heading 2 4 2" xfId="1772" xr:uid="{00000000-0005-0000-0000-000083210000}"/>
    <cellStyle name="Heading 2 4 2 2" xfId="8278" xr:uid="{00000000-0005-0000-0000-000084210000}"/>
    <cellStyle name="Heading 2 4 2 2 2" xfId="32978" xr:uid="{00000000-0005-0000-0000-000085210000}"/>
    <cellStyle name="Heading 2 4 2 3" xfId="8279" xr:uid="{00000000-0005-0000-0000-000086210000}"/>
    <cellStyle name="Heading 2 4 2 3 2" xfId="31855" xr:uid="{00000000-0005-0000-0000-000087210000}"/>
    <cellStyle name="Heading 2 4 2 4" xfId="8277" xr:uid="{00000000-0005-0000-0000-000088210000}"/>
    <cellStyle name="Heading 2 4 3" xfId="1773" xr:uid="{00000000-0005-0000-0000-000089210000}"/>
    <cellStyle name="Heading 2 4 3 2" xfId="8280" xr:uid="{00000000-0005-0000-0000-00008A210000}"/>
    <cellStyle name="Heading 2 4 4" xfId="1774" xr:uid="{00000000-0005-0000-0000-00008B210000}"/>
    <cellStyle name="Heading 2 4 4 2" xfId="8281" xr:uid="{00000000-0005-0000-0000-00008C210000}"/>
    <cellStyle name="Heading 2 4 5" xfId="8282" xr:uid="{00000000-0005-0000-0000-00008D210000}"/>
    <cellStyle name="Heading 2 4 6" xfId="8276" xr:uid="{00000000-0005-0000-0000-00008E210000}"/>
    <cellStyle name="Heading 2 5" xfId="1775" xr:uid="{00000000-0005-0000-0000-00008F210000}"/>
    <cellStyle name="Heading 2 5 2" xfId="1776" xr:uid="{00000000-0005-0000-0000-000090210000}"/>
    <cellStyle name="Heading 2 5 2 2" xfId="1777" xr:uid="{00000000-0005-0000-0000-000091210000}"/>
    <cellStyle name="Heading 2 5 2 2 2" xfId="8286" xr:uid="{00000000-0005-0000-0000-000092210000}"/>
    <cellStyle name="Heading 2 5 2 2 3" xfId="8285" xr:uid="{00000000-0005-0000-0000-000093210000}"/>
    <cellStyle name="Heading 2 5 2 2 4" xfId="32979" xr:uid="{00000000-0005-0000-0000-000094210000}"/>
    <cellStyle name="Heading 2 5 2 3" xfId="1778" xr:uid="{00000000-0005-0000-0000-000095210000}"/>
    <cellStyle name="Heading 2 5 2 3 2" xfId="8287" xr:uid="{00000000-0005-0000-0000-000096210000}"/>
    <cellStyle name="Heading 2 5 2 4" xfId="1779" xr:uid="{00000000-0005-0000-0000-000097210000}"/>
    <cellStyle name="Heading 2 5 2 4 2" xfId="8288" xr:uid="{00000000-0005-0000-0000-000098210000}"/>
    <cellStyle name="Heading 2 5 2 5" xfId="8284" xr:uid="{00000000-0005-0000-0000-000099210000}"/>
    <cellStyle name="Heading 2 5 3" xfId="1780" xr:uid="{00000000-0005-0000-0000-00009A210000}"/>
    <cellStyle name="Heading 2 5 3 2" xfId="1781" xr:uid="{00000000-0005-0000-0000-00009B210000}"/>
    <cellStyle name="Heading 2 5 3 2 2" xfId="8290" xr:uid="{00000000-0005-0000-0000-00009C210000}"/>
    <cellStyle name="Heading 2 5 3 3" xfId="1782" xr:uid="{00000000-0005-0000-0000-00009D210000}"/>
    <cellStyle name="Heading 2 5 3 3 2" xfId="8291" xr:uid="{00000000-0005-0000-0000-00009E210000}"/>
    <cellStyle name="Heading 2 5 3 4" xfId="8292" xr:uid="{00000000-0005-0000-0000-00009F210000}"/>
    <cellStyle name="Heading 2 5 3 5" xfId="8289" xr:uid="{00000000-0005-0000-0000-0000A0210000}"/>
    <cellStyle name="Heading 2 5 4" xfId="1783" xr:uid="{00000000-0005-0000-0000-0000A1210000}"/>
    <cellStyle name="Heading 2 5 4 2" xfId="1784" xr:uid="{00000000-0005-0000-0000-0000A2210000}"/>
    <cellStyle name="Heading 2 5 4 2 2" xfId="8294" xr:uid="{00000000-0005-0000-0000-0000A3210000}"/>
    <cellStyle name="Heading 2 5 4 3" xfId="1785" xr:uid="{00000000-0005-0000-0000-0000A4210000}"/>
    <cellStyle name="Heading 2 5 4 3 2" xfId="8295" xr:uid="{00000000-0005-0000-0000-0000A5210000}"/>
    <cellStyle name="Heading 2 5 4 4" xfId="8296" xr:uid="{00000000-0005-0000-0000-0000A6210000}"/>
    <cellStyle name="Heading 2 5 4 5" xfId="8293" xr:uid="{00000000-0005-0000-0000-0000A7210000}"/>
    <cellStyle name="Heading 2 5 5" xfId="8283" xr:uid="{00000000-0005-0000-0000-0000A8210000}"/>
    <cellStyle name="Heading 2 6" xfId="1786" xr:uid="{00000000-0005-0000-0000-0000A9210000}"/>
    <cellStyle name="Heading 2 6 2" xfId="1787" xr:uid="{00000000-0005-0000-0000-0000AA210000}"/>
    <cellStyle name="Heading 2 6 2 2" xfId="8299" xr:uid="{00000000-0005-0000-0000-0000AB210000}"/>
    <cellStyle name="Heading 2 6 2 2 2" xfId="32980" xr:uid="{00000000-0005-0000-0000-0000AC210000}"/>
    <cellStyle name="Heading 2 6 2 3" xfId="8300" xr:uid="{00000000-0005-0000-0000-0000AD210000}"/>
    <cellStyle name="Heading 2 6 2 3 2" xfId="31856" xr:uid="{00000000-0005-0000-0000-0000AE210000}"/>
    <cellStyle name="Heading 2 6 2 4" xfId="8298" xr:uid="{00000000-0005-0000-0000-0000AF210000}"/>
    <cellStyle name="Heading 2 6 3" xfId="1788" xr:uid="{00000000-0005-0000-0000-0000B0210000}"/>
    <cellStyle name="Heading 2 6 3 2" xfId="8301" xr:uid="{00000000-0005-0000-0000-0000B1210000}"/>
    <cellStyle name="Heading 2 6 4" xfId="8302" xr:uid="{00000000-0005-0000-0000-0000B2210000}"/>
    <cellStyle name="Heading 2 6 5" xfId="8297" xr:uid="{00000000-0005-0000-0000-0000B3210000}"/>
    <cellStyle name="Heading 2 7" xfId="1789" xr:uid="{00000000-0005-0000-0000-0000B4210000}"/>
    <cellStyle name="Heading 2 7 2" xfId="1790" xr:uid="{00000000-0005-0000-0000-0000B5210000}"/>
    <cellStyle name="Heading 2 7 2 2" xfId="8305" xr:uid="{00000000-0005-0000-0000-0000B6210000}"/>
    <cellStyle name="Heading 2 7 2 2 2" xfId="32981" xr:uid="{00000000-0005-0000-0000-0000B7210000}"/>
    <cellStyle name="Heading 2 7 2 3" xfId="8306" xr:uid="{00000000-0005-0000-0000-0000B8210000}"/>
    <cellStyle name="Heading 2 7 2 3 2" xfId="31857" xr:uid="{00000000-0005-0000-0000-0000B9210000}"/>
    <cellStyle name="Heading 2 7 2 4" xfId="8304" xr:uid="{00000000-0005-0000-0000-0000BA210000}"/>
    <cellStyle name="Heading 2 7 3" xfId="8307" xr:uid="{00000000-0005-0000-0000-0000BB210000}"/>
    <cellStyle name="Heading 2 7 3 2" xfId="41878" xr:uid="{00000000-0005-0000-0000-0000BC210000}"/>
    <cellStyle name="Heading 2 7 4" xfId="8303" xr:uid="{00000000-0005-0000-0000-0000BD210000}"/>
    <cellStyle name="Heading 2 8" xfId="1791" xr:uid="{00000000-0005-0000-0000-0000BE210000}"/>
    <cellStyle name="Heading 2 8 2" xfId="8309" xr:uid="{00000000-0005-0000-0000-0000BF210000}"/>
    <cellStyle name="Heading 2 8 2 2" xfId="8310" xr:uid="{00000000-0005-0000-0000-0000C0210000}"/>
    <cellStyle name="Heading 2 8 2 2 2" xfId="32982" xr:uid="{00000000-0005-0000-0000-0000C1210000}"/>
    <cellStyle name="Heading 2 8 2 3" xfId="8311" xr:uid="{00000000-0005-0000-0000-0000C2210000}"/>
    <cellStyle name="Heading 2 8 2 3 2" xfId="31858" xr:uid="{00000000-0005-0000-0000-0000C3210000}"/>
    <cellStyle name="Heading 2 8 2 4" xfId="31111" xr:uid="{00000000-0005-0000-0000-0000C4210000}"/>
    <cellStyle name="Heading 2 8 3" xfId="8312" xr:uid="{00000000-0005-0000-0000-0000C5210000}"/>
    <cellStyle name="Heading 2 8 3 2" xfId="41879" xr:uid="{00000000-0005-0000-0000-0000C6210000}"/>
    <cellStyle name="Heading 2 8 4" xfId="8313" xr:uid="{00000000-0005-0000-0000-0000C7210000}"/>
    <cellStyle name="Heading 2 8 5" xfId="8308" xr:uid="{00000000-0005-0000-0000-0000C8210000}"/>
    <cellStyle name="Heading 2 8 6" xfId="30370" xr:uid="{00000000-0005-0000-0000-0000C9210000}"/>
    <cellStyle name="Heading 2 9" xfId="1792" xr:uid="{00000000-0005-0000-0000-0000CA210000}"/>
    <cellStyle name="Heading 2 9 2" xfId="1793" xr:uid="{00000000-0005-0000-0000-0000CB210000}"/>
    <cellStyle name="Heading 2 9 2 2" xfId="8315" xr:uid="{00000000-0005-0000-0000-0000CC210000}"/>
    <cellStyle name="Heading 2 9 3" xfId="1794" xr:uid="{00000000-0005-0000-0000-0000CD210000}"/>
    <cellStyle name="Heading 2 9 3 2" xfId="8316" xr:uid="{00000000-0005-0000-0000-0000CE210000}"/>
    <cellStyle name="Heading 2 9 4" xfId="8317" xr:uid="{00000000-0005-0000-0000-0000CF210000}"/>
    <cellStyle name="Heading 2 9 5" xfId="8314" xr:uid="{00000000-0005-0000-0000-0000D0210000}"/>
    <cellStyle name="Heading 3" xfId="1795" builtinId="18" customBuiltin="1"/>
    <cellStyle name="Heading 3 10" xfId="1796" xr:uid="{00000000-0005-0000-0000-0000D2210000}"/>
    <cellStyle name="Heading 3 10 2" xfId="1797" xr:uid="{00000000-0005-0000-0000-0000D3210000}"/>
    <cellStyle name="Heading 3 10 2 2" xfId="8321" xr:uid="{00000000-0005-0000-0000-0000D4210000}"/>
    <cellStyle name="Heading 3 10 2 2 2" xfId="32984" xr:uid="{00000000-0005-0000-0000-0000D5210000}"/>
    <cellStyle name="Heading 3 10 2 3" xfId="8322" xr:uid="{00000000-0005-0000-0000-0000D6210000}"/>
    <cellStyle name="Heading 3 10 2 3 2" xfId="31860" xr:uid="{00000000-0005-0000-0000-0000D7210000}"/>
    <cellStyle name="Heading 3 10 2 4" xfId="8323" xr:uid="{00000000-0005-0000-0000-0000D8210000}"/>
    <cellStyle name="Heading 3 10 2 5" xfId="8320" xr:uid="{00000000-0005-0000-0000-0000D9210000}"/>
    <cellStyle name="Heading 3 10 2 6" xfId="31113" xr:uid="{00000000-0005-0000-0000-0000DA210000}"/>
    <cellStyle name="Heading 3 10 3" xfId="1798" xr:uid="{00000000-0005-0000-0000-0000DB210000}"/>
    <cellStyle name="Heading 3 10 3 2" xfId="8325" xr:uid="{00000000-0005-0000-0000-0000DC210000}"/>
    <cellStyle name="Heading 3 10 3 3" xfId="8324" xr:uid="{00000000-0005-0000-0000-0000DD210000}"/>
    <cellStyle name="Heading 3 10 3 4" xfId="41880" xr:uid="{00000000-0005-0000-0000-0000DE210000}"/>
    <cellStyle name="Heading 3 10 4" xfId="8326" xr:uid="{00000000-0005-0000-0000-0000DF210000}"/>
    <cellStyle name="Heading 3 10 5" xfId="8319" xr:uid="{00000000-0005-0000-0000-0000E0210000}"/>
    <cellStyle name="Heading 3 11" xfId="1799" xr:uid="{00000000-0005-0000-0000-0000E1210000}"/>
    <cellStyle name="Heading 3 11 2" xfId="8328" xr:uid="{00000000-0005-0000-0000-0000E2210000}"/>
    <cellStyle name="Heading 3 11 2 2" xfId="8329" xr:uid="{00000000-0005-0000-0000-0000E3210000}"/>
    <cellStyle name="Heading 3 11 2 2 2" xfId="32985" xr:uid="{00000000-0005-0000-0000-0000E4210000}"/>
    <cellStyle name="Heading 3 11 2 3" xfId="8330" xr:uid="{00000000-0005-0000-0000-0000E5210000}"/>
    <cellStyle name="Heading 3 11 2 3 2" xfId="31861" xr:uid="{00000000-0005-0000-0000-0000E6210000}"/>
    <cellStyle name="Heading 3 11 2 4" xfId="31114" xr:uid="{00000000-0005-0000-0000-0000E7210000}"/>
    <cellStyle name="Heading 3 11 3" xfId="8331" xr:uid="{00000000-0005-0000-0000-0000E8210000}"/>
    <cellStyle name="Heading 3 11 3 2" xfId="41881" xr:uid="{00000000-0005-0000-0000-0000E9210000}"/>
    <cellStyle name="Heading 3 11 4" xfId="8332" xr:uid="{00000000-0005-0000-0000-0000EA210000}"/>
    <cellStyle name="Heading 3 11 5" xfId="8327" xr:uid="{00000000-0005-0000-0000-0000EB210000}"/>
    <cellStyle name="Heading 3 11 6" xfId="30372" xr:uid="{00000000-0005-0000-0000-0000EC210000}"/>
    <cellStyle name="Heading 3 12" xfId="1800" xr:uid="{00000000-0005-0000-0000-0000ED210000}"/>
    <cellStyle name="Heading 3 12 2" xfId="8334" xr:uid="{00000000-0005-0000-0000-0000EE210000}"/>
    <cellStyle name="Heading 3 12 2 2" xfId="8335" xr:uid="{00000000-0005-0000-0000-0000EF210000}"/>
    <cellStyle name="Heading 3 12 2 2 2" xfId="32986" xr:uid="{00000000-0005-0000-0000-0000F0210000}"/>
    <cellStyle name="Heading 3 12 2 3" xfId="8336" xr:uid="{00000000-0005-0000-0000-0000F1210000}"/>
    <cellStyle name="Heading 3 12 2 3 2" xfId="31862" xr:uid="{00000000-0005-0000-0000-0000F2210000}"/>
    <cellStyle name="Heading 3 12 2 4" xfId="31115" xr:uid="{00000000-0005-0000-0000-0000F3210000}"/>
    <cellStyle name="Heading 3 12 3" xfId="8337" xr:uid="{00000000-0005-0000-0000-0000F4210000}"/>
    <cellStyle name="Heading 3 12 3 2" xfId="41882" xr:uid="{00000000-0005-0000-0000-0000F5210000}"/>
    <cellStyle name="Heading 3 12 4" xfId="8338" xr:uid="{00000000-0005-0000-0000-0000F6210000}"/>
    <cellStyle name="Heading 3 12 5" xfId="8333" xr:uid="{00000000-0005-0000-0000-0000F7210000}"/>
    <cellStyle name="Heading 3 12 6" xfId="30371" xr:uid="{00000000-0005-0000-0000-0000F8210000}"/>
    <cellStyle name="Heading 3 13" xfId="1801" xr:uid="{00000000-0005-0000-0000-0000F9210000}"/>
    <cellStyle name="Heading 3 13 2" xfId="8340" xr:uid="{00000000-0005-0000-0000-0000FA210000}"/>
    <cellStyle name="Heading 3 13 3" xfId="8339" xr:uid="{00000000-0005-0000-0000-0000FB210000}"/>
    <cellStyle name="Heading 3 13 4" xfId="31064" xr:uid="{00000000-0005-0000-0000-0000FC210000}"/>
    <cellStyle name="Heading 3 14" xfId="1802" xr:uid="{00000000-0005-0000-0000-0000FD210000}"/>
    <cellStyle name="Heading 3 14 2" xfId="8342" xr:uid="{00000000-0005-0000-0000-0000FE210000}"/>
    <cellStyle name="Heading 3 14 2 2" xfId="32983" xr:uid="{00000000-0005-0000-0000-0000FF210000}"/>
    <cellStyle name="Heading 3 14 3" xfId="8343" xr:uid="{00000000-0005-0000-0000-000000220000}"/>
    <cellStyle name="Heading 3 14 3 2" xfId="31859" xr:uid="{00000000-0005-0000-0000-000001220000}"/>
    <cellStyle name="Heading 3 14 4" xfId="8344" xr:uid="{00000000-0005-0000-0000-000002220000}"/>
    <cellStyle name="Heading 3 14 5" xfId="8341" xr:uid="{00000000-0005-0000-0000-000003220000}"/>
    <cellStyle name="Heading 3 14 6" xfId="31112" xr:uid="{00000000-0005-0000-0000-000004220000}"/>
    <cellStyle name="Heading 3 15" xfId="8345" xr:uid="{00000000-0005-0000-0000-000005220000}"/>
    <cellStyle name="Heading 3 15 2" xfId="32821" xr:uid="{00000000-0005-0000-0000-000006220000}"/>
    <cellStyle name="Heading 3 16" xfId="8346" xr:uid="{00000000-0005-0000-0000-000007220000}"/>
    <cellStyle name="Heading 3 16 2" xfId="41835" xr:uid="{00000000-0005-0000-0000-000008220000}"/>
    <cellStyle name="Heading 3 17" xfId="8347" xr:uid="{00000000-0005-0000-0000-000009220000}"/>
    <cellStyle name="Heading 3 17 2" xfId="42512" xr:uid="{00000000-0005-0000-0000-00000A220000}"/>
    <cellStyle name="Heading 3 18" xfId="8318" xr:uid="{00000000-0005-0000-0000-00000B220000}"/>
    <cellStyle name="Heading 3 19" xfId="42698" xr:uid="{00000000-0005-0000-0000-00000C220000}"/>
    <cellStyle name="Heading 3 2" xfId="1803" xr:uid="{00000000-0005-0000-0000-00000D220000}"/>
    <cellStyle name="Heading 3 2 2" xfId="1804" xr:uid="{00000000-0005-0000-0000-00000E220000}"/>
    <cellStyle name="Heading 3 2 2 2" xfId="1805" xr:uid="{00000000-0005-0000-0000-00000F220000}"/>
    <cellStyle name="Heading 3 2 2 2 2" xfId="8350" xr:uid="{00000000-0005-0000-0000-000010220000}"/>
    <cellStyle name="Heading 3 2 2 3" xfId="1806" xr:uid="{00000000-0005-0000-0000-000011220000}"/>
    <cellStyle name="Heading 3 2 2 3 2" xfId="8351" xr:uid="{00000000-0005-0000-0000-000012220000}"/>
    <cellStyle name="Heading 3 2 2 4" xfId="1807" xr:uid="{00000000-0005-0000-0000-000013220000}"/>
    <cellStyle name="Heading 3 2 2 4 2" xfId="8352" xr:uid="{00000000-0005-0000-0000-000014220000}"/>
    <cellStyle name="Heading 3 2 2 5" xfId="1808" xr:uid="{00000000-0005-0000-0000-000015220000}"/>
    <cellStyle name="Heading 3 2 2 5 2" xfId="8353" xr:uid="{00000000-0005-0000-0000-000016220000}"/>
    <cellStyle name="Heading 3 2 2 6" xfId="8349" xr:uid="{00000000-0005-0000-0000-000017220000}"/>
    <cellStyle name="Heading 3 2 3" xfId="1809" xr:uid="{00000000-0005-0000-0000-000018220000}"/>
    <cellStyle name="Heading 3 2 3 2" xfId="1810" xr:uid="{00000000-0005-0000-0000-000019220000}"/>
    <cellStyle name="Heading 3 2 3 2 2" xfId="8356" xr:uid="{00000000-0005-0000-0000-00001A220000}"/>
    <cellStyle name="Heading 3 2 3 2 3" xfId="8355" xr:uid="{00000000-0005-0000-0000-00001B220000}"/>
    <cellStyle name="Heading 3 2 3 2 4" xfId="32987" xr:uid="{00000000-0005-0000-0000-00001C220000}"/>
    <cellStyle name="Heading 3 2 3 3" xfId="1811" xr:uid="{00000000-0005-0000-0000-00001D220000}"/>
    <cellStyle name="Heading 3 2 3 3 2" xfId="8357" xr:uid="{00000000-0005-0000-0000-00001E220000}"/>
    <cellStyle name="Heading 3 2 3 4" xfId="8358" xr:uid="{00000000-0005-0000-0000-00001F220000}"/>
    <cellStyle name="Heading 3 2 3 4 2" xfId="8359" xr:uid="{00000000-0005-0000-0000-000020220000}"/>
    <cellStyle name="Heading 3 2 3 4 3" xfId="42562" xr:uid="{00000000-0005-0000-0000-000021220000}"/>
    <cellStyle name="Heading 3 2 3 5" xfId="8354" xr:uid="{00000000-0005-0000-0000-000022220000}"/>
    <cellStyle name="Heading 3 2 4" xfId="1812" xr:uid="{00000000-0005-0000-0000-000023220000}"/>
    <cellStyle name="Heading 3 2 4 2" xfId="8361" xr:uid="{00000000-0005-0000-0000-000024220000}"/>
    <cellStyle name="Heading 3 2 4 2 2" xfId="42563" xr:uid="{00000000-0005-0000-0000-000025220000}"/>
    <cellStyle name="Heading 3 2 4 3" xfId="8362" xr:uid="{00000000-0005-0000-0000-000026220000}"/>
    <cellStyle name="Heading 3 2 4 4" xfId="8360" xr:uid="{00000000-0005-0000-0000-000027220000}"/>
    <cellStyle name="Heading 3 2 4 5" xfId="32822" xr:uid="{00000000-0005-0000-0000-000028220000}"/>
    <cellStyle name="Heading 3 2 5" xfId="1813" xr:uid="{00000000-0005-0000-0000-000029220000}"/>
    <cellStyle name="Heading 3 2 5 2" xfId="8363" xr:uid="{00000000-0005-0000-0000-00002A220000}"/>
    <cellStyle name="Heading 3 2 6" xfId="8364" xr:uid="{00000000-0005-0000-0000-00002B220000}"/>
    <cellStyle name="Heading 3 2 7" xfId="8348" xr:uid="{00000000-0005-0000-0000-00002C220000}"/>
    <cellStyle name="Heading 3 3" xfId="1814" xr:uid="{00000000-0005-0000-0000-00002D220000}"/>
    <cellStyle name="Heading 3 3 2" xfId="1815" xr:uid="{00000000-0005-0000-0000-00002E220000}"/>
    <cellStyle name="Heading 3 3 2 2" xfId="8366" xr:uid="{00000000-0005-0000-0000-00002F220000}"/>
    <cellStyle name="Heading 3 3 3" xfId="1816" xr:uid="{00000000-0005-0000-0000-000030220000}"/>
    <cellStyle name="Heading 3 3 3 2" xfId="8368" xr:uid="{00000000-0005-0000-0000-000031220000}"/>
    <cellStyle name="Heading 3 3 3 2 2" xfId="32988" xr:uid="{00000000-0005-0000-0000-000032220000}"/>
    <cellStyle name="Heading 3 3 3 3" xfId="8369" xr:uid="{00000000-0005-0000-0000-000033220000}"/>
    <cellStyle name="Heading 3 3 3 3 2" xfId="31863" xr:uid="{00000000-0005-0000-0000-000034220000}"/>
    <cellStyle name="Heading 3 3 3 4" xfId="8370" xr:uid="{00000000-0005-0000-0000-000035220000}"/>
    <cellStyle name="Heading 3 3 3 5" xfId="8367" xr:uid="{00000000-0005-0000-0000-000036220000}"/>
    <cellStyle name="Heading 3 3 3 6" xfId="31116" xr:uid="{00000000-0005-0000-0000-000037220000}"/>
    <cellStyle name="Heading 3 3 4" xfId="1817" xr:uid="{00000000-0005-0000-0000-000038220000}"/>
    <cellStyle name="Heading 3 3 4 2" xfId="8371" xr:uid="{00000000-0005-0000-0000-000039220000}"/>
    <cellStyle name="Heading 3 3 5" xfId="8372" xr:uid="{00000000-0005-0000-0000-00003A220000}"/>
    <cellStyle name="Heading 3 3 6" xfId="8365" xr:uid="{00000000-0005-0000-0000-00003B220000}"/>
    <cellStyle name="Heading 3 4" xfId="1818" xr:uid="{00000000-0005-0000-0000-00003C220000}"/>
    <cellStyle name="Heading 3 4 2" xfId="1819" xr:uid="{00000000-0005-0000-0000-00003D220000}"/>
    <cellStyle name="Heading 3 4 2 2" xfId="8375" xr:uid="{00000000-0005-0000-0000-00003E220000}"/>
    <cellStyle name="Heading 3 4 2 2 2" xfId="32989" xr:uid="{00000000-0005-0000-0000-00003F220000}"/>
    <cellStyle name="Heading 3 4 2 3" xfId="8376" xr:uid="{00000000-0005-0000-0000-000040220000}"/>
    <cellStyle name="Heading 3 4 2 3 2" xfId="31864" xr:uid="{00000000-0005-0000-0000-000041220000}"/>
    <cellStyle name="Heading 3 4 2 4" xfId="8374" xr:uid="{00000000-0005-0000-0000-000042220000}"/>
    <cellStyle name="Heading 3 4 3" xfId="1820" xr:uid="{00000000-0005-0000-0000-000043220000}"/>
    <cellStyle name="Heading 3 4 3 2" xfId="8377" xr:uid="{00000000-0005-0000-0000-000044220000}"/>
    <cellStyle name="Heading 3 4 4" xfId="1821" xr:uid="{00000000-0005-0000-0000-000045220000}"/>
    <cellStyle name="Heading 3 4 4 2" xfId="8378" xr:uid="{00000000-0005-0000-0000-000046220000}"/>
    <cellStyle name="Heading 3 4 5" xfId="8379" xr:uid="{00000000-0005-0000-0000-000047220000}"/>
    <cellStyle name="Heading 3 4 6" xfId="8373" xr:uid="{00000000-0005-0000-0000-000048220000}"/>
    <cellStyle name="Heading 3 5" xfId="1822" xr:uid="{00000000-0005-0000-0000-000049220000}"/>
    <cellStyle name="Heading 3 5 2" xfId="1823" xr:uid="{00000000-0005-0000-0000-00004A220000}"/>
    <cellStyle name="Heading 3 5 2 2" xfId="1824" xr:uid="{00000000-0005-0000-0000-00004B220000}"/>
    <cellStyle name="Heading 3 5 2 2 2" xfId="8383" xr:uid="{00000000-0005-0000-0000-00004C220000}"/>
    <cellStyle name="Heading 3 5 2 2 3" xfId="8382" xr:uid="{00000000-0005-0000-0000-00004D220000}"/>
    <cellStyle name="Heading 3 5 2 2 4" xfId="32990" xr:uid="{00000000-0005-0000-0000-00004E220000}"/>
    <cellStyle name="Heading 3 5 2 3" xfId="1825" xr:uid="{00000000-0005-0000-0000-00004F220000}"/>
    <cellStyle name="Heading 3 5 2 3 2" xfId="8384" xr:uid="{00000000-0005-0000-0000-000050220000}"/>
    <cellStyle name="Heading 3 5 2 4" xfId="1826" xr:uid="{00000000-0005-0000-0000-000051220000}"/>
    <cellStyle name="Heading 3 5 2 4 2" xfId="8385" xr:uid="{00000000-0005-0000-0000-000052220000}"/>
    <cellStyle name="Heading 3 5 2 5" xfId="8381" xr:uid="{00000000-0005-0000-0000-000053220000}"/>
    <cellStyle name="Heading 3 5 3" xfId="1827" xr:uid="{00000000-0005-0000-0000-000054220000}"/>
    <cellStyle name="Heading 3 5 3 2" xfId="1828" xr:uid="{00000000-0005-0000-0000-000055220000}"/>
    <cellStyle name="Heading 3 5 3 2 2" xfId="8387" xr:uid="{00000000-0005-0000-0000-000056220000}"/>
    <cellStyle name="Heading 3 5 3 3" xfId="1829" xr:uid="{00000000-0005-0000-0000-000057220000}"/>
    <cellStyle name="Heading 3 5 3 3 2" xfId="8388" xr:uid="{00000000-0005-0000-0000-000058220000}"/>
    <cellStyle name="Heading 3 5 3 4" xfId="8389" xr:uid="{00000000-0005-0000-0000-000059220000}"/>
    <cellStyle name="Heading 3 5 3 5" xfId="8386" xr:uid="{00000000-0005-0000-0000-00005A220000}"/>
    <cellStyle name="Heading 3 5 4" xfId="1830" xr:uid="{00000000-0005-0000-0000-00005B220000}"/>
    <cellStyle name="Heading 3 5 4 2" xfId="1831" xr:uid="{00000000-0005-0000-0000-00005C220000}"/>
    <cellStyle name="Heading 3 5 4 2 2" xfId="8391" xr:uid="{00000000-0005-0000-0000-00005D220000}"/>
    <cellStyle name="Heading 3 5 4 3" xfId="1832" xr:uid="{00000000-0005-0000-0000-00005E220000}"/>
    <cellStyle name="Heading 3 5 4 3 2" xfId="8392" xr:uid="{00000000-0005-0000-0000-00005F220000}"/>
    <cellStyle name="Heading 3 5 4 4" xfId="8393" xr:uid="{00000000-0005-0000-0000-000060220000}"/>
    <cellStyle name="Heading 3 5 4 5" xfId="8390" xr:uid="{00000000-0005-0000-0000-000061220000}"/>
    <cellStyle name="Heading 3 5 5" xfId="8380" xr:uid="{00000000-0005-0000-0000-000062220000}"/>
    <cellStyle name="Heading 3 6" xfId="1833" xr:uid="{00000000-0005-0000-0000-000063220000}"/>
    <cellStyle name="Heading 3 6 2" xfId="1834" xr:uid="{00000000-0005-0000-0000-000064220000}"/>
    <cellStyle name="Heading 3 6 2 2" xfId="8396" xr:uid="{00000000-0005-0000-0000-000065220000}"/>
    <cellStyle name="Heading 3 6 2 2 2" xfId="32991" xr:uid="{00000000-0005-0000-0000-000066220000}"/>
    <cellStyle name="Heading 3 6 2 3" xfId="8397" xr:uid="{00000000-0005-0000-0000-000067220000}"/>
    <cellStyle name="Heading 3 6 2 3 2" xfId="31865" xr:uid="{00000000-0005-0000-0000-000068220000}"/>
    <cellStyle name="Heading 3 6 2 4" xfId="8395" xr:uid="{00000000-0005-0000-0000-000069220000}"/>
    <cellStyle name="Heading 3 6 3" xfId="1835" xr:uid="{00000000-0005-0000-0000-00006A220000}"/>
    <cellStyle name="Heading 3 6 3 2" xfId="8398" xr:uid="{00000000-0005-0000-0000-00006B220000}"/>
    <cellStyle name="Heading 3 6 4" xfId="8399" xr:uid="{00000000-0005-0000-0000-00006C220000}"/>
    <cellStyle name="Heading 3 6 5" xfId="8394" xr:uid="{00000000-0005-0000-0000-00006D220000}"/>
    <cellStyle name="Heading 3 7" xfId="1836" xr:uid="{00000000-0005-0000-0000-00006E220000}"/>
    <cellStyle name="Heading 3 7 2" xfId="1837" xr:uid="{00000000-0005-0000-0000-00006F220000}"/>
    <cellStyle name="Heading 3 7 2 2" xfId="8402" xr:uid="{00000000-0005-0000-0000-000070220000}"/>
    <cellStyle name="Heading 3 7 2 2 2" xfId="32992" xr:uid="{00000000-0005-0000-0000-000071220000}"/>
    <cellStyle name="Heading 3 7 2 3" xfId="8403" xr:uid="{00000000-0005-0000-0000-000072220000}"/>
    <cellStyle name="Heading 3 7 2 3 2" xfId="31866" xr:uid="{00000000-0005-0000-0000-000073220000}"/>
    <cellStyle name="Heading 3 7 2 4" xfId="8401" xr:uid="{00000000-0005-0000-0000-000074220000}"/>
    <cellStyle name="Heading 3 7 3" xfId="8404" xr:uid="{00000000-0005-0000-0000-000075220000}"/>
    <cellStyle name="Heading 3 7 3 2" xfId="41883" xr:uid="{00000000-0005-0000-0000-000076220000}"/>
    <cellStyle name="Heading 3 7 4" xfId="8400" xr:uid="{00000000-0005-0000-0000-000077220000}"/>
    <cellStyle name="Heading 3 8" xfId="1838" xr:uid="{00000000-0005-0000-0000-000078220000}"/>
    <cellStyle name="Heading 3 8 2" xfId="8406" xr:uid="{00000000-0005-0000-0000-000079220000}"/>
    <cellStyle name="Heading 3 8 2 2" xfId="8407" xr:uid="{00000000-0005-0000-0000-00007A220000}"/>
    <cellStyle name="Heading 3 8 2 2 2" xfId="32993" xr:uid="{00000000-0005-0000-0000-00007B220000}"/>
    <cellStyle name="Heading 3 8 2 3" xfId="8408" xr:uid="{00000000-0005-0000-0000-00007C220000}"/>
    <cellStyle name="Heading 3 8 2 3 2" xfId="31867" xr:uid="{00000000-0005-0000-0000-00007D220000}"/>
    <cellStyle name="Heading 3 8 2 4" xfId="31117" xr:uid="{00000000-0005-0000-0000-00007E220000}"/>
    <cellStyle name="Heading 3 8 3" xfId="8409" xr:uid="{00000000-0005-0000-0000-00007F220000}"/>
    <cellStyle name="Heading 3 8 3 2" xfId="41884" xr:uid="{00000000-0005-0000-0000-000080220000}"/>
    <cellStyle name="Heading 3 8 4" xfId="8410" xr:uid="{00000000-0005-0000-0000-000081220000}"/>
    <cellStyle name="Heading 3 8 5" xfId="8405" xr:uid="{00000000-0005-0000-0000-000082220000}"/>
    <cellStyle name="Heading 3 8 6" xfId="30373" xr:uid="{00000000-0005-0000-0000-000083220000}"/>
    <cellStyle name="Heading 3 9" xfId="1839" xr:uid="{00000000-0005-0000-0000-000084220000}"/>
    <cellStyle name="Heading 3 9 2" xfId="1840" xr:uid="{00000000-0005-0000-0000-000085220000}"/>
    <cellStyle name="Heading 3 9 2 2" xfId="8412" xr:uid="{00000000-0005-0000-0000-000086220000}"/>
    <cellStyle name="Heading 3 9 3" xfId="1841" xr:uid="{00000000-0005-0000-0000-000087220000}"/>
    <cellStyle name="Heading 3 9 3 2" xfId="8413" xr:uid="{00000000-0005-0000-0000-000088220000}"/>
    <cellStyle name="Heading 3 9 4" xfId="8414" xr:uid="{00000000-0005-0000-0000-000089220000}"/>
    <cellStyle name="Heading 3 9 5" xfId="8411" xr:uid="{00000000-0005-0000-0000-00008A220000}"/>
    <cellStyle name="Heading 4" xfId="1842" builtinId="19" customBuiltin="1"/>
    <cellStyle name="Heading 4 10" xfId="1843" xr:uid="{00000000-0005-0000-0000-00008C220000}"/>
    <cellStyle name="Heading 4 10 2" xfId="1844" xr:uid="{00000000-0005-0000-0000-00008D220000}"/>
    <cellStyle name="Heading 4 10 2 2" xfId="8418" xr:uid="{00000000-0005-0000-0000-00008E220000}"/>
    <cellStyle name="Heading 4 10 2 2 2" xfId="32995" xr:uid="{00000000-0005-0000-0000-00008F220000}"/>
    <cellStyle name="Heading 4 10 2 3" xfId="8419" xr:uid="{00000000-0005-0000-0000-000090220000}"/>
    <cellStyle name="Heading 4 10 2 3 2" xfId="31869" xr:uid="{00000000-0005-0000-0000-000091220000}"/>
    <cellStyle name="Heading 4 10 2 4" xfId="8420" xr:uid="{00000000-0005-0000-0000-000092220000}"/>
    <cellStyle name="Heading 4 10 2 5" xfId="8417" xr:uid="{00000000-0005-0000-0000-000093220000}"/>
    <cellStyle name="Heading 4 10 2 6" xfId="31119" xr:uid="{00000000-0005-0000-0000-000094220000}"/>
    <cellStyle name="Heading 4 10 3" xfId="1845" xr:uid="{00000000-0005-0000-0000-000095220000}"/>
    <cellStyle name="Heading 4 10 3 2" xfId="8422" xr:uid="{00000000-0005-0000-0000-000096220000}"/>
    <cellStyle name="Heading 4 10 3 3" xfId="8421" xr:uid="{00000000-0005-0000-0000-000097220000}"/>
    <cellStyle name="Heading 4 10 3 4" xfId="41885" xr:uid="{00000000-0005-0000-0000-000098220000}"/>
    <cellStyle name="Heading 4 10 4" xfId="8423" xr:uid="{00000000-0005-0000-0000-000099220000}"/>
    <cellStyle name="Heading 4 10 5" xfId="8416" xr:uid="{00000000-0005-0000-0000-00009A220000}"/>
    <cellStyle name="Heading 4 11" xfId="1846" xr:uid="{00000000-0005-0000-0000-00009B220000}"/>
    <cellStyle name="Heading 4 11 2" xfId="8425" xr:uid="{00000000-0005-0000-0000-00009C220000}"/>
    <cellStyle name="Heading 4 11 2 2" xfId="8426" xr:uid="{00000000-0005-0000-0000-00009D220000}"/>
    <cellStyle name="Heading 4 11 2 2 2" xfId="32996" xr:uid="{00000000-0005-0000-0000-00009E220000}"/>
    <cellStyle name="Heading 4 11 2 3" xfId="8427" xr:uid="{00000000-0005-0000-0000-00009F220000}"/>
    <cellStyle name="Heading 4 11 2 3 2" xfId="31870" xr:uid="{00000000-0005-0000-0000-0000A0220000}"/>
    <cellStyle name="Heading 4 11 2 4" xfId="31120" xr:uid="{00000000-0005-0000-0000-0000A1220000}"/>
    <cellStyle name="Heading 4 11 3" xfId="8428" xr:uid="{00000000-0005-0000-0000-0000A2220000}"/>
    <cellStyle name="Heading 4 11 3 2" xfId="41886" xr:uid="{00000000-0005-0000-0000-0000A3220000}"/>
    <cellStyle name="Heading 4 11 4" xfId="8429" xr:uid="{00000000-0005-0000-0000-0000A4220000}"/>
    <cellStyle name="Heading 4 11 5" xfId="8424" xr:uid="{00000000-0005-0000-0000-0000A5220000}"/>
    <cellStyle name="Heading 4 11 6" xfId="30375" xr:uid="{00000000-0005-0000-0000-0000A6220000}"/>
    <cellStyle name="Heading 4 12" xfId="1847" xr:uid="{00000000-0005-0000-0000-0000A7220000}"/>
    <cellStyle name="Heading 4 12 2" xfId="8431" xr:uid="{00000000-0005-0000-0000-0000A8220000}"/>
    <cellStyle name="Heading 4 12 2 2" xfId="8432" xr:uid="{00000000-0005-0000-0000-0000A9220000}"/>
    <cellStyle name="Heading 4 12 2 2 2" xfId="32997" xr:uid="{00000000-0005-0000-0000-0000AA220000}"/>
    <cellStyle name="Heading 4 12 2 3" xfId="8433" xr:uid="{00000000-0005-0000-0000-0000AB220000}"/>
    <cellStyle name="Heading 4 12 2 3 2" xfId="31871" xr:uid="{00000000-0005-0000-0000-0000AC220000}"/>
    <cellStyle name="Heading 4 12 2 4" xfId="31121" xr:uid="{00000000-0005-0000-0000-0000AD220000}"/>
    <cellStyle name="Heading 4 12 3" xfId="8434" xr:uid="{00000000-0005-0000-0000-0000AE220000}"/>
    <cellStyle name="Heading 4 12 3 2" xfId="41887" xr:uid="{00000000-0005-0000-0000-0000AF220000}"/>
    <cellStyle name="Heading 4 12 4" xfId="8435" xr:uid="{00000000-0005-0000-0000-0000B0220000}"/>
    <cellStyle name="Heading 4 12 5" xfId="8430" xr:uid="{00000000-0005-0000-0000-0000B1220000}"/>
    <cellStyle name="Heading 4 12 6" xfId="30374" xr:uid="{00000000-0005-0000-0000-0000B2220000}"/>
    <cellStyle name="Heading 4 13" xfId="1848" xr:uid="{00000000-0005-0000-0000-0000B3220000}"/>
    <cellStyle name="Heading 4 13 2" xfId="8437" xr:uid="{00000000-0005-0000-0000-0000B4220000}"/>
    <cellStyle name="Heading 4 13 3" xfId="8436" xr:uid="{00000000-0005-0000-0000-0000B5220000}"/>
    <cellStyle name="Heading 4 13 4" xfId="31072" xr:uid="{00000000-0005-0000-0000-0000B6220000}"/>
    <cellStyle name="Heading 4 14" xfId="1849" xr:uid="{00000000-0005-0000-0000-0000B7220000}"/>
    <cellStyle name="Heading 4 14 2" xfId="8439" xr:uid="{00000000-0005-0000-0000-0000B8220000}"/>
    <cellStyle name="Heading 4 14 2 2" xfId="32994" xr:uid="{00000000-0005-0000-0000-0000B9220000}"/>
    <cellStyle name="Heading 4 14 3" xfId="8440" xr:uid="{00000000-0005-0000-0000-0000BA220000}"/>
    <cellStyle name="Heading 4 14 3 2" xfId="31868" xr:uid="{00000000-0005-0000-0000-0000BB220000}"/>
    <cellStyle name="Heading 4 14 4" xfId="8441" xr:uid="{00000000-0005-0000-0000-0000BC220000}"/>
    <cellStyle name="Heading 4 14 5" xfId="8438" xr:uid="{00000000-0005-0000-0000-0000BD220000}"/>
    <cellStyle name="Heading 4 14 6" xfId="31118" xr:uid="{00000000-0005-0000-0000-0000BE220000}"/>
    <cellStyle name="Heading 4 15" xfId="8442" xr:uid="{00000000-0005-0000-0000-0000BF220000}"/>
    <cellStyle name="Heading 4 15 2" xfId="32823" xr:uid="{00000000-0005-0000-0000-0000C0220000}"/>
    <cellStyle name="Heading 4 16" xfId="8443" xr:uid="{00000000-0005-0000-0000-0000C1220000}"/>
    <cellStyle name="Heading 4 16 2" xfId="41836" xr:uid="{00000000-0005-0000-0000-0000C2220000}"/>
    <cellStyle name="Heading 4 17" xfId="8444" xr:uid="{00000000-0005-0000-0000-0000C3220000}"/>
    <cellStyle name="Heading 4 17 2" xfId="42506" xr:uid="{00000000-0005-0000-0000-0000C4220000}"/>
    <cellStyle name="Heading 4 18" xfId="8415" xr:uid="{00000000-0005-0000-0000-0000C5220000}"/>
    <cellStyle name="Heading 4 19" xfId="42699" xr:uid="{00000000-0005-0000-0000-0000C6220000}"/>
    <cellStyle name="Heading 4 2" xfId="1850" xr:uid="{00000000-0005-0000-0000-0000C7220000}"/>
    <cellStyle name="Heading 4 2 2" xfId="1851" xr:uid="{00000000-0005-0000-0000-0000C8220000}"/>
    <cellStyle name="Heading 4 2 2 2" xfId="1852" xr:uid="{00000000-0005-0000-0000-0000C9220000}"/>
    <cellStyle name="Heading 4 2 2 2 2" xfId="8447" xr:uid="{00000000-0005-0000-0000-0000CA220000}"/>
    <cellStyle name="Heading 4 2 2 3" xfId="1853" xr:uid="{00000000-0005-0000-0000-0000CB220000}"/>
    <cellStyle name="Heading 4 2 2 3 2" xfId="8448" xr:uid="{00000000-0005-0000-0000-0000CC220000}"/>
    <cellStyle name="Heading 4 2 2 4" xfId="1854" xr:uid="{00000000-0005-0000-0000-0000CD220000}"/>
    <cellStyle name="Heading 4 2 2 4 2" xfId="8449" xr:uid="{00000000-0005-0000-0000-0000CE220000}"/>
    <cellStyle name="Heading 4 2 2 5" xfId="1855" xr:uid="{00000000-0005-0000-0000-0000CF220000}"/>
    <cellStyle name="Heading 4 2 2 5 2" xfId="8450" xr:uid="{00000000-0005-0000-0000-0000D0220000}"/>
    <cellStyle name="Heading 4 2 2 6" xfId="8446" xr:uid="{00000000-0005-0000-0000-0000D1220000}"/>
    <cellStyle name="Heading 4 2 3" xfId="1856" xr:uid="{00000000-0005-0000-0000-0000D2220000}"/>
    <cellStyle name="Heading 4 2 3 2" xfId="1857" xr:uid="{00000000-0005-0000-0000-0000D3220000}"/>
    <cellStyle name="Heading 4 2 3 2 2" xfId="8453" xr:uid="{00000000-0005-0000-0000-0000D4220000}"/>
    <cellStyle name="Heading 4 2 3 2 3" xfId="8452" xr:uid="{00000000-0005-0000-0000-0000D5220000}"/>
    <cellStyle name="Heading 4 2 3 2 4" xfId="32998" xr:uid="{00000000-0005-0000-0000-0000D6220000}"/>
    <cellStyle name="Heading 4 2 3 3" xfId="1858" xr:uid="{00000000-0005-0000-0000-0000D7220000}"/>
    <cellStyle name="Heading 4 2 3 3 2" xfId="8454" xr:uid="{00000000-0005-0000-0000-0000D8220000}"/>
    <cellStyle name="Heading 4 2 3 4" xfId="8455" xr:uid="{00000000-0005-0000-0000-0000D9220000}"/>
    <cellStyle name="Heading 4 2 3 4 2" xfId="8456" xr:uid="{00000000-0005-0000-0000-0000DA220000}"/>
    <cellStyle name="Heading 4 2 3 4 3" xfId="42564" xr:uid="{00000000-0005-0000-0000-0000DB220000}"/>
    <cellStyle name="Heading 4 2 3 5" xfId="8451" xr:uid="{00000000-0005-0000-0000-0000DC220000}"/>
    <cellStyle name="Heading 4 2 4" xfId="1859" xr:uid="{00000000-0005-0000-0000-0000DD220000}"/>
    <cellStyle name="Heading 4 2 4 2" xfId="8458" xr:uid="{00000000-0005-0000-0000-0000DE220000}"/>
    <cellStyle name="Heading 4 2 4 2 2" xfId="42565" xr:uid="{00000000-0005-0000-0000-0000DF220000}"/>
    <cellStyle name="Heading 4 2 4 3" xfId="8459" xr:uid="{00000000-0005-0000-0000-0000E0220000}"/>
    <cellStyle name="Heading 4 2 4 4" xfId="8457" xr:uid="{00000000-0005-0000-0000-0000E1220000}"/>
    <cellStyle name="Heading 4 2 4 5" xfId="32824" xr:uid="{00000000-0005-0000-0000-0000E2220000}"/>
    <cellStyle name="Heading 4 2 5" xfId="1860" xr:uid="{00000000-0005-0000-0000-0000E3220000}"/>
    <cellStyle name="Heading 4 2 5 2" xfId="8460" xr:uid="{00000000-0005-0000-0000-0000E4220000}"/>
    <cellStyle name="Heading 4 2 6" xfId="8461" xr:uid="{00000000-0005-0000-0000-0000E5220000}"/>
    <cellStyle name="Heading 4 2 7" xfId="8445" xr:uid="{00000000-0005-0000-0000-0000E6220000}"/>
    <cellStyle name="Heading 4 3" xfId="1861" xr:uid="{00000000-0005-0000-0000-0000E7220000}"/>
    <cellStyle name="Heading 4 3 2" xfId="1862" xr:uid="{00000000-0005-0000-0000-0000E8220000}"/>
    <cellStyle name="Heading 4 3 2 2" xfId="8463" xr:uid="{00000000-0005-0000-0000-0000E9220000}"/>
    <cellStyle name="Heading 4 3 3" xfId="1863" xr:uid="{00000000-0005-0000-0000-0000EA220000}"/>
    <cellStyle name="Heading 4 3 3 2" xfId="8465" xr:uid="{00000000-0005-0000-0000-0000EB220000}"/>
    <cellStyle name="Heading 4 3 3 2 2" xfId="32999" xr:uid="{00000000-0005-0000-0000-0000EC220000}"/>
    <cellStyle name="Heading 4 3 3 3" xfId="8466" xr:uid="{00000000-0005-0000-0000-0000ED220000}"/>
    <cellStyle name="Heading 4 3 3 3 2" xfId="31872" xr:uid="{00000000-0005-0000-0000-0000EE220000}"/>
    <cellStyle name="Heading 4 3 3 4" xfId="8467" xr:uid="{00000000-0005-0000-0000-0000EF220000}"/>
    <cellStyle name="Heading 4 3 3 5" xfId="8464" xr:uid="{00000000-0005-0000-0000-0000F0220000}"/>
    <cellStyle name="Heading 4 3 3 6" xfId="31122" xr:uid="{00000000-0005-0000-0000-0000F1220000}"/>
    <cellStyle name="Heading 4 3 4" xfId="1864" xr:uid="{00000000-0005-0000-0000-0000F2220000}"/>
    <cellStyle name="Heading 4 3 4 2" xfId="8468" xr:uid="{00000000-0005-0000-0000-0000F3220000}"/>
    <cellStyle name="Heading 4 3 5" xfId="8469" xr:uid="{00000000-0005-0000-0000-0000F4220000}"/>
    <cellStyle name="Heading 4 3 6" xfId="8462" xr:uid="{00000000-0005-0000-0000-0000F5220000}"/>
    <cellStyle name="Heading 4 4" xfId="1865" xr:uid="{00000000-0005-0000-0000-0000F6220000}"/>
    <cellStyle name="Heading 4 4 2" xfId="1866" xr:uid="{00000000-0005-0000-0000-0000F7220000}"/>
    <cellStyle name="Heading 4 4 2 2" xfId="8472" xr:uid="{00000000-0005-0000-0000-0000F8220000}"/>
    <cellStyle name="Heading 4 4 2 2 2" xfId="33000" xr:uid="{00000000-0005-0000-0000-0000F9220000}"/>
    <cellStyle name="Heading 4 4 2 3" xfId="8473" xr:uid="{00000000-0005-0000-0000-0000FA220000}"/>
    <cellStyle name="Heading 4 4 2 3 2" xfId="31873" xr:uid="{00000000-0005-0000-0000-0000FB220000}"/>
    <cellStyle name="Heading 4 4 2 4" xfId="8471" xr:uid="{00000000-0005-0000-0000-0000FC220000}"/>
    <cellStyle name="Heading 4 4 3" xfId="1867" xr:uid="{00000000-0005-0000-0000-0000FD220000}"/>
    <cellStyle name="Heading 4 4 3 2" xfId="8474" xr:uid="{00000000-0005-0000-0000-0000FE220000}"/>
    <cellStyle name="Heading 4 4 4" xfId="1868" xr:uid="{00000000-0005-0000-0000-0000FF220000}"/>
    <cellStyle name="Heading 4 4 4 2" xfId="8475" xr:uid="{00000000-0005-0000-0000-000000230000}"/>
    <cellStyle name="Heading 4 4 5" xfId="8476" xr:uid="{00000000-0005-0000-0000-000001230000}"/>
    <cellStyle name="Heading 4 4 6" xfId="8470" xr:uid="{00000000-0005-0000-0000-000002230000}"/>
    <cellStyle name="Heading 4 5" xfId="1869" xr:uid="{00000000-0005-0000-0000-000003230000}"/>
    <cellStyle name="Heading 4 5 2" xfId="1870" xr:uid="{00000000-0005-0000-0000-000004230000}"/>
    <cellStyle name="Heading 4 5 2 2" xfId="1871" xr:uid="{00000000-0005-0000-0000-000005230000}"/>
    <cellStyle name="Heading 4 5 2 2 2" xfId="8480" xr:uid="{00000000-0005-0000-0000-000006230000}"/>
    <cellStyle name="Heading 4 5 2 2 3" xfId="8479" xr:uid="{00000000-0005-0000-0000-000007230000}"/>
    <cellStyle name="Heading 4 5 2 2 4" xfId="33001" xr:uid="{00000000-0005-0000-0000-000008230000}"/>
    <cellStyle name="Heading 4 5 2 3" xfId="1872" xr:uid="{00000000-0005-0000-0000-000009230000}"/>
    <cellStyle name="Heading 4 5 2 3 2" xfId="8481" xr:uid="{00000000-0005-0000-0000-00000A230000}"/>
    <cellStyle name="Heading 4 5 2 4" xfId="1873" xr:uid="{00000000-0005-0000-0000-00000B230000}"/>
    <cellStyle name="Heading 4 5 2 4 2" xfId="8482" xr:uid="{00000000-0005-0000-0000-00000C230000}"/>
    <cellStyle name="Heading 4 5 2 5" xfId="8478" xr:uid="{00000000-0005-0000-0000-00000D230000}"/>
    <cellStyle name="Heading 4 5 3" xfId="1874" xr:uid="{00000000-0005-0000-0000-00000E230000}"/>
    <cellStyle name="Heading 4 5 3 2" xfId="1875" xr:uid="{00000000-0005-0000-0000-00000F230000}"/>
    <cellStyle name="Heading 4 5 3 2 2" xfId="8484" xr:uid="{00000000-0005-0000-0000-000010230000}"/>
    <cellStyle name="Heading 4 5 3 3" xfId="1876" xr:uid="{00000000-0005-0000-0000-000011230000}"/>
    <cellStyle name="Heading 4 5 3 3 2" xfId="8485" xr:uid="{00000000-0005-0000-0000-000012230000}"/>
    <cellStyle name="Heading 4 5 3 4" xfId="8486" xr:uid="{00000000-0005-0000-0000-000013230000}"/>
    <cellStyle name="Heading 4 5 3 5" xfId="8483" xr:uid="{00000000-0005-0000-0000-000014230000}"/>
    <cellStyle name="Heading 4 5 4" xfId="1877" xr:uid="{00000000-0005-0000-0000-000015230000}"/>
    <cellStyle name="Heading 4 5 4 2" xfId="1878" xr:uid="{00000000-0005-0000-0000-000016230000}"/>
    <cellStyle name="Heading 4 5 4 2 2" xfId="8488" xr:uid="{00000000-0005-0000-0000-000017230000}"/>
    <cellStyle name="Heading 4 5 4 3" xfId="1879" xr:uid="{00000000-0005-0000-0000-000018230000}"/>
    <cellStyle name="Heading 4 5 4 3 2" xfId="8489" xr:uid="{00000000-0005-0000-0000-000019230000}"/>
    <cellStyle name="Heading 4 5 4 4" xfId="8490" xr:uid="{00000000-0005-0000-0000-00001A230000}"/>
    <cellStyle name="Heading 4 5 4 5" xfId="8487" xr:uid="{00000000-0005-0000-0000-00001B230000}"/>
    <cellStyle name="Heading 4 5 5" xfId="8477" xr:uid="{00000000-0005-0000-0000-00001C230000}"/>
    <cellStyle name="Heading 4 6" xfId="1880" xr:uid="{00000000-0005-0000-0000-00001D230000}"/>
    <cellStyle name="Heading 4 6 2" xfId="1881" xr:uid="{00000000-0005-0000-0000-00001E230000}"/>
    <cellStyle name="Heading 4 6 2 2" xfId="8493" xr:uid="{00000000-0005-0000-0000-00001F230000}"/>
    <cellStyle name="Heading 4 6 2 2 2" xfId="33002" xr:uid="{00000000-0005-0000-0000-000020230000}"/>
    <cellStyle name="Heading 4 6 2 3" xfId="8494" xr:uid="{00000000-0005-0000-0000-000021230000}"/>
    <cellStyle name="Heading 4 6 2 3 2" xfId="31874" xr:uid="{00000000-0005-0000-0000-000022230000}"/>
    <cellStyle name="Heading 4 6 2 4" xfId="8492" xr:uid="{00000000-0005-0000-0000-000023230000}"/>
    <cellStyle name="Heading 4 6 3" xfId="1882" xr:uid="{00000000-0005-0000-0000-000024230000}"/>
    <cellStyle name="Heading 4 6 3 2" xfId="8495" xr:uid="{00000000-0005-0000-0000-000025230000}"/>
    <cellStyle name="Heading 4 6 4" xfId="8496" xr:uid="{00000000-0005-0000-0000-000026230000}"/>
    <cellStyle name="Heading 4 6 5" xfId="8491" xr:uid="{00000000-0005-0000-0000-000027230000}"/>
    <cellStyle name="Heading 4 7" xfId="1883" xr:uid="{00000000-0005-0000-0000-000028230000}"/>
    <cellStyle name="Heading 4 7 2" xfId="1884" xr:uid="{00000000-0005-0000-0000-000029230000}"/>
    <cellStyle name="Heading 4 7 2 2" xfId="8499" xr:uid="{00000000-0005-0000-0000-00002A230000}"/>
    <cellStyle name="Heading 4 7 2 2 2" xfId="33003" xr:uid="{00000000-0005-0000-0000-00002B230000}"/>
    <cellStyle name="Heading 4 7 2 3" xfId="8500" xr:uid="{00000000-0005-0000-0000-00002C230000}"/>
    <cellStyle name="Heading 4 7 2 3 2" xfId="31875" xr:uid="{00000000-0005-0000-0000-00002D230000}"/>
    <cellStyle name="Heading 4 7 2 4" xfId="8498" xr:uid="{00000000-0005-0000-0000-00002E230000}"/>
    <cellStyle name="Heading 4 7 3" xfId="8501" xr:uid="{00000000-0005-0000-0000-00002F230000}"/>
    <cellStyle name="Heading 4 7 3 2" xfId="41888" xr:uid="{00000000-0005-0000-0000-000030230000}"/>
    <cellStyle name="Heading 4 7 4" xfId="8497" xr:uid="{00000000-0005-0000-0000-000031230000}"/>
    <cellStyle name="Heading 4 8" xfId="1885" xr:uid="{00000000-0005-0000-0000-000032230000}"/>
    <cellStyle name="Heading 4 8 2" xfId="8503" xr:uid="{00000000-0005-0000-0000-000033230000}"/>
    <cellStyle name="Heading 4 8 2 2" xfId="8504" xr:uid="{00000000-0005-0000-0000-000034230000}"/>
    <cellStyle name="Heading 4 8 2 2 2" xfId="33004" xr:uid="{00000000-0005-0000-0000-000035230000}"/>
    <cellStyle name="Heading 4 8 2 3" xfId="8505" xr:uid="{00000000-0005-0000-0000-000036230000}"/>
    <cellStyle name="Heading 4 8 2 3 2" xfId="31876" xr:uid="{00000000-0005-0000-0000-000037230000}"/>
    <cellStyle name="Heading 4 8 2 4" xfId="31123" xr:uid="{00000000-0005-0000-0000-000038230000}"/>
    <cellStyle name="Heading 4 8 3" xfId="8506" xr:uid="{00000000-0005-0000-0000-000039230000}"/>
    <cellStyle name="Heading 4 8 3 2" xfId="41889" xr:uid="{00000000-0005-0000-0000-00003A230000}"/>
    <cellStyle name="Heading 4 8 4" xfId="8507" xr:uid="{00000000-0005-0000-0000-00003B230000}"/>
    <cellStyle name="Heading 4 8 5" xfId="8502" xr:uid="{00000000-0005-0000-0000-00003C230000}"/>
    <cellStyle name="Heading 4 8 6" xfId="30376" xr:uid="{00000000-0005-0000-0000-00003D230000}"/>
    <cellStyle name="Heading 4 9" xfId="1886" xr:uid="{00000000-0005-0000-0000-00003E230000}"/>
    <cellStyle name="Heading 4 9 2" xfId="1887" xr:uid="{00000000-0005-0000-0000-00003F230000}"/>
    <cellStyle name="Heading 4 9 2 2" xfId="8509" xr:uid="{00000000-0005-0000-0000-000040230000}"/>
    <cellStyle name="Heading 4 9 3" xfId="1888" xr:uid="{00000000-0005-0000-0000-000041230000}"/>
    <cellStyle name="Heading 4 9 3 2" xfId="8510" xr:uid="{00000000-0005-0000-0000-000042230000}"/>
    <cellStyle name="Heading 4 9 4" xfId="8511" xr:uid="{00000000-0005-0000-0000-000043230000}"/>
    <cellStyle name="Heading 4 9 5" xfId="8508" xr:uid="{00000000-0005-0000-0000-000044230000}"/>
    <cellStyle name="heading 5" xfId="42786" xr:uid="{00000000-0005-0000-0000-000045230000}"/>
    <cellStyle name="Hyperlink 2" xfId="1889" xr:uid="{00000000-0005-0000-0000-000046230000}"/>
    <cellStyle name="Hyperlink 2 2" xfId="8513" xr:uid="{00000000-0005-0000-0000-000047230000}"/>
    <cellStyle name="Hyperlink 2 2 2" xfId="42626" xr:uid="{00000000-0005-0000-0000-000048230000}"/>
    <cellStyle name="Hyperlink 2 3" xfId="8514" xr:uid="{00000000-0005-0000-0000-000049230000}"/>
    <cellStyle name="Hyperlink 2 3 2" xfId="42682" xr:uid="{00000000-0005-0000-0000-00004A230000}"/>
    <cellStyle name="Hyperlink 2 4" xfId="8515" xr:uid="{00000000-0005-0000-0000-00004B230000}"/>
    <cellStyle name="Hyperlink 2 4 2" xfId="42619" xr:uid="{00000000-0005-0000-0000-00004C230000}"/>
    <cellStyle name="Hyperlink 2 5" xfId="8516" xr:uid="{00000000-0005-0000-0000-00004D230000}"/>
    <cellStyle name="Hyperlink 2 5 2" xfId="42745" xr:uid="{00000000-0005-0000-0000-00004E230000}"/>
    <cellStyle name="Hyperlink 2 6" xfId="8517" xr:uid="{00000000-0005-0000-0000-00004F230000}"/>
    <cellStyle name="Hyperlink 2 6 2" xfId="42761" xr:uid="{00000000-0005-0000-0000-000050230000}"/>
    <cellStyle name="Hyperlink 2 7" xfId="8512" xr:uid="{00000000-0005-0000-0000-000051230000}"/>
    <cellStyle name="Hyperlink 3" xfId="1890" xr:uid="{00000000-0005-0000-0000-000052230000}"/>
    <cellStyle name="Hyperlink 3 2" xfId="8519" xr:uid="{00000000-0005-0000-0000-000053230000}"/>
    <cellStyle name="Hyperlink 3 2 2" xfId="42687" xr:uid="{00000000-0005-0000-0000-000054230000}"/>
    <cellStyle name="Hyperlink 3 3" xfId="8520" xr:uid="{00000000-0005-0000-0000-000055230000}"/>
    <cellStyle name="Hyperlink 3 3 2" xfId="42635" xr:uid="{00000000-0005-0000-0000-000056230000}"/>
    <cellStyle name="Hyperlink 3 4" xfId="8518" xr:uid="{00000000-0005-0000-0000-000057230000}"/>
    <cellStyle name="Hyperlink 3 5" xfId="31074" xr:uid="{00000000-0005-0000-0000-000058230000}"/>
    <cellStyle name="Hyperlink 4" xfId="8521" xr:uid="{00000000-0005-0000-0000-000059230000}"/>
    <cellStyle name="Hyperlink 4 2" xfId="8522" xr:uid="{00000000-0005-0000-0000-00005A230000}"/>
    <cellStyle name="Hyperlink 4 2 2" xfId="33657" xr:uid="{00000000-0005-0000-0000-00005B230000}"/>
    <cellStyle name="Hyperlink 4 3" xfId="8523" xr:uid="{00000000-0005-0000-0000-00005C230000}"/>
    <cellStyle name="Hyperlink 4 3 2" xfId="32515" xr:uid="{00000000-0005-0000-0000-00005D230000}"/>
    <cellStyle name="Hyperlink 4 4" xfId="8524" xr:uid="{00000000-0005-0000-0000-00005E230000}"/>
    <cellStyle name="Hyperlink 4 4 2" xfId="42690" xr:uid="{00000000-0005-0000-0000-00005F230000}"/>
    <cellStyle name="Hyperlink 4 5" xfId="8525" xr:uid="{00000000-0005-0000-0000-000060230000}"/>
    <cellStyle name="Hyperlink 4 5 2" xfId="42643" xr:uid="{00000000-0005-0000-0000-000061230000}"/>
    <cellStyle name="Hyperlink 4 6" xfId="31735" xr:uid="{00000000-0005-0000-0000-000062230000}"/>
    <cellStyle name="Hyperlink 5" xfId="8526" xr:uid="{00000000-0005-0000-0000-000063230000}"/>
    <cellStyle name="Hyperlink 5 2" xfId="41837" xr:uid="{00000000-0005-0000-0000-000064230000}"/>
    <cellStyle name="Hyperlink 6" xfId="8527" xr:uid="{00000000-0005-0000-0000-000065230000}"/>
    <cellStyle name="Hyperlink 6 2" xfId="42779" xr:uid="{00000000-0005-0000-0000-000066230000}"/>
    <cellStyle name="Hyperlink 7" xfId="8528" xr:uid="{00000000-0005-0000-0000-000067230000}"/>
    <cellStyle name="Hyperlink 8" xfId="42800" xr:uid="{00000000-0005-0000-0000-000068230000}"/>
    <cellStyle name="Input" xfId="1891" builtinId="20" customBuiltin="1"/>
    <cellStyle name="Input 10" xfId="1892" xr:uid="{00000000-0005-0000-0000-00006A230000}"/>
    <cellStyle name="Input 10 2" xfId="1893" xr:uid="{00000000-0005-0000-0000-00006B230000}"/>
    <cellStyle name="Input 10 2 10" xfId="31125" xr:uid="{00000000-0005-0000-0000-00006C230000}"/>
    <cellStyle name="Input 10 2 2" xfId="8532" xr:uid="{00000000-0005-0000-0000-00006D230000}"/>
    <cellStyle name="Input 10 2 2 2" xfId="8533" xr:uid="{00000000-0005-0000-0000-00006E230000}"/>
    <cellStyle name="Input 10 2 2 2 2" xfId="8534" xr:uid="{00000000-0005-0000-0000-00006F230000}"/>
    <cellStyle name="Input 10 2 2 2 2 2" xfId="8535" xr:uid="{00000000-0005-0000-0000-000070230000}"/>
    <cellStyle name="Input 10 2 2 2 2 2 2" xfId="8536" xr:uid="{00000000-0005-0000-0000-000071230000}"/>
    <cellStyle name="Input 10 2 2 2 2 2 2 2" xfId="38906" xr:uid="{00000000-0005-0000-0000-000072230000}"/>
    <cellStyle name="Input 10 2 2 2 2 2 3" xfId="8537" xr:uid="{00000000-0005-0000-0000-000073230000}"/>
    <cellStyle name="Input 10 2 2 2 2 2 3 2" xfId="41446" xr:uid="{00000000-0005-0000-0000-000074230000}"/>
    <cellStyle name="Input 10 2 2 2 2 2 4" xfId="36353" xr:uid="{00000000-0005-0000-0000-000075230000}"/>
    <cellStyle name="Input 10 2 2 2 2 3" xfId="8538" xr:uid="{00000000-0005-0000-0000-000076230000}"/>
    <cellStyle name="Input 10 2 2 2 2 3 2" xfId="37634" xr:uid="{00000000-0005-0000-0000-000077230000}"/>
    <cellStyle name="Input 10 2 2 2 2 4" xfId="8539" xr:uid="{00000000-0005-0000-0000-000078230000}"/>
    <cellStyle name="Input 10 2 2 2 2 4 2" xfId="40176" xr:uid="{00000000-0005-0000-0000-000079230000}"/>
    <cellStyle name="Input 10 2 2 2 2 5" xfId="35074" xr:uid="{00000000-0005-0000-0000-00007A230000}"/>
    <cellStyle name="Input 10 2 2 2 3" xfId="33803" xr:uid="{00000000-0005-0000-0000-00007B230000}"/>
    <cellStyle name="Input 10 2 2 3" xfId="8540" xr:uid="{00000000-0005-0000-0000-00007C230000}"/>
    <cellStyle name="Input 10 2 2 3 2" xfId="8541" xr:uid="{00000000-0005-0000-0000-00007D230000}"/>
    <cellStyle name="Input 10 2 2 3 2 2" xfId="8542" xr:uid="{00000000-0005-0000-0000-00007E230000}"/>
    <cellStyle name="Input 10 2 2 3 2 2 2" xfId="38386" xr:uid="{00000000-0005-0000-0000-00007F230000}"/>
    <cellStyle name="Input 10 2 2 3 2 3" xfId="8543" xr:uid="{00000000-0005-0000-0000-000080230000}"/>
    <cellStyle name="Input 10 2 2 3 2 3 2" xfId="40926" xr:uid="{00000000-0005-0000-0000-000081230000}"/>
    <cellStyle name="Input 10 2 2 3 2 4" xfId="35833" xr:uid="{00000000-0005-0000-0000-000082230000}"/>
    <cellStyle name="Input 10 2 2 3 3" xfId="8544" xr:uid="{00000000-0005-0000-0000-000083230000}"/>
    <cellStyle name="Input 10 2 2 3 3 2" xfId="37112" xr:uid="{00000000-0005-0000-0000-000084230000}"/>
    <cellStyle name="Input 10 2 2 3 4" xfId="8545" xr:uid="{00000000-0005-0000-0000-000085230000}"/>
    <cellStyle name="Input 10 2 2 3 4 2" xfId="39656" xr:uid="{00000000-0005-0000-0000-000086230000}"/>
    <cellStyle name="Input 10 2 2 3 5" xfId="34555" xr:uid="{00000000-0005-0000-0000-000087230000}"/>
    <cellStyle name="Input 10 2 2 4" xfId="32599" xr:uid="{00000000-0005-0000-0000-000088230000}"/>
    <cellStyle name="Input 10 2 3" xfId="8546" xr:uid="{00000000-0005-0000-0000-000089230000}"/>
    <cellStyle name="Input 10 2 3 2" xfId="8547" xr:uid="{00000000-0005-0000-0000-00008A230000}"/>
    <cellStyle name="Input 10 2 3 2 2" xfId="8548" xr:uid="{00000000-0005-0000-0000-00008B230000}"/>
    <cellStyle name="Input 10 2 3 2 2 2" xfId="8549" xr:uid="{00000000-0005-0000-0000-00008C230000}"/>
    <cellStyle name="Input 10 2 3 2 2 2 2" xfId="8550" xr:uid="{00000000-0005-0000-0000-00008D230000}"/>
    <cellStyle name="Input 10 2 3 2 2 2 2 2" xfId="39058" xr:uid="{00000000-0005-0000-0000-00008E230000}"/>
    <cellStyle name="Input 10 2 3 2 2 2 3" xfId="8551" xr:uid="{00000000-0005-0000-0000-00008F230000}"/>
    <cellStyle name="Input 10 2 3 2 2 2 3 2" xfId="41598" xr:uid="{00000000-0005-0000-0000-000090230000}"/>
    <cellStyle name="Input 10 2 3 2 2 2 4" xfId="36505" xr:uid="{00000000-0005-0000-0000-000091230000}"/>
    <cellStyle name="Input 10 2 3 2 2 3" xfId="8552" xr:uid="{00000000-0005-0000-0000-000092230000}"/>
    <cellStyle name="Input 10 2 3 2 2 3 2" xfId="37786" xr:uid="{00000000-0005-0000-0000-000093230000}"/>
    <cellStyle name="Input 10 2 3 2 2 4" xfId="8553" xr:uid="{00000000-0005-0000-0000-000094230000}"/>
    <cellStyle name="Input 10 2 3 2 2 4 2" xfId="40328" xr:uid="{00000000-0005-0000-0000-000095230000}"/>
    <cellStyle name="Input 10 2 3 2 2 5" xfId="35226" xr:uid="{00000000-0005-0000-0000-000096230000}"/>
    <cellStyle name="Input 10 2 3 2 3" xfId="33954" xr:uid="{00000000-0005-0000-0000-000097230000}"/>
    <cellStyle name="Input 10 2 3 3" xfId="8554" xr:uid="{00000000-0005-0000-0000-000098230000}"/>
    <cellStyle name="Input 10 2 3 3 2" xfId="8555" xr:uid="{00000000-0005-0000-0000-000099230000}"/>
    <cellStyle name="Input 10 2 3 3 2 2" xfId="8556" xr:uid="{00000000-0005-0000-0000-00009A230000}"/>
    <cellStyle name="Input 10 2 3 3 2 2 2" xfId="38538" xr:uid="{00000000-0005-0000-0000-00009B230000}"/>
    <cellStyle name="Input 10 2 3 3 2 3" xfId="8557" xr:uid="{00000000-0005-0000-0000-00009C230000}"/>
    <cellStyle name="Input 10 2 3 3 2 3 2" xfId="41078" xr:uid="{00000000-0005-0000-0000-00009D230000}"/>
    <cellStyle name="Input 10 2 3 3 2 4" xfId="35985" xr:uid="{00000000-0005-0000-0000-00009E230000}"/>
    <cellStyle name="Input 10 2 3 3 3" xfId="8558" xr:uid="{00000000-0005-0000-0000-00009F230000}"/>
    <cellStyle name="Input 10 2 3 3 3 2" xfId="37264" xr:uid="{00000000-0005-0000-0000-0000A0230000}"/>
    <cellStyle name="Input 10 2 3 3 4" xfId="8559" xr:uid="{00000000-0005-0000-0000-0000A1230000}"/>
    <cellStyle name="Input 10 2 3 3 4 2" xfId="39808" xr:uid="{00000000-0005-0000-0000-0000A2230000}"/>
    <cellStyle name="Input 10 2 3 3 5" xfId="34703" xr:uid="{00000000-0005-0000-0000-0000A3230000}"/>
    <cellStyle name="Input 10 2 3 4" xfId="32749" xr:uid="{00000000-0005-0000-0000-0000A4230000}"/>
    <cellStyle name="Input 10 2 4" xfId="8560" xr:uid="{00000000-0005-0000-0000-0000A5230000}"/>
    <cellStyle name="Input 10 2 4 2" xfId="8561" xr:uid="{00000000-0005-0000-0000-0000A6230000}"/>
    <cellStyle name="Input 10 2 4 2 2" xfId="8562" xr:uid="{00000000-0005-0000-0000-0000A7230000}"/>
    <cellStyle name="Input 10 2 4 2 2 2" xfId="8563" xr:uid="{00000000-0005-0000-0000-0000A8230000}"/>
    <cellStyle name="Input 10 2 4 2 2 2 2" xfId="8564" xr:uid="{00000000-0005-0000-0000-0000A9230000}"/>
    <cellStyle name="Input 10 2 4 2 2 2 2 2" xfId="39217" xr:uid="{00000000-0005-0000-0000-0000AA230000}"/>
    <cellStyle name="Input 10 2 4 2 2 2 3" xfId="8565" xr:uid="{00000000-0005-0000-0000-0000AB230000}"/>
    <cellStyle name="Input 10 2 4 2 2 2 3 2" xfId="41757" xr:uid="{00000000-0005-0000-0000-0000AC230000}"/>
    <cellStyle name="Input 10 2 4 2 2 2 4" xfId="36664" xr:uid="{00000000-0005-0000-0000-0000AD230000}"/>
    <cellStyle name="Input 10 2 4 2 2 3" xfId="8566" xr:uid="{00000000-0005-0000-0000-0000AE230000}"/>
    <cellStyle name="Input 10 2 4 2 2 3 2" xfId="37947" xr:uid="{00000000-0005-0000-0000-0000AF230000}"/>
    <cellStyle name="Input 10 2 4 2 2 4" xfId="8567" xr:uid="{00000000-0005-0000-0000-0000B0230000}"/>
    <cellStyle name="Input 10 2 4 2 2 4 2" xfId="40487" xr:uid="{00000000-0005-0000-0000-0000B1230000}"/>
    <cellStyle name="Input 10 2 4 2 2 5" xfId="35387" xr:uid="{00000000-0005-0000-0000-0000B2230000}"/>
    <cellStyle name="Input 10 2 4 2 3" xfId="34115" xr:uid="{00000000-0005-0000-0000-0000B3230000}"/>
    <cellStyle name="Input 10 2 4 3" xfId="8568" xr:uid="{00000000-0005-0000-0000-0000B4230000}"/>
    <cellStyle name="Input 10 2 4 3 2" xfId="8569" xr:uid="{00000000-0005-0000-0000-0000B5230000}"/>
    <cellStyle name="Input 10 2 4 3 2 2" xfId="8570" xr:uid="{00000000-0005-0000-0000-0000B6230000}"/>
    <cellStyle name="Input 10 2 4 3 2 2 2" xfId="38697" xr:uid="{00000000-0005-0000-0000-0000B7230000}"/>
    <cellStyle name="Input 10 2 4 3 2 3" xfId="8571" xr:uid="{00000000-0005-0000-0000-0000B8230000}"/>
    <cellStyle name="Input 10 2 4 3 2 3 2" xfId="41237" xr:uid="{00000000-0005-0000-0000-0000B9230000}"/>
    <cellStyle name="Input 10 2 4 3 2 4" xfId="36144" xr:uid="{00000000-0005-0000-0000-0000BA230000}"/>
    <cellStyle name="Input 10 2 4 3 3" xfId="8572" xr:uid="{00000000-0005-0000-0000-0000BB230000}"/>
    <cellStyle name="Input 10 2 4 3 3 2" xfId="37425" xr:uid="{00000000-0005-0000-0000-0000BC230000}"/>
    <cellStyle name="Input 10 2 4 3 4" xfId="8573" xr:uid="{00000000-0005-0000-0000-0000BD230000}"/>
    <cellStyle name="Input 10 2 4 3 4 2" xfId="39967" xr:uid="{00000000-0005-0000-0000-0000BE230000}"/>
    <cellStyle name="Input 10 2 4 3 5" xfId="34864" xr:uid="{00000000-0005-0000-0000-0000BF230000}"/>
    <cellStyle name="Input 10 2 4 4" xfId="33006" xr:uid="{00000000-0005-0000-0000-0000C0230000}"/>
    <cellStyle name="Input 10 2 5" xfId="8574" xr:uid="{00000000-0005-0000-0000-0000C1230000}"/>
    <cellStyle name="Input 10 2 5 2" xfId="8575" xr:uid="{00000000-0005-0000-0000-0000C2230000}"/>
    <cellStyle name="Input 10 2 5 2 2" xfId="8576" xr:uid="{00000000-0005-0000-0000-0000C3230000}"/>
    <cellStyle name="Input 10 2 5 2 2 2" xfId="8577" xr:uid="{00000000-0005-0000-0000-0000C4230000}"/>
    <cellStyle name="Input 10 2 5 2 2 2 2" xfId="38241" xr:uid="{00000000-0005-0000-0000-0000C5230000}"/>
    <cellStyle name="Input 10 2 5 2 2 3" xfId="8578" xr:uid="{00000000-0005-0000-0000-0000C6230000}"/>
    <cellStyle name="Input 10 2 5 2 2 3 2" xfId="40781" xr:uid="{00000000-0005-0000-0000-0000C7230000}"/>
    <cellStyle name="Input 10 2 5 2 2 4" xfId="35688" xr:uid="{00000000-0005-0000-0000-0000C8230000}"/>
    <cellStyle name="Input 10 2 5 2 3" xfId="8579" xr:uid="{00000000-0005-0000-0000-0000C9230000}"/>
    <cellStyle name="Input 10 2 5 2 3 2" xfId="36967" xr:uid="{00000000-0005-0000-0000-0000CA230000}"/>
    <cellStyle name="Input 10 2 5 2 4" xfId="8580" xr:uid="{00000000-0005-0000-0000-0000CB230000}"/>
    <cellStyle name="Input 10 2 5 2 4 2" xfId="39511" xr:uid="{00000000-0005-0000-0000-0000CC230000}"/>
    <cellStyle name="Input 10 2 5 2 5" xfId="34413" xr:uid="{00000000-0005-0000-0000-0000CD230000}"/>
    <cellStyle name="Input 10 2 5 3" xfId="31878" xr:uid="{00000000-0005-0000-0000-0000CE230000}"/>
    <cellStyle name="Input 10 2 6" xfId="8581" xr:uid="{00000000-0005-0000-0000-0000CF230000}"/>
    <cellStyle name="Input 10 2 6 2" xfId="8582" xr:uid="{00000000-0005-0000-0000-0000D0230000}"/>
    <cellStyle name="Input 10 2 6 2 2" xfId="8583" xr:uid="{00000000-0005-0000-0000-0000D1230000}"/>
    <cellStyle name="Input 10 2 6 2 2 2" xfId="8584" xr:uid="{00000000-0005-0000-0000-0000D2230000}"/>
    <cellStyle name="Input 10 2 6 2 2 2 2" xfId="38771" xr:uid="{00000000-0005-0000-0000-0000D3230000}"/>
    <cellStyle name="Input 10 2 6 2 2 3" xfId="8585" xr:uid="{00000000-0005-0000-0000-0000D4230000}"/>
    <cellStyle name="Input 10 2 6 2 2 3 2" xfId="41311" xr:uid="{00000000-0005-0000-0000-0000D5230000}"/>
    <cellStyle name="Input 10 2 6 2 2 4" xfId="36218" xr:uid="{00000000-0005-0000-0000-0000D6230000}"/>
    <cellStyle name="Input 10 2 6 2 3" xfId="8586" xr:uid="{00000000-0005-0000-0000-0000D7230000}"/>
    <cellStyle name="Input 10 2 6 2 3 2" xfId="37499" xr:uid="{00000000-0005-0000-0000-0000D8230000}"/>
    <cellStyle name="Input 10 2 6 2 4" xfId="8587" xr:uid="{00000000-0005-0000-0000-0000D9230000}"/>
    <cellStyle name="Input 10 2 6 2 4 2" xfId="40041" xr:uid="{00000000-0005-0000-0000-0000DA230000}"/>
    <cellStyle name="Input 10 2 6 2 5" xfId="34939" xr:uid="{00000000-0005-0000-0000-0000DB230000}"/>
    <cellStyle name="Input 10 2 6 3" xfId="33666" xr:uid="{00000000-0005-0000-0000-0000DC230000}"/>
    <cellStyle name="Input 10 2 7" xfId="8588" xr:uid="{00000000-0005-0000-0000-0000DD230000}"/>
    <cellStyle name="Input 10 2 7 2" xfId="8589" xr:uid="{00000000-0005-0000-0000-0000DE230000}"/>
    <cellStyle name="Input 10 2 7 2 2" xfId="8590" xr:uid="{00000000-0005-0000-0000-0000DF230000}"/>
    <cellStyle name="Input 10 2 7 2 2 2" xfId="38099" xr:uid="{00000000-0005-0000-0000-0000E0230000}"/>
    <cellStyle name="Input 10 2 7 2 3" xfId="8591" xr:uid="{00000000-0005-0000-0000-0000E1230000}"/>
    <cellStyle name="Input 10 2 7 2 3 2" xfId="40639" xr:uid="{00000000-0005-0000-0000-0000E2230000}"/>
    <cellStyle name="Input 10 2 7 2 4" xfId="35546" xr:uid="{00000000-0005-0000-0000-0000E3230000}"/>
    <cellStyle name="Input 10 2 7 3" xfId="8592" xr:uid="{00000000-0005-0000-0000-0000E4230000}"/>
    <cellStyle name="Input 10 2 7 3 2" xfId="36825" xr:uid="{00000000-0005-0000-0000-0000E5230000}"/>
    <cellStyle name="Input 10 2 7 4" xfId="8593" xr:uid="{00000000-0005-0000-0000-0000E6230000}"/>
    <cellStyle name="Input 10 2 7 4 2" xfId="39369" xr:uid="{00000000-0005-0000-0000-0000E7230000}"/>
    <cellStyle name="Input 10 2 7 5" xfId="34271" xr:uid="{00000000-0005-0000-0000-0000E8230000}"/>
    <cellStyle name="Input 10 2 8" xfId="8594" xr:uid="{00000000-0005-0000-0000-0000E9230000}"/>
    <cellStyle name="Input 10 2 9" xfId="8531" xr:uid="{00000000-0005-0000-0000-0000EA230000}"/>
    <cellStyle name="Input 10 3" xfId="1894" xr:uid="{00000000-0005-0000-0000-0000EB230000}"/>
    <cellStyle name="Input 10 3 2" xfId="8596" xr:uid="{00000000-0005-0000-0000-0000EC230000}"/>
    <cellStyle name="Input 10 3 2 2" xfId="8597" xr:uid="{00000000-0005-0000-0000-0000ED230000}"/>
    <cellStyle name="Input 10 3 2 2 2" xfId="8598" xr:uid="{00000000-0005-0000-0000-0000EE230000}"/>
    <cellStyle name="Input 10 3 2 2 2 2" xfId="8599" xr:uid="{00000000-0005-0000-0000-0000EF230000}"/>
    <cellStyle name="Input 10 3 2 2 2 2 2" xfId="38831" xr:uid="{00000000-0005-0000-0000-0000F0230000}"/>
    <cellStyle name="Input 10 3 2 2 2 3" xfId="8600" xr:uid="{00000000-0005-0000-0000-0000F1230000}"/>
    <cellStyle name="Input 10 3 2 2 2 3 2" xfId="41371" xr:uid="{00000000-0005-0000-0000-0000F2230000}"/>
    <cellStyle name="Input 10 3 2 2 2 4" xfId="36278" xr:uid="{00000000-0005-0000-0000-0000F3230000}"/>
    <cellStyle name="Input 10 3 2 2 3" xfId="8601" xr:uid="{00000000-0005-0000-0000-0000F4230000}"/>
    <cellStyle name="Input 10 3 2 2 3 2" xfId="37559" xr:uid="{00000000-0005-0000-0000-0000F5230000}"/>
    <cellStyle name="Input 10 3 2 2 4" xfId="8602" xr:uid="{00000000-0005-0000-0000-0000F6230000}"/>
    <cellStyle name="Input 10 3 2 2 4 2" xfId="40101" xr:uid="{00000000-0005-0000-0000-0000F7230000}"/>
    <cellStyle name="Input 10 3 2 2 5" xfId="34999" xr:uid="{00000000-0005-0000-0000-0000F8230000}"/>
    <cellStyle name="Input 10 3 2 3" xfId="33728" xr:uid="{00000000-0005-0000-0000-0000F9230000}"/>
    <cellStyle name="Input 10 3 3" xfId="8603" xr:uid="{00000000-0005-0000-0000-0000FA230000}"/>
    <cellStyle name="Input 10 3 3 2" xfId="8604" xr:uid="{00000000-0005-0000-0000-0000FB230000}"/>
    <cellStyle name="Input 10 3 3 2 2" xfId="8605" xr:uid="{00000000-0005-0000-0000-0000FC230000}"/>
    <cellStyle name="Input 10 3 3 2 2 2" xfId="38311" xr:uid="{00000000-0005-0000-0000-0000FD230000}"/>
    <cellStyle name="Input 10 3 3 2 3" xfId="8606" xr:uid="{00000000-0005-0000-0000-0000FE230000}"/>
    <cellStyle name="Input 10 3 3 2 3 2" xfId="40851" xr:uid="{00000000-0005-0000-0000-0000FF230000}"/>
    <cellStyle name="Input 10 3 3 2 4" xfId="35758" xr:uid="{00000000-0005-0000-0000-000000240000}"/>
    <cellStyle name="Input 10 3 3 3" xfId="8607" xr:uid="{00000000-0005-0000-0000-000001240000}"/>
    <cellStyle name="Input 10 3 3 3 2" xfId="37037" xr:uid="{00000000-0005-0000-0000-000002240000}"/>
    <cellStyle name="Input 10 3 3 4" xfId="8608" xr:uid="{00000000-0005-0000-0000-000003240000}"/>
    <cellStyle name="Input 10 3 3 4 2" xfId="39581" xr:uid="{00000000-0005-0000-0000-000004240000}"/>
    <cellStyle name="Input 10 3 3 5" xfId="34483" xr:uid="{00000000-0005-0000-0000-000005240000}"/>
    <cellStyle name="Input 10 3 4" xfId="8595" xr:uid="{00000000-0005-0000-0000-000006240000}"/>
    <cellStyle name="Input 10 4" xfId="8609" xr:uid="{00000000-0005-0000-0000-000007240000}"/>
    <cellStyle name="Input 10 4 2" xfId="8610" xr:uid="{00000000-0005-0000-0000-000008240000}"/>
    <cellStyle name="Input 10 4 2 2" xfId="8611" xr:uid="{00000000-0005-0000-0000-000009240000}"/>
    <cellStyle name="Input 10 4 2 2 2" xfId="8612" xr:uid="{00000000-0005-0000-0000-00000A240000}"/>
    <cellStyle name="Input 10 4 2 2 2 2" xfId="8613" xr:uid="{00000000-0005-0000-0000-00000B240000}"/>
    <cellStyle name="Input 10 4 2 2 2 2 2" xfId="38982" xr:uid="{00000000-0005-0000-0000-00000C240000}"/>
    <cellStyle name="Input 10 4 2 2 2 3" xfId="8614" xr:uid="{00000000-0005-0000-0000-00000D240000}"/>
    <cellStyle name="Input 10 4 2 2 2 3 2" xfId="41522" xr:uid="{00000000-0005-0000-0000-00000E240000}"/>
    <cellStyle name="Input 10 4 2 2 2 4" xfId="36429" xr:uid="{00000000-0005-0000-0000-00000F240000}"/>
    <cellStyle name="Input 10 4 2 2 3" xfId="8615" xr:uid="{00000000-0005-0000-0000-000010240000}"/>
    <cellStyle name="Input 10 4 2 2 3 2" xfId="37710" xr:uid="{00000000-0005-0000-0000-000011240000}"/>
    <cellStyle name="Input 10 4 2 2 4" xfId="8616" xr:uid="{00000000-0005-0000-0000-000012240000}"/>
    <cellStyle name="Input 10 4 2 2 4 2" xfId="40252" xr:uid="{00000000-0005-0000-0000-000013240000}"/>
    <cellStyle name="Input 10 4 2 2 5" xfId="35150" xr:uid="{00000000-0005-0000-0000-000014240000}"/>
    <cellStyle name="Input 10 4 2 3" xfId="33879" xr:uid="{00000000-0005-0000-0000-000015240000}"/>
    <cellStyle name="Input 10 4 3" xfId="8617" xr:uid="{00000000-0005-0000-0000-000016240000}"/>
    <cellStyle name="Input 10 4 3 2" xfId="8618" xr:uid="{00000000-0005-0000-0000-000017240000}"/>
    <cellStyle name="Input 10 4 3 2 2" xfId="8619" xr:uid="{00000000-0005-0000-0000-000018240000}"/>
    <cellStyle name="Input 10 4 3 2 2 2" xfId="38462" xr:uid="{00000000-0005-0000-0000-000019240000}"/>
    <cellStyle name="Input 10 4 3 2 3" xfId="8620" xr:uid="{00000000-0005-0000-0000-00001A240000}"/>
    <cellStyle name="Input 10 4 3 2 3 2" xfId="41002" xr:uid="{00000000-0005-0000-0000-00001B240000}"/>
    <cellStyle name="Input 10 4 3 2 4" xfId="35909" xr:uid="{00000000-0005-0000-0000-00001C240000}"/>
    <cellStyle name="Input 10 4 3 3" xfId="8621" xr:uid="{00000000-0005-0000-0000-00001D240000}"/>
    <cellStyle name="Input 10 4 3 3 2" xfId="37188" xr:uid="{00000000-0005-0000-0000-00001E240000}"/>
    <cellStyle name="Input 10 4 3 4" xfId="8622" xr:uid="{00000000-0005-0000-0000-00001F240000}"/>
    <cellStyle name="Input 10 4 3 4 2" xfId="39732" xr:uid="{00000000-0005-0000-0000-000020240000}"/>
    <cellStyle name="Input 10 4 3 5" xfId="34630" xr:uid="{00000000-0005-0000-0000-000021240000}"/>
    <cellStyle name="Input 10 4 4" xfId="8623" xr:uid="{00000000-0005-0000-0000-000022240000}"/>
    <cellStyle name="Input 10 4 5" xfId="32677" xr:uid="{00000000-0005-0000-0000-000023240000}"/>
    <cellStyle name="Input 10 5" xfId="8624" xr:uid="{00000000-0005-0000-0000-000024240000}"/>
    <cellStyle name="Input 10 5 2" xfId="8625" xr:uid="{00000000-0005-0000-0000-000025240000}"/>
    <cellStyle name="Input 10 5 2 2" xfId="8626" xr:uid="{00000000-0005-0000-0000-000026240000}"/>
    <cellStyle name="Input 10 5 2 2 2" xfId="8627" xr:uid="{00000000-0005-0000-0000-000027240000}"/>
    <cellStyle name="Input 10 5 2 2 2 2" xfId="8628" xr:uid="{00000000-0005-0000-0000-000028240000}"/>
    <cellStyle name="Input 10 5 2 2 2 2 2" xfId="39141" xr:uid="{00000000-0005-0000-0000-000029240000}"/>
    <cellStyle name="Input 10 5 2 2 2 3" xfId="8629" xr:uid="{00000000-0005-0000-0000-00002A240000}"/>
    <cellStyle name="Input 10 5 2 2 2 3 2" xfId="41681" xr:uid="{00000000-0005-0000-0000-00002B240000}"/>
    <cellStyle name="Input 10 5 2 2 2 4" xfId="36588" xr:uid="{00000000-0005-0000-0000-00002C240000}"/>
    <cellStyle name="Input 10 5 2 2 3" xfId="8630" xr:uid="{00000000-0005-0000-0000-00002D240000}"/>
    <cellStyle name="Input 10 5 2 2 3 2" xfId="37871" xr:uid="{00000000-0005-0000-0000-00002E240000}"/>
    <cellStyle name="Input 10 5 2 2 4" xfId="8631" xr:uid="{00000000-0005-0000-0000-00002F240000}"/>
    <cellStyle name="Input 10 5 2 2 4 2" xfId="40411" xr:uid="{00000000-0005-0000-0000-000030240000}"/>
    <cellStyle name="Input 10 5 2 2 5" xfId="35311" xr:uid="{00000000-0005-0000-0000-000031240000}"/>
    <cellStyle name="Input 10 5 2 3" xfId="34039" xr:uid="{00000000-0005-0000-0000-000032240000}"/>
    <cellStyle name="Input 10 5 3" xfId="8632" xr:uid="{00000000-0005-0000-0000-000033240000}"/>
    <cellStyle name="Input 10 5 3 2" xfId="8633" xr:uid="{00000000-0005-0000-0000-000034240000}"/>
    <cellStyle name="Input 10 5 3 2 2" xfId="8634" xr:uid="{00000000-0005-0000-0000-000035240000}"/>
    <cellStyle name="Input 10 5 3 2 2 2" xfId="38621" xr:uid="{00000000-0005-0000-0000-000036240000}"/>
    <cellStyle name="Input 10 5 3 2 3" xfId="8635" xr:uid="{00000000-0005-0000-0000-000037240000}"/>
    <cellStyle name="Input 10 5 3 2 3 2" xfId="41161" xr:uid="{00000000-0005-0000-0000-000038240000}"/>
    <cellStyle name="Input 10 5 3 2 4" xfId="36068" xr:uid="{00000000-0005-0000-0000-000039240000}"/>
    <cellStyle name="Input 10 5 3 3" xfId="8636" xr:uid="{00000000-0005-0000-0000-00003A240000}"/>
    <cellStyle name="Input 10 5 3 3 2" xfId="37349" xr:uid="{00000000-0005-0000-0000-00003B240000}"/>
    <cellStyle name="Input 10 5 3 4" xfId="8637" xr:uid="{00000000-0005-0000-0000-00003C240000}"/>
    <cellStyle name="Input 10 5 3 4 2" xfId="39891" xr:uid="{00000000-0005-0000-0000-00003D240000}"/>
    <cellStyle name="Input 10 5 3 5" xfId="34788" xr:uid="{00000000-0005-0000-0000-00003E240000}"/>
    <cellStyle name="Input 10 5 4" xfId="32852" xr:uid="{00000000-0005-0000-0000-00003F240000}"/>
    <cellStyle name="Input 10 6" xfId="8638" xr:uid="{00000000-0005-0000-0000-000040240000}"/>
    <cellStyle name="Input 10 6 2" xfId="8639" xr:uid="{00000000-0005-0000-0000-000041240000}"/>
    <cellStyle name="Input 10 6 2 2" xfId="8640" xr:uid="{00000000-0005-0000-0000-000042240000}"/>
    <cellStyle name="Input 10 6 2 2 2" xfId="8641" xr:uid="{00000000-0005-0000-0000-000043240000}"/>
    <cellStyle name="Input 10 6 2 2 2 2" xfId="38175" xr:uid="{00000000-0005-0000-0000-000044240000}"/>
    <cellStyle name="Input 10 6 2 2 3" xfId="8642" xr:uid="{00000000-0005-0000-0000-000045240000}"/>
    <cellStyle name="Input 10 6 2 2 3 2" xfId="40715" xr:uid="{00000000-0005-0000-0000-000046240000}"/>
    <cellStyle name="Input 10 6 2 2 4" xfId="35622" xr:uid="{00000000-0005-0000-0000-000047240000}"/>
    <cellStyle name="Input 10 6 2 3" xfId="8643" xr:uid="{00000000-0005-0000-0000-000048240000}"/>
    <cellStyle name="Input 10 6 2 3 2" xfId="36901" xr:uid="{00000000-0005-0000-0000-000049240000}"/>
    <cellStyle name="Input 10 6 2 4" xfId="8644" xr:uid="{00000000-0005-0000-0000-00004A240000}"/>
    <cellStyle name="Input 10 6 2 4 2" xfId="39445" xr:uid="{00000000-0005-0000-0000-00004B240000}"/>
    <cellStyle name="Input 10 6 2 5" xfId="34347" xr:uid="{00000000-0005-0000-0000-00004C240000}"/>
    <cellStyle name="Input 10 6 3" xfId="31748" xr:uid="{00000000-0005-0000-0000-00004D240000}"/>
    <cellStyle name="Input 10 7" xfId="8645" xr:uid="{00000000-0005-0000-0000-00004E240000}"/>
    <cellStyle name="Input 10 7 2" xfId="8646" xr:uid="{00000000-0005-0000-0000-00004F240000}"/>
    <cellStyle name="Input 10 7 2 2" xfId="8647" xr:uid="{00000000-0005-0000-0000-000050240000}"/>
    <cellStyle name="Input 10 7 2 2 2" xfId="38023" xr:uid="{00000000-0005-0000-0000-000051240000}"/>
    <cellStyle name="Input 10 7 2 3" xfId="8648" xr:uid="{00000000-0005-0000-0000-000052240000}"/>
    <cellStyle name="Input 10 7 2 3 2" xfId="40563" xr:uid="{00000000-0005-0000-0000-000053240000}"/>
    <cellStyle name="Input 10 7 2 4" xfId="35470" xr:uid="{00000000-0005-0000-0000-000054240000}"/>
    <cellStyle name="Input 10 7 3" xfId="8649" xr:uid="{00000000-0005-0000-0000-000055240000}"/>
    <cellStyle name="Input 10 7 3 2" xfId="36749" xr:uid="{00000000-0005-0000-0000-000056240000}"/>
    <cellStyle name="Input 10 7 4" xfId="8650" xr:uid="{00000000-0005-0000-0000-000057240000}"/>
    <cellStyle name="Input 10 7 4 2" xfId="39293" xr:uid="{00000000-0005-0000-0000-000058240000}"/>
    <cellStyle name="Input 10 7 5" xfId="34195" xr:uid="{00000000-0005-0000-0000-000059240000}"/>
    <cellStyle name="Input 10 8" xfId="8651" xr:uid="{00000000-0005-0000-0000-00005A240000}"/>
    <cellStyle name="Input 10 8 2" xfId="41890" xr:uid="{00000000-0005-0000-0000-00005B240000}"/>
    <cellStyle name="Input 10 9" xfId="8530" xr:uid="{00000000-0005-0000-0000-00005C240000}"/>
    <cellStyle name="Input 11" xfId="1895" xr:uid="{00000000-0005-0000-0000-00005D240000}"/>
    <cellStyle name="Input 11 10" xfId="8652" xr:uid="{00000000-0005-0000-0000-00005E240000}"/>
    <cellStyle name="Input 11 11" xfId="30378" xr:uid="{00000000-0005-0000-0000-00005F240000}"/>
    <cellStyle name="Input 11 2" xfId="8653" xr:uid="{00000000-0005-0000-0000-000060240000}"/>
    <cellStyle name="Input 11 2 2" xfId="8654" xr:uid="{00000000-0005-0000-0000-000061240000}"/>
    <cellStyle name="Input 11 2 2 2" xfId="8655" xr:uid="{00000000-0005-0000-0000-000062240000}"/>
    <cellStyle name="Input 11 2 2 2 2" xfId="8656" xr:uid="{00000000-0005-0000-0000-000063240000}"/>
    <cellStyle name="Input 11 2 2 2 2 2" xfId="8657" xr:uid="{00000000-0005-0000-0000-000064240000}"/>
    <cellStyle name="Input 11 2 2 2 2 2 2" xfId="8658" xr:uid="{00000000-0005-0000-0000-000065240000}"/>
    <cellStyle name="Input 11 2 2 2 2 2 2 2" xfId="38907" xr:uid="{00000000-0005-0000-0000-000066240000}"/>
    <cellStyle name="Input 11 2 2 2 2 2 3" xfId="8659" xr:uid="{00000000-0005-0000-0000-000067240000}"/>
    <cellStyle name="Input 11 2 2 2 2 2 3 2" xfId="41447" xr:uid="{00000000-0005-0000-0000-000068240000}"/>
    <cellStyle name="Input 11 2 2 2 2 2 4" xfId="36354" xr:uid="{00000000-0005-0000-0000-000069240000}"/>
    <cellStyle name="Input 11 2 2 2 2 3" xfId="8660" xr:uid="{00000000-0005-0000-0000-00006A240000}"/>
    <cellStyle name="Input 11 2 2 2 2 3 2" xfId="37635" xr:uid="{00000000-0005-0000-0000-00006B240000}"/>
    <cellStyle name="Input 11 2 2 2 2 4" xfId="8661" xr:uid="{00000000-0005-0000-0000-00006C240000}"/>
    <cellStyle name="Input 11 2 2 2 2 4 2" xfId="40177" xr:uid="{00000000-0005-0000-0000-00006D240000}"/>
    <cellStyle name="Input 11 2 2 2 2 5" xfId="35075" xr:uid="{00000000-0005-0000-0000-00006E240000}"/>
    <cellStyle name="Input 11 2 2 2 3" xfId="33804" xr:uid="{00000000-0005-0000-0000-00006F240000}"/>
    <cellStyle name="Input 11 2 2 3" xfId="8662" xr:uid="{00000000-0005-0000-0000-000070240000}"/>
    <cellStyle name="Input 11 2 2 3 2" xfId="8663" xr:uid="{00000000-0005-0000-0000-000071240000}"/>
    <cellStyle name="Input 11 2 2 3 2 2" xfId="8664" xr:uid="{00000000-0005-0000-0000-000072240000}"/>
    <cellStyle name="Input 11 2 2 3 2 2 2" xfId="38387" xr:uid="{00000000-0005-0000-0000-000073240000}"/>
    <cellStyle name="Input 11 2 2 3 2 3" xfId="8665" xr:uid="{00000000-0005-0000-0000-000074240000}"/>
    <cellStyle name="Input 11 2 2 3 2 3 2" xfId="40927" xr:uid="{00000000-0005-0000-0000-000075240000}"/>
    <cellStyle name="Input 11 2 2 3 2 4" xfId="35834" xr:uid="{00000000-0005-0000-0000-000076240000}"/>
    <cellStyle name="Input 11 2 2 3 3" xfId="8666" xr:uid="{00000000-0005-0000-0000-000077240000}"/>
    <cellStyle name="Input 11 2 2 3 3 2" xfId="37113" xr:uid="{00000000-0005-0000-0000-000078240000}"/>
    <cellStyle name="Input 11 2 2 3 4" xfId="8667" xr:uid="{00000000-0005-0000-0000-000079240000}"/>
    <cellStyle name="Input 11 2 2 3 4 2" xfId="39657" xr:uid="{00000000-0005-0000-0000-00007A240000}"/>
    <cellStyle name="Input 11 2 2 3 5" xfId="34556" xr:uid="{00000000-0005-0000-0000-00007B240000}"/>
    <cellStyle name="Input 11 2 2 4" xfId="32600" xr:uid="{00000000-0005-0000-0000-00007C240000}"/>
    <cellStyle name="Input 11 2 3" xfId="8668" xr:uid="{00000000-0005-0000-0000-00007D240000}"/>
    <cellStyle name="Input 11 2 3 2" xfId="8669" xr:uid="{00000000-0005-0000-0000-00007E240000}"/>
    <cellStyle name="Input 11 2 3 2 2" xfId="8670" xr:uid="{00000000-0005-0000-0000-00007F240000}"/>
    <cellStyle name="Input 11 2 3 2 2 2" xfId="8671" xr:uid="{00000000-0005-0000-0000-000080240000}"/>
    <cellStyle name="Input 11 2 3 2 2 2 2" xfId="8672" xr:uid="{00000000-0005-0000-0000-000081240000}"/>
    <cellStyle name="Input 11 2 3 2 2 2 2 2" xfId="39059" xr:uid="{00000000-0005-0000-0000-000082240000}"/>
    <cellStyle name="Input 11 2 3 2 2 2 3" xfId="8673" xr:uid="{00000000-0005-0000-0000-000083240000}"/>
    <cellStyle name="Input 11 2 3 2 2 2 3 2" xfId="41599" xr:uid="{00000000-0005-0000-0000-000084240000}"/>
    <cellStyle name="Input 11 2 3 2 2 2 4" xfId="36506" xr:uid="{00000000-0005-0000-0000-000085240000}"/>
    <cellStyle name="Input 11 2 3 2 2 3" xfId="8674" xr:uid="{00000000-0005-0000-0000-000086240000}"/>
    <cellStyle name="Input 11 2 3 2 2 3 2" xfId="37787" xr:uid="{00000000-0005-0000-0000-000087240000}"/>
    <cellStyle name="Input 11 2 3 2 2 4" xfId="8675" xr:uid="{00000000-0005-0000-0000-000088240000}"/>
    <cellStyle name="Input 11 2 3 2 2 4 2" xfId="40329" xr:uid="{00000000-0005-0000-0000-000089240000}"/>
    <cellStyle name="Input 11 2 3 2 2 5" xfId="35227" xr:uid="{00000000-0005-0000-0000-00008A240000}"/>
    <cellStyle name="Input 11 2 3 2 3" xfId="33955" xr:uid="{00000000-0005-0000-0000-00008B240000}"/>
    <cellStyle name="Input 11 2 3 3" xfId="8676" xr:uid="{00000000-0005-0000-0000-00008C240000}"/>
    <cellStyle name="Input 11 2 3 3 2" xfId="8677" xr:uid="{00000000-0005-0000-0000-00008D240000}"/>
    <cellStyle name="Input 11 2 3 3 2 2" xfId="8678" xr:uid="{00000000-0005-0000-0000-00008E240000}"/>
    <cellStyle name="Input 11 2 3 3 2 2 2" xfId="38539" xr:uid="{00000000-0005-0000-0000-00008F240000}"/>
    <cellStyle name="Input 11 2 3 3 2 3" xfId="8679" xr:uid="{00000000-0005-0000-0000-000090240000}"/>
    <cellStyle name="Input 11 2 3 3 2 3 2" xfId="41079" xr:uid="{00000000-0005-0000-0000-000091240000}"/>
    <cellStyle name="Input 11 2 3 3 2 4" xfId="35986" xr:uid="{00000000-0005-0000-0000-000092240000}"/>
    <cellStyle name="Input 11 2 3 3 3" xfId="8680" xr:uid="{00000000-0005-0000-0000-000093240000}"/>
    <cellStyle name="Input 11 2 3 3 3 2" xfId="37265" xr:uid="{00000000-0005-0000-0000-000094240000}"/>
    <cellStyle name="Input 11 2 3 3 4" xfId="8681" xr:uid="{00000000-0005-0000-0000-000095240000}"/>
    <cellStyle name="Input 11 2 3 3 4 2" xfId="39809" xr:uid="{00000000-0005-0000-0000-000096240000}"/>
    <cellStyle name="Input 11 2 3 3 5" xfId="34704" xr:uid="{00000000-0005-0000-0000-000097240000}"/>
    <cellStyle name="Input 11 2 3 4" xfId="32750" xr:uid="{00000000-0005-0000-0000-000098240000}"/>
    <cellStyle name="Input 11 2 4" xfId="8682" xr:uid="{00000000-0005-0000-0000-000099240000}"/>
    <cellStyle name="Input 11 2 4 2" xfId="8683" xr:uid="{00000000-0005-0000-0000-00009A240000}"/>
    <cellStyle name="Input 11 2 4 2 2" xfId="8684" xr:uid="{00000000-0005-0000-0000-00009B240000}"/>
    <cellStyle name="Input 11 2 4 2 2 2" xfId="8685" xr:uid="{00000000-0005-0000-0000-00009C240000}"/>
    <cellStyle name="Input 11 2 4 2 2 2 2" xfId="8686" xr:uid="{00000000-0005-0000-0000-00009D240000}"/>
    <cellStyle name="Input 11 2 4 2 2 2 2 2" xfId="39218" xr:uid="{00000000-0005-0000-0000-00009E240000}"/>
    <cellStyle name="Input 11 2 4 2 2 2 3" xfId="8687" xr:uid="{00000000-0005-0000-0000-00009F240000}"/>
    <cellStyle name="Input 11 2 4 2 2 2 3 2" xfId="41758" xr:uid="{00000000-0005-0000-0000-0000A0240000}"/>
    <cellStyle name="Input 11 2 4 2 2 2 4" xfId="36665" xr:uid="{00000000-0005-0000-0000-0000A1240000}"/>
    <cellStyle name="Input 11 2 4 2 2 3" xfId="8688" xr:uid="{00000000-0005-0000-0000-0000A2240000}"/>
    <cellStyle name="Input 11 2 4 2 2 3 2" xfId="37948" xr:uid="{00000000-0005-0000-0000-0000A3240000}"/>
    <cellStyle name="Input 11 2 4 2 2 4" xfId="8689" xr:uid="{00000000-0005-0000-0000-0000A4240000}"/>
    <cellStyle name="Input 11 2 4 2 2 4 2" xfId="40488" xr:uid="{00000000-0005-0000-0000-0000A5240000}"/>
    <cellStyle name="Input 11 2 4 2 2 5" xfId="35388" xr:uid="{00000000-0005-0000-0000-0000A6240000}"/>
    <cellStyle name="Input 11 2 4 2 3" xfId="34116" xr:uid="{00000000-0005-0000-0000-0000A7240000}"/>
    <cellStyle name="Input 11 2 4 3" xfId="8690" xr:uid="{00000000-0005-0000-0000-0000A8240000}"/>
    <cellStyle name="Input 11 2 4 3 2" xfId="8691" xr:uid="{00000000-0005-0000-0000-0000A9240000}"/>
    <cellStyle name="Input 11 2 4 3 2 2" xfId="8692" xr:uid="{00000000-0005-0000-0000-0000AA240000}"/>
    <cellStyle name="Input 11 2 4 3 2 2 2" xfId="38698" xr:uid="{00000000-0005-0000-0000-0000AB240000}"/>
    <cellStyle name="Input 11 2 4 3 2 3" xfId="8693" xr:uid="{00000000-0005-0000-0000-0000AC240000}"/>
    <cellStyle name="Input 11 2 4 3 2 3 2" xfId="41238" xr:uid="{00000000-0005-0000-0000-0000AD240000}"/>
    <cellStyle name="Input 11 2 4 3 2 4" xfId="36145" xr:uid="{00000000-0005-0000-0000-0000AE240000}"/>
    <cellStyle name="Input 11 2 4 3 3" xfId="8694" xr:uid="{00000000-0005-0000-0000-0000AF240000}"/>
    <cellStyle name="Input 11 2 4 3 3 2" xfId="37426" xr:uid="{00000000-0005-0000-0000-0000B0240000}"/>
    <cellStyle name="Input 11 2 4 3 4" xfId="8695" xr:uid="{00000000-0005-0000-0000-0000B1240000}"/>
    <cellStyle name="Input 11 2 4 3 4 2" xfId="39968" xr:uid="{00000000-0005-0000-0000-0000B2240000}"/>
    <cellStyle name="Input 11 2 4 3 5" xfId="34865" xr:uid="{00000000-0005-0000-0000-0000B3240000}"/>
    <cellStyle name="Input 11 2 4 4" xfId="33007" xr:uid="{00000000-0005-0000-0000-0000B4240000}"/>
    <cellStyle name="Input 11 2 5" xfId="8696" xr:uid="{00000000-0005-0000-0000-0000B5240000}"/>
    <cellStyle name="Input 11 2 5 2" xfId="8697" xr:uid="{00000000-0005-0000-0000-0000B6240000}"/>
    <cellStyle name="Input 11 2 5 2 2" xfId="8698" xr:uid="{00000000-0005-0000-0000-0000B7240000}"/>
    <cellStyle name="Input 11 2 5 2 2 2" xfId="8699" xr:uid="{00000000-0005-0000-0000-0000B8240000}"/>
    <cellStyle name="Input 11 2 5 2 2 2 2" xfId="38242" xr:uid="{00000000-0005-0000-0000-0000B9240000}"/>
    <cellStyle name="Input 11 2 5 2 2 3" xfId="8700" xr:uid="{00000000-0005-0000-0000-0000BA240000}"/>
    <cellStyle name="Input 11 2 5 2 2 3 2" xfId="40782" xr:uid="{00000000-0005-0000-0000-0000BB240000}"/>
    <cellStyle name="Input 11 2 5 2 2 4" xfId="35689" xr:uid="{00000000-0005-0000-0000-0000BC240000}"/>
    <cellStyle name="Input 11 2 5 2 3" xfId="8701" xr:uid="{00000000-0005-0000-0000-0000BD240000}"/>
    <cellStyle name="Input 11 2 5 2 3 2" xfId="36968" xr:uid="{00000000-0005-0000-0000-0000BE240000}"/>
    <cellStyle name="Input 11 2 5 2 4" xfId="8702" xr:uid="{00000000-0005-0000-0000-0000BF240000}"/>
    <cellStyle name="Input 11 2 5 2 4 2" xfId="39512" xr:uid="{00000000-0005-0000-0000-0000C0240000}"/>
    <cellStyle name="Input 11 2 5 2 5" xfId="34414" xr:uid="{00000000-0005-0000-0000-0000C1240000}"/>
    <cellStyle name="Input 11 2 5 3" xfId="31879" xr:uid="{00000000-0005-0000-0000-0000C2240000}"/>
    <cellStyle name="Input 11 2 6" xfId="8703" xr:uid="{00000000-0005-0000-0000-0000C3240000}"/>
    <cellStyle name="Input 11 2 6 2" xfId="8704" xr:uid="{00000000-0005-0000-0000-0000C4240000}"/>
    <cellStyle name="Input 11 2 6 2 2" xfId="8705" xr:uid="{00000000-0005-0000-0000-0000C5240000}"/>
    <cellStyle name="Input 11 2 6 2 2 2" xfId="8706" xr:uid="{00000000-0005-0000-0000-0000C6240000}"/>
    <cellStyle name="Input 11 2 6 2 2 2 2" xfId="38772" xr:uid="{00000000-0005-0000-0000-0000C7240000}"/>
    <cellStyle name="Input 11 2 6 2 2 3" xfId="8707" xr:uid="{00000000-0005-0000-0000-0000C8240000}"/>
    <cellStyle name="Input 11 2 6 2 2 3 2" xfId="41312" xr:uid="{00000000-0005-0000-0000-0000C9240000}"/>
    <cellStyle name="Input 11 2 6 2 2 4" xfId="36219" xr:uid="{00000000-0005-0000-0000-0000CA240000}"/>
    <cellStyle name="Input 11 2 6 2 3" xfId="8708" xr:uid="{00000000-0005-0000-0000-0000CB240000}"/>
    <cellStyle name="Input 11 2 6 2 3 2" xfId="37500" xr:uid="{00000000-0005-0000-0000-0000CC240000}"/>
    <cellStyle name="Input 11 2 6 2 4" xfId="8709" xr:uid="{00000000-0005-0000-0000-0000CD240000}"/>
    <cellStyle name="Input 11 2 6 2 4 2" xfId="40042" xr:uid="{00000000-0005-0000-0000-0000CE240000}"/>
    <cellStyle name="Input 11 2 6 2 5" xfId="34940" xr:uid="{00000000-0005-0000-0000-0000CF240000}"/>
    <cellStyle name="Input 11 2 6 3" xfId="33667" xr:uid="{00000000-0005-0000-0000-0000D0240000}"/>
    <cellStyle name="Input 11 2 7" xfId="8710" xr:uid="{00000000-0005-0000-0000-0000D1240000}"/>
    <cellStyle name="Input 11 2 7 2" xfId="8711" xr:uid="{00000000-0005-0000-0000-0000D2240000}"/>
    <cellStyle name="Input 11 2 7 2 2" xfId="8712" xr:uid="{00000000-0005-0000-0000-0000D3240000}"/>
    <cellStyle name="Input 11 2 7 2 2 2" xfId="38100" xr:uid="{00000000-0005-0000-0000-0000D4240000}"/>
    <cellStyle name="Input 11 2 7 2 3" xfId="8713" xr:uid="{00000000-0005-0000-0000-0000D5240000}"/>
    <cellStyle name="Input 11 2 7 2 3 2" xfId="40640" xr:uid="{00000000-0005-0000-0000-0000D6240000}"/>
    <cellStyle name="Input 11 2 7 2 4" xfId="35547" xr:uid="{00000000-0005-0000-0000-0000D7240000}"/>
    <cellStyle name="Input 11 2 7 3" xfId="8714" xr:uid="{00000000-0005-0000-0000-0000D8240000}"/>
    <cellStyle name="Input 11 2 7 3 2" xfId="36826" xr:uid="{00000000-0005-0000-0000-0000D9240000}"/>
    <cellStyle name="Input 11 2 7 4" xfId="8715" xr:uid="{00000000-0005-0000-0000-0000DA240000}"/>
    <cellStyle name="Input 11 2 7 4 2" xfId="39370" xr:uid="{00000000-0005-0000-0000-0000DB240000}"/>
    <cellStyle name="Input 11 2 7 5" xfId="34272" xr:uid="{00000000-0005-0000-0000-0000DC240000}"/>
    <cellStyle name="Input 11 2 8" xfId="31126" xr:uid="{00000000-0005-0000-0000-0000DD240000}"/>
    <cellStyle name="Input 11 3" xfId="8716" xr:uid="{00000000-0005-0000-0000-0000DE240000}"/>
    <cellStyle name="Input 11 3 2" xfId="8717" xr:uid="{00000000-0005-0000-0000-0000DF240000}"/>
    <cellStyle name="Input 11 3 2 2" xfId="8718" xr:uid="{00000000-0005-0000-0000-0000E0240000}"/>
    <cellStyle name="Input 11 3 2 2 2" xfId="8719" xr:uid="{00000000-0005-0000-0000-0000E1240000}"/>
    <cellStyle name="Input 11 3 2 2 2 2" xfId="8720" xr:uid="{00000000-0005-0000-0000-0000E2240000}"/>
    <cellStyle name="Input 11 3 2 2 2 2 2" xfId="38832" xr:uid="{00000000-0005-0000-0000-0000E3240000}"/>
    <cellStyle name="Input 11 3 2 2 2 3" xfId="8721" xr:uid="{00000000-0005-0000-0000-0000E4240000}"/>
    <cellStyle name="Input 11 3 2 2 2 3 2" xfId="41372" xr:uid="{00000000-0005-0000-0000-0000E5240000}"/>
    <cellStyle name="Input 11 3 2 2 2 4" xfId="36279" xr:uid="{00000000-0005-0000-0000-0000E6240000}"/>
    <cellStyle name="Input 11 3 2 2 3" xfId="8722" xr:uid="{00000000-0005-0000-0000-0000E7240000}"/>
    <cellStyle name="Input 11 3 2 2 3 2" xfId="37560" xr:uid="{00000000-0005-0000-0000-0000E8240000}"/>
    <cellStyle name="Input 11 3 2 2 4" xfId="8723" xr:uid="{00000000-0005-0000-0000-0000E9240000}"/>
    <cellStyle name="Input 11 3 2 2 4 2" xfId="40102" xr:uid="{00000000-0005-0000-0000-0000EA240000}"/>
    <cellStyle name="Input 11 3 2 2 5" xfId="35000" xr:uid="{00000000-0005-0000-0000-0000EB240000}"/>
    <cellStyle name="Input 11 3 2 3" xfId="33729" xr:uid="{00000000-0005-0000-0000-0000EC240000}"/>
    <cellStyle name="Input 11 3 3" xfId="8724" xr:uid="{00000000-0005-0000-0000-0000ED240000}"/>
    <cellStyle name="Input 11 3 3 2" xfId="8725" xr:uid="{00000000-0005-0000-0000-0000EE240000}"/>
    <cellStyle name="Input 11 3 3 2 2" xfId="8726" xr:uid="{00000000-0005-0000-0000-0000EF240000}"/>
    <cellStyle name="Input 11 3 3 2 2 2" xfId="38312" xr:uid="{00000000-0005-0000-0000-0000F0240000}"/>
    <cellStyle name="Input 11 3 3 2 3" xfId="8727" xr:uid="{00000000-0005-0000-0000-0000F1240000}"/>
    <cellStyle name="Input 11 3 3 2 3 2" xfId="40852" xr:uid="{00000000-0005-0000-0000-0000F2240000}"/>
    <cellStyle name="Input 11 3 3 2 4" xfId="35759" xr:uid="{00000000-0005-0000-0000-0000F3240000}"/>
    <cellStyle name="Input 11 3 3 3" xfId="8728" xr:uid="{00000000-0005-0000-0000-0000F4240000}"/>
    <cellStyle name="Input 11 3 3 3 2" xfId="37038" xr:uid="{00000000-0005-0000-0000-0000F5240000}"/>
    <cellStyle name="Input 11 3 3 4" xfId="8729" xr:uid="{00000000-0005-0000-0000-0000F6240000}"/>
    <cellStyle name="Input 11 3 3 4 2" xfId="39582" xr:uid="{00000000-0005-0000-0000-0000F7240000}"/>
    <cellStyle name="Input 11 3 3 5" xfId="34484" xr:uid="{00000000-0005-0000-0000-0000F8240000}"/>
    <cellStyle name="Input 11 3 4" xfId="32529" xr:uid="{00000000-0005-0000-0000-0000F9240000}"/>
    <cellStyle name="Input 11 4" xfId="8730" xr:uid="{00000000-0005-0000-0000-0000FA240000}"/>
    <cellStyle name="Input 11 4 2" xfId="8731" xr:uid="{00000000-0005-0000-0000-0000FB240000}"/>
    <cellStyle name="Input 11 4 2 2" xfId="8732" xr:uid="{00000000-0005-0000-0000-0000FC240000}"/>
    <cellStyle name="Input 11 4 2 2 2" xfId="8733" xr:uid="{00000000-0005-0000-0000-0000FD240000}"/>
    <cellStyle name="Input 11 4 2 2 2 2" xfId="8734" xr:uid="{00000000-0005-0000-0000-0000FE240000}"/>
    <cellStyle name="Input 11 4 2 2 2 2 2" xfId="38983" xr:uid="{00000000-0005-0000-0000-0000FF240000}"/>
    <cellStyle name="Input 11 4 2 2 2 3" xfId="8735" xr:uid="{00000000-0005-0000-0000-000000250000}"/>
    <cellStyle name="Input 11 4 2 2 2 3 2" xfId="41523" xr:uid="{00000000-0005-0000-0000-000001250000}"/>
    <cellStyle name="Input 11 4 2 2 2 4" xfId="36430" xr:uid="{00000000-0005-0000-0000-000002250000}"/>
    <cellStyle name="Input 11 4 2 2 3" xfId="8736" xr:uid="{00000000-0005-0000-0000-000003250000}"/>
    <cellStyle name="Input 11 4 2 2 3 2" xfId="37711" xr:uid="{00000000-0005-0000-0000-000004250000}"/>
    <cellStyle name="Input 11 4 2 2 4" xfId="8737" xr:uid="{00000000-0005-0000-0000-000005250000}"/>
    <cellStyle name="Input 11 4 2 2 4 2" xfId="40253" xr:uid="{00000000-0005-0000-0000-000006250000}"/>
    <cellStyle name="Input 11 4 2 2 5" xfId="35151" xr:uid="{00000000-0005-0000-0000-000007250000}"/>
    <cellStyle name="Input 11 4 2 3" xfId="33880" xr:uid="{00000000-0005-0000-0000-000008250000}"/>
    <cellStyle name="Input 11 4 3" xfId="8738" xr:uid="{00000000-0005-0000-0000-000009250000}"/>
    <cellStyle name="Input 11 4 3 2" xfId="8739" xr:uid="{00000000-0005-0000-0000-00000A250000}"/>
    <cellStyle name="Input 11 4 3 2 2" xfId="8740" xr:uid="{00000000-0005-0000-0000-00000B250000}"/>
    <cellStyle name="Input 11 4 3 2 2 2" xfId="38463" xr:uid="{00000000-0005-0000-0000-00000C250000}"/>
    <cellStyle name="Input 11 4 3 2 3" xfId="8741" xr:uid="{00000000-0005-0000-0000-00000D250000}"/>
    <cellStyle name="Input 11 4 3 2 3 2" xfId="41003" xr:uid="{00000000-0005-0000-0000-00000E250000}"/>
    <cellStyle name="Input 11 4 3 2 4" xfId="35910" xr:uid="{00000000-0005-0000-0000-00000F250000}"/>
    <cellStyle name="Input 11 4 3 3" xfId="8742" xr:uid="{00000000-0005-0000-0000-000010250000}"/>
    <cellStyle name="Input 11 4 3 3 2" xfId="37189" xr:uid="{00000000-0005-0000-0000-000011250000}"/>
    <cellStyle name="Input 11 4 3 4" xfId="8743" xr:uid="{00000000-0005-0000-0000-000012250000}"/>
    <cellStyle name="Input 11 4 3 4 2" xfId="39733" xr:uid="{00000000-0005-0000-0000-000013250000}"/>
    <cellStyle name="Input 11 4 3 5" xfId="34631" xr:uid="{00000000-0005-0000-0000-000014250000}"/>
    <cellStyle name="Input 11 4 4" xfId="32678" xr:uid="{00000000-0005-0000-0000-000015250000}"/>
    <cellStyle name="Input 11 5" xfId="8744" xr:uid="{00000000-0005-0000-0000-000016250000}"/>
    <cellStyle name="Input 11 5 2" xfId="8745" xr:uid="{00000000-0005-0000-0000-000017250000}"/>
    <cellStyle name="Input 11 5 2 2" xfId="8746" xr:uid="{00000000-0005-0000-0000-000018250000}"/>
    <cellStyle name="Input 11 5 2 2 2" xfId="8747" xr:uid="{00000000-0005-0000-0000-000019250000}"/>
    <cellStyle name="Input 11 5 2 2 2 2" xfId="8748" xr:uid="{00000000-0005-0000-0000-00001A250000}"/>
    <cellStyle name="Input 11 5 2 2 2 2 2" xfId="39142" xr:uid="{00000000-0005-0000-0000-00001B250000}"/>
    <cellStyle name="Input 11 5 2 2 2 3" xfId="8749" xr:uid="{00000000-0005-0000-0000-00001C250000}"/>
    <cellStyle name="Input 11 5 2 2 2 3 2" xfId="41682" xr:uid="{00000000-0005-0000-0000-00001D250000}"/>
    <cellStyle name="Input 11 5 2 2 2 4" xfId="36589" xr:uid="{00000000-0005-0000-0000-00001E250000}"/>
    <cellStyle name="Input 11 5 2 2 3" xfId="8750" xr:uid="{00000000-0005-0000-0000-00001F250000}"/>
    <cellStyle name="Input 11 5 2 2 3 2" xfId="37872" xr:uid="{00000000-0005-0000-0000-000020250000}"/>
    <cellStyle name="Input 11 5 2 2 4" xfId="8751" xr:uid="{00000000-0005-0000-0000-000021250000}"/>
    <cellStyle name="Input 11 5 2 2 4 2" xfId="40412" xr:uid="{00000000-0005-0000-0000-000022250000}"/>
    <cellStyle name="Input 11 5 2 2 5" xfId="35312" xr:uid="{00000000-0005-0000-0000-000023250000}"/>
    <cellStyle name="Input 11 5 2 3" xfId="34040" xr:uid="{00000000-0005-0000-0000-000024250000}"/>
    <cellStyle name="Input 11 5 3" xfId="8752" xr:uid="{00000000-0005-0000-0000-000025250000}"/>
    <cellStyle name="Input 11 5 3 2" xfId="8753" xr:uid="{00000000-0005-0000-0000-000026250000}"/>
    <cellStyle name="Input 11 5 3 2 2" xfId="8754" xr:uid="{00000000-0005-0000-0000-000027250000}"/>
    <cellStyle name="Input 11 5 3 2 2 2" xfId="38622" xr:uid="{00000000-0005-0000-0000-000028250000}"/>
    <cellStyle name="Input 11 5 3 2 3" xfId="8755" xr:uid="{00000000-0005-0000-0000-000029250000}"/>
    <cellStyle name="Input 11 5 3 2 3 2" xfId="41162" xr:uid="{00000000-0005-0000-0000-00002A250000}"/>
    <cellStyle name="Input 11 5 3 2 4" xfId="36069" xr:uid="{00000000-0005-0000-0000-00002B250000}"/>
    <cellStyle name="Input 11 5 3 3" xfId="8756" xr:uid="{00000000-0005-0000-0000-00002C250000}"/>
    <cellStyle name="Input 11 5 3 3 2" xfId="37350" xr:uid="{00000000-0005-0000-0000-00002D250000}"/>
    <cellStyle name="Input 11 5 3 4" xfId="8757" xr:uid="{00000000-0005-0000-0000-00002E250000}"/>
    <cellStyle name="Input 11 5 3 4 2" xfId="39892" xr:uid="{00000000-0005-0000-0000-00002F250000}"/>
    <cellStyle name="Input 11 5 3 5" xfId="34789" xr:uid="{00000000-0005-0000-0000-000030250000}"/>
    <cellStyle name="Input 11 5 4" xfId="32853" xr:uid="{00000000-0005-0000-0000-000031250000}"/>
    <cellStyle name="Input 11 6" xfId="8758" xr:uid="{00000000-0005-0000-0000-000032250000}"/>
    <cellStyle name="Input 11 6 2" xfId="8759" xr:uid="{00000000-0005-0000-0000-000033250000}"/>
    <cellStyle name="Input 11 6 2 2" xfId="8760" xr:uid="{00000000-0005-0000-0000-000034250000}"/>
    <cellStyle name="Input 11 6 2 2 2" xfId="8761" xr:uid="{00000000-0005-0000-0000-000035250000}"/>
    <cellStyle name="Input 11 6 2 2 2 2" xfId="38176" xr:uid="{00000000-0005-0000-0000-000036250000}"/>
    <cellStyle name="Input 11 6 2 2 3" xfId="8762" xr:uid="{00000000-0005-0000-0000-000037250000}"/>
    <cellStyle name="Input 11 6 2 2 3 2" xfId="40716" xr:uid="{00000000-0005-0000-0000-000038250000}"/>
    <cellStyle name="Input 11 6 2 2 4" xfId="35623" xr:uid="{00000000-0005-0000-0000-000039250000}"/>
    <cellStyle name="Input 11 6 2 3" xfId="8763" xr:uid="{00000000-0005-0000-0000-00003A250000}"/>
    <cellStyle name="Input 11 6 2 3 2" xfId="36902" xr:uid="{00000000-0005-0000-0000-00003B250000}"/>
    <cellStyle name="Input 11 6 2 4" xfId="8764" xr:uid="{00000000-0005-0000-0000-00003C250000}"/>
    <cellStyle name="Input 11 6 2 4 2" xfId="39446" xr:uid="{00000000-0005-0000-0000-00003D250000}"/>
    <cellStyle name="Input 11 6 2 5" xfId="34348" xr:uid="{00000000-0005-0000-0000-00003E250000}"/>
    <cellStyle name="Input 11 6 3" xfId="31749" xr:uid="{00000000-0005-0000-0000-00003F250000}"/>
    <cellStyle name="Input 11 7" xfId="8765" xr:uid="{00000000-0005-0000-0000-000040250000}"/>
    <cellStyle name="Input 11 7 2" xfId="8766" xr:uid="{00000000-0005-0000-0000-000041250000}"/>
    <cellStyle name="Input 11 7 2 2" xfId="8767" xr:uid="{00000000-0005-0000-0000-000042250000}"/>
    <cellStyle name="Input 11 7 2 2 2" xfId="38024" xr:uid="{00000000-0005-0000-0000-000043250000}"/>
    <cellStyle name="Input 11 7 2 3" xfId="8768" xr:uid="{00000000-0005-0000-0000-000044250000}"/>
    <cellStyle name="Input 11 7 2 3 2" xfId="40564" xr:uid="{00000000-0005-0000-0000-000045250000}"/>
    <cellStyle name="Input 11 7 2 4" xfId="35471" xr:uid="{00000000-0005-0000-0000-000046250000}"/>
    <cellStyle name="Input 11 7 3" xfId="8769" xr:uid="{00000000-0005-0000-0000-000047250000}"/>
    <cellStyle name="Input 11 7 3 2" xfId="36750" xr:uid="{00000000-0005-0000-0000-000048250000}"/>
    <cellStyle name="Input 11 7 4" xfId="8770" xr:uid="{00000000-0005-0000-0000-000049250000}"/>
    <cellStyle name="Input 11 7 4 2" xfId="39294" xr:uid="{00000000-0005-0000-0000-00004A250000}"/>
    <cellStyle name="Input 11 7 5" xfId="34196" xr:uid="{00000000-0005-0000-0000-00004B250000}"/>
    <cellStyle name="Input 11 8" xfId="8771" xr:uid="{00000000-0005-0000-0000-00004C250000}"/>
    <cellStyle name="Input 11 8 2" xfId="41891" xr:uid="{00000000-0005-0000-0000-00004D250000}"/>
    <cellStyle name="Input 11 9" xfId="8772" xr:uid="{00000000-0005-0000-0000-00004E250000}"/>
    <cellStyle name="Input 12" xfId="1896" xr:uid="{00000000-0005-0000-0000-00004F250000}"/>
    <cellStyle name="Input 12 10" xfId="8773" xr:uid="{00000000-0005-0000-0000-000050250000}"/>
    <cellStyle name="Input 12 11" xfId="30377" xr:uid="{00000000-0005-0000-0000-000051250000}"/>
    <cellStyle name="Input 12 2" xfId="8774" xr:uid="{00000000-0005-0000-0000-000052250000}"/>
    <cellStyle name="Input 12 2 2" xfId="8775" xr:uid="{00000000-0005-0000-0000-000053250000}"/>
    <cellStyle name="Input 12 2 2 2" xfId="8776" xr:uid="{00000000-0005-0000-0000-000054250000}"/>
    <cellStyle name="Input 12 2 2 2 2" xfId="8777" xr:uid="{00000000-0005-0000-0000-000055250000}"/>
    <cellStyle name="Input 12 2 2 2 2 2" xfId="8778" xr:uid="{00000000-0005-0000-0000-000056250000}"/>
    <cellStyle name="Input 12 2 2 2 2 2 2" xfId="8779" xr:uid="{00000000-0005-0000-0000-000057250000}"/>
    <cellStyle name="Input 12 2 2 2 2 2 2 2" xfId="38908" xr:uid="{00000000-0005-0000-0000-000058250000}"/>
    <cellStyle name="Input 12 2 2 2 2 2 3" xfId="8780" xr:uid="{00000000-0005-0000-0000-000059250000}"/>
    <cellStyle name="Input 12 2 2 2 2 2 3 2" xfId="41448" xr:uid="{00000000-0005-0000-0000-00005A250000}"/>
    <cellStyle name="Input 12 2 2 2 2 2 4" xfId="36355" xr:uid="{00000000-0005-0000-0000-00005B250000}"/>
    <cellStyle name="Input 12 2 2 2 2 3" xfId="8781" xr:uid="{00000000-0005-0000-0000-00005C250000}"/>
    <cellStyle name="Input 12 2 2 2 2 3 2" xfId="37636" xr:uid="{00000000-0005-0000-0000-00005D250000}"/>
    <cellStyle name="Input 12 2 2 2 2 4" xfId="8782" xr:uid="{00000000-0005-0000-0000-00005E250000}"/>
    <cellStyle name="Input 12 2 2 2 2 4 2" xfId="40178" xr:uid="{00000000-0005-0000-0000-00005F250000}"/>
    <cellStyle name="Input 12 2 2 2 2 5" xfId="35076" xr:uid="{00000000-0005-0000-0000-000060250000}"/>
    <cellStyle name="Input 12 2 2 2 3" xfId="33805" xr:uid="{00000000-0005-0000-0000-000061250000}"/>
    <cellStyle name="Input 12 2 2 3" xfId="8783" xr:uid="{00000000-0005-0000-0000-000062250000}"/>
    <cellStyle name="Input 12 2 2 3 2" xfId="8784" xr:uid="{00000000-0005-0000-0000-000063250000}"/>
    <cellStyle name="Input 12 2 2 3 2 2" xfId="8785" xr:uid="{00000000-0005-0000-0000-000064250000}"/>
    <cellStyle name="Input 12 2 2 3 2 2 2" xfId="38388" xr:uid="{00000000-0005-0000-0000-000065250000}"/>
    <cellStyle name="Input 12 2 2 3 2 3" xfId="8786" xr:uid="{00000000-0005-0000-0000-000066250000}"/>
    <cellStyle name="Input 12 2 2 3 2 3 2" xfId="40928" xr:uid="{00000000-0005-0000-0000-000067250000}"/>
    <cellStyle name="Input 12 2 2 3 2 4" xfId="35835" xr:uid="{00000000-0005-0000-0000-000068250000}"/>
    <cellStyle name="Input 12 2 2 3 3" xfId="8787" xr:uid="{00000000-0005-0000-0000-000069250000}"/>
    <cellStyle name="Input 12 2 2 3 3 2" xfId="37114" xr:uid="{00000000-0005-0000-0000-00006A250000}"/>
    <cellStyle name="Input 12 2 2 3 4" xfId="8788" xr:uid="{00000000-0005-0000-0000-00006B250000}"/>
    <cellStyle name="Input 12 2 2 3 4 2" xfId="39658" xr:uid="{00000000-0005-0000-0000-00006C250000}"/>
    <cellStyle name="Input 12 2 2 3 5" xfId="34557" xr:uid="{00000000-0005-0000-0000-00006D250000}"/>
    <cellStyle name="Input 12 2 2 4" xfId="32601" xr:uid="{00000000-0005-0000-0000-00006E250000}"/>
    <cellStyle name="Input 12 2 3" xfId="8789" xr:uid="{00000000-0005-0000-0000-00006F250000}"/>
    <cellStyle name="Input 12 2 3 2" xfId="8790" xr:uid="{00000000-0005-0000-0000-000070250000}"/>
    <cellStyle name="Input 12 2 3 2 2" xfId="8791" xr:uid="{00000000-0005-0000-0000-000071250000}"/>
    <cellStyle name="Input 12 2 3 2 2 2" xfId="8792" xr:uid="{00000000-0005-0000-0000-000072250000}"/>
    <cellStyle name="Input 12 2 3 2 2 2 2" xfId="8793" xr:uid="{00000000-0005-0000-0000-000073250000}"/>
    <cellStyle name="Input 12 2 3 2 2 2 2 2" xfId="39060" xr:uid="{00000000-0005-0000-0000-000074250000}"/>
    <cellStyle name="Input 12 2 3 2 2 2 3" xfId="8794" xr:uid="{00000000-0005-0000-0000-000075250000}"/>
    <cellStyle name="Input 12 2 3 2 2 2 3 2" xfId="41600" xr:uid="{00000000-0005-0000-0000-000076250000}"/>
    <cellStyle name="Input 12 2 3 2 2 2 4" xfId="36507" xr:uid="{00000000-0005-0000-0000-000077250000}"/>
    <cellStyle name="Input 12 2 3 2 2 3" xfId="8795" xr:uid="{00000000-0005-0000-0000-000078250000}"/>
    <cellStyle name="Input 12 2 3 2 2 3 2" xfId="37788" xr:uid="{00000000-0005-0000-0000-000079250000}"/>
    <cellStyle name="Input 12 2 3 2 2 4" xfId="8796" xr:uid="{00000000-0005-0000-0000-00007A250000}"/>
    <cellStyle name="Input 12 2 3 2 2 4 2" xfId="40330" xr:uid="{00000000-0005-0000-0000-00007B250000}"/>
    <cellStyle name="Input 12 2 3 2 2 5" xfId="35228" xr:uid="{00000000-0005-0000-0000-00007C250000}"/>
    <cellStyle name="Input 12 2 3 2 3" xfId="33956" xr:uid="{00000000-0005-0000-0000-00007D250000}"/>
    <cellStyle name="Input 12 2 3 3" xfId="8797" xr:uid="{00000000-0005-0000-0000-00007E250000}"/>
    <cellStyle name="Input 12 2 3 3 2" xfId="8798" xr:uid="{00000000-0005-0000-0000-00007F250000}"/>
    <cellStyle name="Input 12 2 3 3 2 2" xfId="8799" xr:uid="{00000000-0005-0000-0000-000080250000}"/>
    <cellStyle name="Input 12 2 3 3 2 2 2" xfId="38540" xr:uid="{00000000-0005-0000-0000-000081250000}"/>
    <cellStyle name="Input 12 2 3 3 2 3" xfId="8800" xr:uid="{00000000-0005-0000-0000-000082250000}"/>
    <cellStyle name="Input 12 2 3 3 2 3 2" xfId="41080" xr:uid="{00000000-0005-0000-0000-000083250000}"/>
    <cellStyle name="Input 12 2 3 3 2 4" xfId="35987" xr:uid="{00000000-0005-0000-0000-000084250000}"/>
    <cellStyle name="Input 12 2 3 3 3" xfId="8801" xr:uid="{00000000-0005-0000-0000-000085250000}"/>
    <cellStyle name="Input 12 2 3 3 3 2" xfId="37266" xr:uid="{00000000-0005-0000-0000-000086250000}"/>
    <cellStyle name="Input 12 2 3 3 4" xfId="8802" xr:uid="{00000000-0005-0000-0000-000087250000}"/>
    <cellStyle name="Input 12 2 3 3 4 2" xfId="39810" xr:uid="{00000000-0005-0000-0000-000088250000}"/>
    <cellStyle name="Input 12 2 3 3 5" xfId="34705" xr:uid="{00000000-0005-0000-0000-000089250000}"/>
    <cellStyle name="Input 12 2 3 4" xfId="32751" xr:uid="{00000000-0005-0000-0000-00008A250000}"/>
    <cellStyle name="Input 12 2 4" xfId="8803" xr:uid="{00000000-0005-0000-0000-00008B250000}"/>
    <cellStyle name="Input 12 2 4 2" xfId="8804" xr:uid="{00000000-0005-0000-0000-00008C250000}"/>
    <cellStyle name="Input 12 2 4 2 2" xfId="8805" xr:uid="{00000000-0005-0000-0000-00008D250000}"/>
    <cellStyle name="Input 12 2 4 2 2 2" xfId="8806" xr:uid="{00000000-0005-0000-0000-00008E250000}"/>
    <cellStyle name="Input 12 2 4 2 2 2 2" xfId="8807" xr:uid="{00000000-0005-0000-0000-00008F250000}"/>
    <cellStyle name="Input 12 2 4 2 2 2 2 2" xfId="39219" xr:uid="{00000000-0005-0000-0000-000090250000}"/>
    <cellStyle name="Input 12 2 4 2 2 2 3" xfId="8808" xr:uid="{00000000-0005-0000-0000-000091250000}"/>
    <cellStyle name="Input 12 2 4 2 2 2 3 2" xfId="41759" xr:uid="{00000000-0005-0000-0000-000092250000}"/>
    <cellStyle name="Input 12 2 4 2 2 2 4" xfId="36666" xr:uid="{00000000-0005-0000-0000-000093250000}"/>
    <cellStyle name="Input 12 2 4 2 2 3" xfId="8809" xr:uid="{00000000-0005-0000-0000-000094250000}"/>
    <cellStyle name="Input 12 2 4 2 2 3 2" xfId="37949" xr:uid="{00000000-0005-0000-0000-000095250000}"/>
    <cellStyle name="Input 12 2 4 2 2 4" xfId="8810" xr:uid="{00000000-0005-0000-0000-000096250000}"/>
    <cellStyle name="Input 12 2 4 2 2 4 2" xfId="40489" xr:uid="{00000000-0005-0000-0000-000097250000}"/>
    <cellStyle name="Input 12 2 4 2 2 5" xfId="35389" xr:uid="{00000000-0005-0000-0000-000098250000}"/>
    <cellStyle name="Input 12 2 4 2 3" xfId="34117" xr:uid="{00000000-0005-0000-0000-000099250000}"/>
    <cellStyle name="Input 12 2 4 3" xfId="8811" xr:uid="{00000000-0005-0000-0000-00009A250000}"/>
    <cellStyle name="Input 12 2 4 3 2" xfId="8812" xr:uid="{00000000-0005-0000-0000-00009B250000}"/>
    <cellStyle name="Input 12 2 4 3 2 2" xfId="8813" xr:uid="{00000000-0005-0000-0000-00009C250000}"/>
    <cellStyle name="Input 12 2 4 3 2 2 2" xfId="38699" xr:uid="{00000000-0005-0000-0000-00009D250000}"/>
    <cellStyle name="Input 12 2 4 3 2 3" xfId="8814" xr:uid="{00000000-0005-0000-0000-00009E250000}"/>
    <cellStyle name="Input 12 2 4 3 2 3 2" xfId="41239" xr:uid="{00000000-0005-0000-0000-00009F250000}"/>
    <cellStyle name="Input 12 2 4 3 2 4" xfId="36146" xr:uid="{00000000-0005-0000-0000-0000A0250000}"/>
    <cellStyle name="Input 12 2 4 3 3" xfId="8815" xr:uid="{00000000-0005-0000-0000-0000A1250000}"/>
    <cellStyle name="Input 12 2 4 3 3 2" xfId="37427" xr:uid="{00000000-0005-0000-0000-0000A2250000}"/>
    <cellStyle name="Input 12 2 4 3 4" xfId="8816" xr:uid="{00000000-0005-0000-0000-0000A3250000}"/>
    <cellStyle name="Input 12 2 4 3 4 2" xfId="39969" xr:uid="{00000000-0005-0000-0000-0000A4250000}"/>
    <cellStyle name="Input 12 2 4 3 5" xfId="34866" xr:uid="{00000000-0005-0000-0000-0000A5250000}"/>
    <cellStyle name="Input 12 2 4 4" xfId="33008" xr:uid="{00000000-0005-0000-0000-0000A6250000}"/>
    <cellStyle name="Input 12 2 5" xfId="8817" xr:uid="{00000000-0005-0000-0000-0000A7250000}"/>
    <cellStyle name="Input 12 2 5 2" xfId="8818" xr:uid="{00000000-0005-0000-0000-0000A8250000}"/>
    <cellStyle name="Input 12 2 5 2 2" xfId="8819" xr:uid="{00000000-0005-0000-0000-0000A9250000}"/>
    <cellStyle name="Input 12 2 5 2 2 2" xfId="8820" xr:uid="{00000000-0005-0000-0000-0000AA250000}"/>
    <cellStyle name="Input 12 2 5 2 2 2 2" xfId="38243" xr:uid="{00000000-0005-0000-0000-0000AB250000}"/>
    <cellStyle name="Input 12 2 5 2 2 3" xfId="8821" xr:uid="{00000000-0005-0000-0000-0000AC250000}"/>
    <cellStyle name="Input 12 2 5 2 2 3 2" xfId="40783" xr:uid="{00000000-0005-0000-0000-0000AD250000}"/>
    <cellStyle name="Input 12 2 5 2 2 4" xfId="35690" xr:uid="{00000000-0005-0000-0000-0000AE250000}"/>
    <cellStyle name="Input 12 2 5 2 3" xfId="8822" xr:uid="{00000000-0005-0000-0000-0000AF250000}"/>
    <cellStyle name="Input 12 2 5 2 3 2" xfId="36969" xr:uid="{00000000-0005-0000-0000-0000B0250000}"/>
    <cellStyle name="Input 12 2 5 2 4" xfId="8823" xr:uid="{00000000-0005-0000-0000-0000B1250000}"/>
    <cellStyle name="Input 12 2 5 2 4 2" xfId="39513" xr:uid="{00000000-0005-0000-0000-0000B2250000}"/>
    <cellStyle name="Input 12 2 5 2 5" xfId="34415" xr:uid="{00000000-0005-0000-0000-0000B3250000}"/>
    <cellStyle name="Input 12 2 5 3" xfId="31880" xr:uid="{00000000-0005-0000-0000-0000B4250000}"/>
    <cellStyle name="Input 12 2 6" xfId="8824" xr:uid="{00000000-0005-0000-0000-0000B5250000}"/>
    <cellStyle name="Input 12 2 6 2" xfId="8825" xr:uid="{00000000-0005-0000-0000-0000B6250000}"/>
    <cellStyle name="Input 12 2 6 2 2" xfId="8826" xr:uid="{00000000-0005-0000-0000-0000B7250000}"/>
    <cellStyle name="Input 12 2 6 2 2 2" xfId="8827" xr:uid="{00000000-0005-0000-0000-0000B8250000}"/>
    <cellStyle name="Input 12 2 6 2 2 2 2" xfId="38773" xr:uid="{00000000-0005-0000-0000-0000B9250000}"/>
    <cellStyle name="Input 12 2 6 2 2 3" xfId="8828" xr:uid="{00000000-0005-0000-0000-0000BA250000}"/>
    <cellStyle name="Input 12 2 6 2 2 3 2" xfId="41313" xr:uid="{00000000-0005-0000-0000-0000BB250000}"/>
    <cellStyle name="Input 12 2 6 2 2 4" xfId="36220" xr:uid="{00000000-0005-0000-0000-0000BC250000}"/>
    <cellStyle name="Input 12 2 6 2 3" xfId="8829" xr:uid="{00000000-0005-0000-0000-0000BD250000}"/>
    <cellStyle name="Input 12 2 6 2 3 2" xfId="37501" xr:uid="{00000000-0005-0000-0000-0000BE250000}"/>
    <cellStyle name="Input 12 2 6 2 4" xfId="8830" xr:uid="{00000000-0005-0000-0000-0000BF250000}"/>
    <cellStyle name="Input 12 2 6 2 4 2" xfId="40043" xr:uid="{00000000-0005-0000-0000-0000C0250000}"/>
    <cellStyle name="Input 12 2 6 2 5" xfId="34941" xr:uid="{00000000-0005-0000-0000-0000C1250000}"/>
    <cellStyle name="Input 12 2 6 3" xfId="33668" xr:uid="{00000000-0005-0000-0000-0000C2250000}"/>
    <cellStyle name="Input 12 2 7" xfId="8831" xr:uid="{00000000-0005-0000-0000-0000C3250000}"/>
    <cellStyle name="Input 12 2 7 2" xfId="8832" xr:uid="{00000000-0005-0000-0000-0000C4250000}"/>
    <cellStyle name="Input 12 2 7 2 2" xfId="8833" xr:uid="{00000000-0005-0000-0000-0000C5250000}"/>
    <cellStyle name="Input 12 2 7 2 2 2" xfId="38101" xr:uid="{00000000-0005-0000-0000-0000C6250000}"/>
    <cellStyle name="Input 12 2 7 2 3" xfId="8834" xr:uid="{00000000-0005-0000-0000-0000C7250000}"/>
    <cellStyle name="Input 12 2 7 2 3 2" xfId="40641" xr:uid="{00000000-0005-0000-0000-0000C8250000}"/>
    <cellStyle name="Input 12 2 7 2 4" xfId="35548" xr:uid="{00000000-0005-0000-0000-0000C9250000}"/>
    <cellStyle name="Input 12 2 7 3" xfId="8835" xr:uid="{00000000-0005-0000-0000-0000CA250000}"/>
    <cellStyle name="Input 12 2 7 3 2" xfId="36827" xr:uid="{00000000-0005-0000-0000-0000CB250000}"/>
    <cellStyle name="Input 12 2 7 4" xfId="8836" xr:uid="{00000000-0005-0000-0000-0000CC250000}"/>
    <cellStyle name="Input 12 2 7 4 2" xfId="39371" xr:uid="{00000000-0005-0000-0000-0000CD250000}"/>
    <cellStyle name="Input 12 2 7 5" xfId="34273" xr:uid="{00000000-0005-0000-0000-0000CE250000}"/>
    <cellStyle name="Input 12 2 8" xfId="31127" xr:uid="{00000000-0005-0000-0000-0000CF250000}"/>
    <cellStyle name="Input 12 3" xfId="8837" xr:uid="{00000000-0005-0000-0000-0000D0250000}"/>
    <cellStyle name="Input 12 3 2" xfId="8838" xr:uid="{00000000-0005-0000-0000-0000D1250000}"/>
    <cellStyle name="Input 12 3 2 2" xfId="8839" xr:uid="{00000000-0005-0000-0000-0000D2250000}"/>
    <cellStyle name="Input 12 3 2 2 2" xfId="8840" xr:uid="{00000000-0005-0000-0000-0000D3250000}"/>
    <cellStyle name="Input 12 3 2 2 2 2" xfId="8841" xr:uid="{00000000-0005-0000-0000-0000D4250000}"/>
    <cellStyle name="Input 12 3 2 2 2 2 2" xfId="38830" xr:uid="{00000000-0005-0000-0000-0000D5250000}"/>
    <cellStyle name="Input 12 3 2 2 2 3" xfId="8842" xr:uid="{00000000-0005-0000-0000-0000D6250000}"/>
    <cellStyle name="Input 12 3 2 2 2 3 2" xfId="41370" xr:uid="{00000000-0005-0000-0000-0000D7250000}"/>
    <cellStyle name="Input 12 3 2 2 2 4" xfId="36277" xr:uid="{00000000-0005-0000-0000-0000D8250000}"/>
    <cellStyle name="Input 12 3 2 2 3" xfId="8843" xr:uid="{00000000-0005-0000-0000-0000D9250000}"/>
    <cellStyle name="Input 12 3 2 2 3 2" xfId="37558" xr:uid="{00000000-0005-0000-0000-0000DA250000}"/>
    <cellStyle name="Input 12 3 2 2 4" xfId="8844" xr:uid="{00000000-0005-0000-0000-0000DB250000}"/>
    <cellStyle name="Input 12 3 2 2 4 2" xfId="40100" xr:uid="{00000000-0005-0000-0000-0000DC250000}"/>
    <cellStyle name="Input 12 3 2 2 5" xfId="34998" xr:uid="{00000000-0005-0000-0000-0000DD250000}"/>
    <cellStyle name="Input 12 3 2 3" xfId="33727" xr:uid="{00000000-0005-0000-0000-0000DE250000}"/>
    <cellStyle name="Input 12 3 3" xfId="8845" xr:uid="{00000000-0005-0000-0000-0000DF250000}"/>
    <cellStyle name="Input 12 3 3 2" xfId="8846" xr:uid="{00000000-0005-0000-0000-0000E0250000}"/>
    <cellStyle name="Input 12 3 3 2 2" xfId="8847" xr:uid="{00000000-0005-0000-0000-0000E1250000}"/>
    <cellStyle name="Input 12 3 3 2 2 2" xfId="38310" xr:uid="{00000000-0005-0000-0000-0000E2250000}"/>
    <cellStyle name="Input 12 3 3 2 3" xfId="8848" xr:uid="{00000000-0005-0000-0000-0000E3250000}"/>
    <cellStyle name="Input 12 3 3 2 3 2" xfId="40850" xr:uid="{00000000-0005-0000-0000-0000E4250000}"/>
    <cellStyle name="Input 12 3 3 2 4" xfId="35757" xr:uid="{00000000-0005-0000-0000-0000E5250000}"/>
    <cellStyle name="Input 12 3 3 3" xfId="8849" xr:uid="{00000000-0005-0000-0000-0000E6250000}"/>
    <cellStyle name="Input 12 3 3 3 2" xfId="37036" xr:uid="{00000000-0005-0000-0000-0000E7250000}"/>
    <cellStyle name="Input 12 3 3 4" xfId="8850" xr:uid="{00000000-0005-0000-0000-0000E8250000}"/>
    <cellStyle name="Input 12 3 3 4 2" xfId="39580" xr:uid="{00000000-0005-0000-0000-0000E9250000}"/>
    <cellStyle name="Input 12 3 3 5" xfId="34482" xr:uid="{00000000-0005-0000-0000-0000EA250000}"/>
    <cellStyle name="Input 12 3 4" xfId="32528" xr:uid="{00000000-0005-0000-0000-0000EB250000}"/>
    <cellStyle name="Input 12 4" xfId="8851" xr:uid="{00000000-0005-0000-0000-0000EC250000}"/>
    <cellStyle name="Input 12 4 2" xfId="8852" xr:uid="{00000000-0005-0000-0000-0000ED250000}"/>
    <cellStyle name="Input 12 4 2 2" xfId="8853" xr:uid="{00000000-0005-0000-0000-0000EE250000}"/>
    <cellStyle name="Input 12 4 2 2 2" xfId="8854" xr:uid="{00000000-0005-0000-0000-0000EF250000}"/>
    <cellStyle name="Input 12 4 2 2 2 2" xfId="8855" xr:uid="{00000000-0005-0000-0000-0000F0250000}"/>
    <cellStyle name="Input 12 4 2 2 2 2 2" xfId="38981" xr:uid="{00000000-0005-0000-0000-0000F1250000}"/>
    <cellStyle name="Input 12 4 2 2 2 3" xfId="8856" xr:uid="{00000000-0005-0000-0000-0000F2250000}"/>
    <cellStyle name="Input 12 4 2 2 2 3 2" xfId="41521" xr:uid="{00000000-0005-0000-0000-0000F3250000}"/>
    <cellStyle name="Input 12 4 2 2 2 4" xfId="36428" xr:uid="{00000000-0005-0000-0000-0000F4250000}"/>
    <cellStyle name="Input 12 4 2 2 3" xfId="8857" xr:uid="{00000000-0005-0000-0000-0000F5250000}"/>
    <cellStyle name="Input 12 4 2 2 3 2" xfId="37709" xr:uid="{00000000-0005-0000-0000-0000F6250000}"/>
    <cellStyle name="Input 12 4 2 2 4" xfId="8858" xr:uid="{00000000-0005-0000-0000-0000F7250000}"/>
    <cellStyle name="Input 12 4 2 2 4 2" xfId="40251" xr:uid="{00000000-0005-0000-0000-0000F8250000}"/>
    <cellStyle name="Input 12 4 2 2 5" xfId="35149" xr:uid="{00000000-0005-0000-0000-0000F9250000}"/>
    <cellStyle name="Input 12 4 2 3" xfId="33878" xr:uid="{00000000-0005-0000-0000-0000FA250000}"/>
    <cellStyle name="Input 12 4 3" xfId="8859" xr:uid="{00000000-0005-0000-0000-0000FB250000}"/>
    <cellStyle name="Input 12 4 3 2" xfId="8860" xr:uid="{00000000-0005-0000-0000-0000FC250000}"/>
    <cellStyle name="Input 12 4 3 2 2" xfId="8861" xr:uid="{00000000-0005-0000-0000-0000FD250000}"/>
    <cellStyle name="Input 12 4 3 2 2 2" xfId="38461" xr:uid="{00000000-0005-0000-0000-0000FE250000}"/>
    <cellStyle name="Input 12 4 3 2 3" xfId="8862" xr:uid="{00000000-0005-0000-0000-0000FF250000}"/>
    <cellStyle name="Input 12 4 3 2 3 2" xfId="41001" xr:uid="{00000000-0005-0000-0000-000000260000}"/>
    <cellStyle name="Input 12 4 3 2 4" xfId="35908" xr:uid="{00000000-0005-0000-0000-000001260000}"/>
    <cellStyle name="Input 12 4 3 3" xfId="8863" xr:uid="{00000000-0005-0000-0000-000002260000}"/>
    <cellStyle name="Input 12 4 3 3 2" xfId="37187" xr:uid="{00000000-0005-0000-0000-000003260000}"/>
    <cellStyle name="Input 12 4 3 4" xfId="8864" xr:uid="{00000000-0005-0000-0000-000004260000}"/>
    <cellStyle name="Input 12 4 3 4 2" xfId="39731" xr:uid="{00000000-0005-0000-0000-000005260000}"/>
    <cellStyle name="Input 12 4 3 5" xfId="34629" xr:uid="{00000000-0005-0000-0000-000006260000}"/>
    <cellStyle name="Input 12 4 4" xfId="32676" xr:uid="{00000000-0005-0000-0000-000007260000}"/>
    <cellStyle name="Input 12 5" xfId="8865" xr:uid="{00000000-0005-0000-0000-000008260000}"/>
    <cellStyle name="Input 12 5 2" xfId="8866" xr:uid="{00000000-0005-0000-0000-000009260000}"/>
    <cellStyle name="Input 12 5 2 2" xfId="8867" xr:uid="{00000000-0005-0000-0000-00000A260000}"/>
    <cellStyle name="Input 12 5 2 2 2" xfId="8868" xr:uid="{00000000-0005-0000-0000-00000B260000}"/>
    <cellStyle name="Input 12 5 2 2 2 2" xfId="8869" xr:uid="{00000000-0005-0000-0000-00000C260000}"/>
    <cellStyle name="Input 12 5 2 2 2 2 2" xfId="39140" xr:uid="{00000000-0005-0000-0000-00000D260000}"/>
    <cellStyle name="Input 12 5 2 2 2 3" xfId="8870" xr:uid="{00000000-0005-0000-0000-00000E260000}"/>
    <cellStyle name="Input 12 5 2 2 2 3 2" xfId="41680" xr:uid="{00000000-0005-0000-0000-00000F260000}"/>
    <cellStyle name="Input 12 5 2 2 2 4" xfId="36587" xr:uid="{00000000-0005-0000-0000-000010260000}"/>
    <cellStyle name="Input 12 5 2 2 3" xfId="8871" xr:uid="{00000000-0005-0000-0000-000011260000}"/>
    <cellStyle name="Input 12 5 2 2 3 2" xfId="37870" xr:uid="{00000000-0005-0000-0000-000012260000}"/>
    <cellStyle name="Input 12 5 2 2 4" xfId="8872" xr:uid="{00000000-0005-0000-0000-000013260000}"/>
    <cellStyle name="Input 12 5 2 2 4 2" xfId="40410" xr:uid="{00000000-0005-0000-0000-000014260000}"/>
    <cellStyle name="Input 12 5 2 2 5" xfId="35310" xr:uid="{00000000-0005-0000-0000-000015260000}"/>
    <cellStyle name="Input 12 5 2 3" xfId="34038" xr:uid="{00000000-0005-0000-0000-000016260000}"/>
    <cellStyle name="Input 12 5 3" xfId="8873" xr:uid="{00000000-0005-0000-0000-000017260000}"/>
    <cellStyle name="Input 12 5 3 2" xfId="8874" xr:uid="{00000000-0005-0000-0000-000018260000}"/>
    <cellStyle name="Input 12 5 3 2 2" xfId="8875" xr:uid="{00000000-0005-0000-0000-000019260000}"/>
    <cellStyle name="Input 12 5 3 2 2 2" xfId="38620" xr:uid="{00000000-0005-0000-0000-00001A260000}"/>
    <cellStyle name="Input 12 5 3 2 3" xfId="8876" xr:uid="{00000000-0005-0000-0000-00001B260000}"/>
    <cellStyle name="Input 12 5 3 2 3 2" xfId="41160" xr:uid="{00000000-0005-0000-0000-00001C260000}"/>
    <cellStyle name="Input 12 5 3 2 4" xfId="36067" xr:uid="{00000000-0005-0000-0000-00001D260000}"/>
    <cellStyle name="Input 12 5 3 3" xfId="8877" xr:uid="{00000000-0005-0000-0000-00001E260000}"/>
    <cellStyle name="Input 12 5 3 3 2" xfId="37348" xr:uid="{00000000-0005-0000-0000-00001F260000}"/>
    <cellStyle name="Input 12 5 3 4" xfId="8878" xr:uid="{00000000-0005-0000-0000-000020260000}"/>
    <cellStyle name="Input 12 5 3 4 2" xfId="39890" xr:uid="{00000000-0005-0000-0000-000021260000}"/>
    <cellStyle name="Input 12 5 3 5" xfId="34787" xr:uid="{00000000-0005-0000-0000-000022260000}"/>
    <cellStyle name="Input 12 5 4" xfId="32851" xr:uid="{00000000-0005-0000-0000-000023260000}"/>
    <cellStyle name="Input 12 6" xfId="8879" xr:uid="{00000000-0005-0000-0000-000024260000}"/>
    <cellStyle name="Input 12 6 2" xfId="8880" xr:uid="{00000000-0005-0000-0000-000025260000}"/>
    <cellStyle name="Input 12 6 2 2" xfId="8881" xr:uid="{00000000-0005-0000-0000-000026260000}"/>
    <cellStyle name="Input 12 6 2 2 2" xfId="8882" xr:uid="{00000000-0005-0000-0000-000027260000}"/>
    <cellStyle name="Input 12 6 2 2 2 2" xfId="38174" xr:uid="{00000000-0005-0000-0000-000028260000}"/>
    <cellStyle name="Input 12 6 2 2 3" xfId="8883" xr:uid="{00000000-0005-0000-0000-000029260000}"/>
    <cellStyle name="Input 12 6 2 2 3 2" xfId="40714" xr:uid="{00000000-0005-0000-0000-00002A260000}"/>
    <cellStyle name="Input 12 6 2 2 4" xfId="35621" xr:uid="{00000000-0005-0000-0000-00002B260000}"/>
    <cellStyle name="Input 12 6 2 3" xfId="8884" xr:uid="{00000000-0005-0000-0000-00002C260000}"/>
    <cellStyle name="Input 12 6 2 3 2" xfId="36900" xr:uid="{00000000-0005-0000-0000-00002D260000}"/>
    <cellStyle name="Input 12 6 2 4" xfId="8885" xr:uid="{00000000-0005-0000-0000-00002E260000}"/>
    <cellStyle name="Input 12 6 2 4 2" xfId="39444" xr:uid="{00000000-0005-0000-0000-00002F260000}"/>
    <cellStyle name="Input 12 6 2 5" xfId="34346" xr:uid="{00000000-0005-0000-0000-000030260000}"/>
    <cellStyle name="Input 12 6 3" xfId="31747" xr:uid="{00000000-0005-0000-0000-000031260000}"/>
    <cellStyle name="Input 12 7" xfId="8886" xr:uid="{00000000-0005-0000-0000-000032260000}"/>
    <cellStyle name="Input 12 7 2" xfId="8887" xr:uid="{00000000-0005-0000-0000-000033260000}"/>
    <cellStyle name="Input 12 7 2 2" xfId="8888" xr:uid="{00000000-0005-0000-0000-000034260000}"/>
    <cellStyle name="Input 12 7 2 2 2" xfId="38022" xr:uid="{00000000-0005-0000-0000-000035260000}"/>
    <cellStyle name="Input 12 7 2 3" xfId="8889" xr:uid="{00000000-0005-0000-0000-000036260000}"/>
    <cellStyle name="Input 12 7 2 3 2" xfId="40562" xr:uid="{00000000-0005-0000-0000-000037260000}"/>
    <cellStyle name="Input 12 7 2 4" xfId="35469" xr:uid="{00000000-0005-0000-0000-000038260000}"/>
    <cellStyle name="Input 12 7 3" xfId="8890" xr:uid="{00000000-0005-0000-0000-000039260000}"/>
    <cellStyle name="Input 12 7 3 2" xfId="36748" xr:uid="{00000000-0005-0000-0000-00003A260000}"/>
    <cellStyle name="Input 12 7 4" xfId="8891" xr:uid="{00000000-0005-0000-0000-00003B260000}"/>
    <cellStyle name="Input 12 7 4 2" xfId="39292" xr:uid="{00000000-0005-0000-0000-00003C260000}"/>
    <cellStyle name="Input 12 7 5" xfId="34194" xr:uid="{00000000-0005-0000-0000-00003D260000}"/>
    <cellStyle name="Input 12 8" xfId="8892" xr:uid="{00000000-0005-0000-0000-00003E260000}"/>
    <cellStyle name="Input 12 8 2" xfId="41892" xr:uid="{00000000-0005-0000-0000-00003F260000}"/>
    <cellStyle name="Input 12 9" xfId="8893" xr:uid="{00000000-0005-0000-0000-000040260000}"/>
    <cellStyle name="Input 13" xfId="1897" xr:uid="{00000000-0005-0000-0000-000041260000}"/>
    <cellStyle name="Input 13 2" xfId="8895" xr:uid="{00000000-0005-0000-0000-000042260000}"/>
    <cellStyle name="Input 13 2 2" xfId="8896" xr:uid="{00000000-0005-0000-0000-000043260000}"/>
    <cellStyle name="Input 13 2 2 2" xfId="8897" xr:uid="{00000000-0005-0000-0000-000044260000}"/>
    <cellStyle name="Input 13 2 2 2 2" xfId="8898" xr:uid="{00000000-0005-0000-0000-000045260000}"/>
    <cellStyle name="Input 13 2 2 2 2 2" xfId="8899" xr:uid="{00000000-0005-0000-0000-000046260000}"/>
    <cellStyle name="Input 13 2 2 2 2 2 2" xfId="38895" xr:uid="{00000000-0005-0000-0000-000047260000}"/>
    <cellStyle name="Input 13 2 2 2 2 3" xfId="8900" xr:uid="{00000000-0005-0000-0000-000048260000}"/>
    <cellStyle name="Input 13 2 2 2 2 3 2" xfId="41435" xr:uid="{00000000-0005-0000-0000-000049260000}"/>
    <cellStyle name="Input 13 2 2 2 2 4" xfId="36342" xr:uid="{00000000-0005-0000-0000-00004A260000}"/>
    <cellStyle name="Input 13 2 2 2 3" xfId="8901" xr:uid="{00000000-0005-0000-0000-00004B260000}"/>
    <cellStyle name="Input 13 2 2 2 3 2" xfId="37623" xr:uid="{00000000-0005-0000-0000-00004C260000}"/>
    <cellStyle name="Input 13 2 2 2 4" xfId="8902" xr:uid="{00000000-0005-0000-0000-00004D260000}"/>
    <cellStyle name="Input 13 2 2 2 4 2" xfId="40165" xr:uid="{00000000-0005-0000-0000-00004E260000}"/>
    <cellStyle name="Input 13 2 2 2 5" xfId="35063" xr:uid="{00000000-0005-0000-0000-00004F260000}"/>
    <cellStyle name="Input 13 2 2 3" xfId="33792" xr:uid="{00000000-0005-0000-0000-000050260000}"/>
    <cellStyle name="Input 13 2 3" xfId="8903" xr:uid="{00000000-0005-0000-0000-000051260000}"/>
    <cellStyle name="Input 13 2 3 2" xfId="8904" xr:uid="{00000000-0005-0000-0000-000052260000}"/>
    <cellStyle name="Input 13 2 3 2 2" xfId="8905" xr:uid="{00000000-0005-0000-0000-000053260000}"/>
    <cellStyle name="Input 13 2 3 2 2 2" xfId="38375" xr:uid="{00000000-0005-0000-0000-000054260000}"/>
    <cellStyle name="Input 13 2 3 2 3" xfId="8906" xr:uid="{00000000-0005-0000-0000-000055260000}"/>
    <cellStyle name="Input 13 2 3 2 3 2" xfId="40915" xr:uid="{00000000-0005-0000-0000-000056260000}"/>
    <cellStyle name="Input 13 2 3 2 4" xfId="35822" xr:uid="{00000000-0005-0000-0000-000057260000}"/>
    <cellStyle name="Input 13 2 3 3" xfId="8907" xr:uid="{00000000-0005-0000-0000-000058260000}"/>
    <cellStyle name="Input 13 2 3 3 2" xfId="37101" xr:uid="{00000000-0005-0000-0000-000059260000}"/>
    <cellStyle name="Input 13 2 3 4" xfId="8908" xr:uid="{00000000-0005-0000-0000-00005A260000}"/>
    <cellStyle name="Input 13 2 3 4 2" xfId="39645" xr:uid="{00000000-0005-0000-0000-00005B260000}"/>
    <cellStyle name="Input 13 2 3 5" xfId="34544" xr:uid="{00000000-0005-0000-0000-00005C260000}"/>
    <cellStyle name="Input 13 2 4" xfId="32588" xr:uid="{00000000-0005-0000-0000-00005D260000}"/>
    <cellStyle name="Input 13 3" xfId="8909" xr:uid="{00000000-0005-0000-0000-00005E260000}"/>
    <cellStyle name="Input 13 3 2" xfId="8910" xr:uid="{00000000-0005-0000-0000-00005F260000}"/>
    <cellStyle name="Input 13 3 2 2" xfId="8911" xr:uid="{00000000-0005-0000-0000-000060260000}"/>
    <cellStyle name="Input 13 3 2 2 2" xfId="8912" xr:uid="{00000000-0005-0000-0000-000061260000}"/>
    <cellStyle name="Input 13 3 2 2 2 2" xfId="8913" xr:uid="{00000000-0005-0000-0000-000062260000}"/>
    <cellStyle name="Input 13 3 2 2 2 2 2" xfId="39046" xr:uid="{00000000-0005-0000-0000-000063260000}"/>
    <cellStyle name="Input 13 3 2 2 2 3" xfId="8914" xr:uid="{00000000-0005-0000-0000-000064260000}"/>
    <cellStyle name="Input 13 3 2 2 2 3 2" xfId="41586" xr:uid="{00000000-0005-0000-0000-000065260000}"/>
    <cellStyle name="Input 13 3 2 2 2 4" xfId="36493" xr:uid="{00000000-0005-0000-0000-000066260000}"/>
    <cellStyle name="Input 13 3 2 2 3" xfId="8915" xr:uid="{00000000-0005-0000-0000-000067260000}"/>
    <cellStyle name="Input 13 3 2 2 3 2" xfId="37774" xr:uid="{00000000-0005-0000-0000-000068260000}"/>
    <cellStyle name="Input 13 3 2 2 4" xfId="8916" xr:uid="{00000000-0005-0000-0000-000069260000}"/>
    <cellStyle name="Input 13 3 2 2 4 2" xfId="40316" xr:uid="{00000000-0005-0000-0000-00006A260000}"/>
    <cellStyle name="Input 13 3 2 2 5" xfId="35214" xr:uid="{00000000-0005-0000-0000-00006B260000}"/>
    <cellStyle name="Input 13 3 2 3" xfId="33943" xr:uid="{00000000-0005-0000-0000-00006C260000}"/>
    <cellStyle name="Input 13 3 3" xfId="8917" xr:uid="{00000000-0005-0000-0000-00006D260000}"/>
    <cellStyle name="Input 13 3 3 2" xfId="8918" xr:uid="{00000000-0005-0000-0000-00006E260000}"/>
    <cellStyle name="Input 13 3 3 2 2" xfId="8919" xr:uid="{00000000-0005-0000-0000-00006F260000}"/>
    <cellStyle name="Input 13 3 3 2 2 2" xfId="38526" xr:uid="{00000000-0005-0000-0000-000070260000}"/>
    <cellStyle name="Input 13 3 3 2 3" xfId="8920" xr:uid="{00000000-0005-0000-0000-000071260000}"/>
    <cellStyle name="Input 13 3 3 2 3 2" xfId="41066" xr:uid="{00000000-0005-0000-0000-000072260000}"/>
    <cellStyle name="Input 13 3 3 2 4" xfId="35973" xr:uid="{00000000-0005-0000-0000-000073260000}"/>
    <cellStyle name="Input 13 3 3 3" xfId="8921" xr:uid="{00000000-0005-0000-0000-000074260000}"/>
    <cellStyle name="Input 13 3 3 3 2" xfId="37252" xr:uid="{00000000-0005-0000-0000-000075260000}"/>
    <cellStyle name="Input 13 3 3 4" xfId="8922" xr:uid="{00000000-0005-0000-0000-000076260000}"/>
    <cellStyle name="Input 13 3 3 4 2" xfId="39796" xr:uid="{00000000-0005-0000-0000-000077260000}"/>
    <cellStyle name="Input 13 3 3 5" xfId="34691" xr:uid="{00000000-0005-0000-0000-000078260000}"/>
    <cellStyle name="Input 13 3 4" xfId="32739" xr:uid="{00000000-0005-0000-0000-000079260000}"/>
    <cellStyle name="Input 13 4" xfId="8923" xr:uid="{00000000-0005-0000-0000-00007A260000}"/>
    <cellStyle name="Input 13 4 2" xfId="8924" xr:uid="{00000000-0005-0000-0000-00007B260000}"/>
    <cellStyle name="Input 13 4 2 2" xfId="8925" xr:uid="{00000000-0005-0000-0000-00007C260000}"/>
    <cellStyle name="Input 13 4 2 2 2" xfId="8926" xr:uid="{00000000-0005-0000-0000-00007D260000}"/>
    <cellStyle name="Input 13 4 2 2 2 2" xfId="8927" xr:uid="{00000000-0005-0000-0000-00007E260000}"/>
    <cellStyle name="Input 13 4 2 2 2 2 2" xfId="39205" xr:uid="{00000000-0005-0000-0000-00007F260000}"/>
    <cellStyle name="Input 13 4 2 2 2 3" xfId="8928" xr:uid="{00000000-0005-0000-0000-000080260000}"/>
    <cellStyle name="Input 13 4 2 2 2 3 2" xfId="41745" xr:uid="{00000000-0005-0000-0000-000081260000}"/>
    <cellStyle name="Input 13 4 2 2 2 4" xfId="36652" xr:uid="{00000000-0005-0000-0000-000082260000}"/>
    <cellStyle name="Input 13 4 2 2 3" xfId="8929" xr:uid="{00000000-0005-0000-0000-000083260000}"/>
    <cellStyle name="Input 13 4 2 2 3 2" xfId="37935" xr:uid="{00000000-0005-0000-0000-000084260000}"/>
    <cellStyle name="Input 13 4 2 2 4" xfId="8930" xr:uid="{00000000-0005-0000-0000-000085260000}"/>
    <cellStyle name="Input 13 4 2 2 4 2" xfId="40475" xr:uid="{00000000-0005-0000-0000-000086260000}"/>
    <cellStyle name="Input 13 4 2 2 5" xfId="35375" xr:uid="{00000000-0005-0000-0000-000087260000}"/>
    <cellStyle name="Input 13 4 2 3" xfId="34103" xr:uid="{00000000-0005-0000-0000-000088260000}"/>
    <cellStyle name="Input 13 4 3" xfId="8931" xr:uid="{00000000-0005-0000-0000-000089260000}"/>
    <cellStyle name="Input 13 4 3 2" xfId="8932" xr:uid="{00000000-0005-0000-0000-00008A260000}"/>
    <cellStyle name="Input 13 4 3 2 2" xfId="8933" xr:uid="{00000000-0005-0000-0000-00008B260000}"/>
    <cellStyle name="Input 13 4 3 2 2 2" xfId="38685" xr:uid="{00000000-0005-0000-0000-00008C260000}"/>
    <cellStyle name="Input 13 4 3 2 3" xfId="8934" xr:uid="{00000000-0005-0000-0000-00008D260000}"/>
    <cellStyle name="Input 13 4 3 2 3 2" xfId="41225" xr:uid="{00000000-0005-0000-0000-00008E260000}"/>
    <cellStyle name="Input 13 4 3 2 4" xfId="36132" xr:uid="{00000000-0005-0000-0000-00008F260000}"/>
    <cellStyle name="Input 13 4 3 3" xfId="8935" xr:uid="{00000000-0005-0000-0000-000090260000}"/>
    <cellStyle name="Input 13 4 3 3 2" xfId="37413" xr:uid="{00000000-0005-0000-0000-000091260000}"/>
    <cellStyle name="Input 13 4 3 4" xfId="8936" xr:uid="{00000000-0005-0000-0000-000092260000}"/>
    <cellStyle name="Input 13 4 3 4 2" xfId="39955" xr:uid="{00000000-0005-0000-0000-000093260000}"/>
    <cellStyle name="Input 13 4 3 5" xfId="34852" xr:uid="{00000000-0005-0000-0000-000094260000}"/>
    <cellStyle name="Input 13 4 4" xfId="32916" xr:uid="{00000000-0005-0000-0000-000095260000}"/>
    <cellStyle name="Input 13 5" xfId="8937" xr:uid="{00000000-0005-0000-0000-000096260000}"/>
    <cellStyle name="Input 13 5 2" xfId="8938" xr:uid="{00000000-0005-0000-0000-000097260000}"/>
    <cellStyle name="Input 13 5 2 2" xfId="8939" xr:uid="{00000000-0005-0000-0000-000098260000}"/>
    <cellStyle name="Input 13 5 2 2 2" xfId="8940" xr:uid="{00000000-0005-0000-0000-000099260000}"/>
    <cellStyle name="Input 13 5 2 2 2 2" xfId="38229" xr:uid="{00000000-0005-0000-0000-00009A260000}"/>
    <cellStyle name="Input 13 5 2 2 3" xfId="8941" xr:uid="{00000000-0005-0000-0000-00009B260000}"/>
    <cellStyle name="Input 13 5 2 2 3 2" xfId="40769" xr:uid="{00000000-0005-0000-0000-00009C260000}"/>
    <cellStyle name="Input 13 5 2 2 4" xfId="35676" xr:uid="{00000000-0005-0000-0000-00009D260000}"/>
    <cellStyle name="Input 13 5 2 3" xfId="8942" xr:uid="{00000000-0005-0000-0000-00009E260000}"/>
    <cellStyle name="Input 13 5 2 3 2" xfId="36955" xr:uid="{00000000-0005-0000-0000-00009F260000}"/>
    <cellStyle name="Input 13 5 2 4" xfId="8943" xr:uid="{00000000-0005-0000-0000-0000A0260000}"/>
    <cellStyle name="Input 13 5 2 4 2" xfId="39499" xr:uid="{00000000-0005-0000-0000-0000A1260000}"/>
    <cellStyle name="Input 13 5 2 5" xfId="34401" xr:uid="{00000000-0005-0000-0000-0000A2260000}"/>
    <cellStyle name="Input 13 5 3" xfId="31802" xr:uid="{00000000-0005-0000-0000-0000A3260000}"/>
    <cellStyle name="Input 13 6" xfId="8944" xr:uid="{00000000-0005-0000-0000-0000A4260000}"/>
    <cellStyle name="Input 13 6 2" xfId="8945" xr:uid="{00000000-0005-0000-0000-0000A5260000}"/>
    <cellStyle name="Input 13 6 2 2" xfId="8946" xr:uid="{00000000-0005-0000-0000-0000A6260000}"/>
    <cellStyle name="Input 13 6 2 2 2" xfId="38087" xr:uid="{00000000-0005-0000-0000-0000A7260000}"/>
    <cellStyle name="Input 13 6 2 3" xfId="8947" xr:uid="{00000000-0005-0000-0000-0000A8260000}"/>
    <cellStyle name="Input 13 6 2 3 2" xfId="40627" xr:uid="{00000000-0005-0000-0000-0000A9260000}"/>
    <cellStyle name="Input 13 6 2 4" xfId="35534" xr:uid="{00000000-0005-0000-0000-0000AA260000}"/>
    <cellStyle name="Input 13 6 3" xfId="8948" xr:uid="{00000000-0005-0000-0000-0000AB260000}"/>
    <cellStyle name="Input 13 6 3 2" xfId="36813" xr:uid="{00000000-0005-0000-0000-0000AC260000}"/>
    <cellStyle name="Input 13 6 4" xfId="8949" xr:uid="{00000000-0005-0000-0000-0000AD260000}"/>
    <cellStyle name="Input 13 6 4 2" xfId="39357" xr:uid="{00000000-0005-0000-0000-0000AE260000}"/>
    <cellStyle name="Input 13 6 5" xfId="34259" xr:uid="{00000000-0005-0000-0000-0000AF260000}"/>
    <cellStyle name="Input 13 7" xfId="8950" xr:uid="{00000000-0005-0000-0000-0000B0260000}"/>
    <cellStyle name="Input 13 8" xfId="8894" xr:uid="{00000000-0005-0000-0000-0000B1260000}"/>
    <cellStyle name="Input 13 9" xfId="31063" xr:uid="{00000000-0005-0000-0000-0000B2260000}"/>
    <cellStyle name="Input 14" xfId="1898" xr:uid="{00000000-0005-0000-0000-0000B3260000}"/>
    <cellStyle name="Input 14 10" xfId="31124" xr:uid="{00000000-0005-0000-0000-0000B4260000}"/>
    <cellStyle name="Input 14 2" xfId="8952" xr:uid="{00000000-0005-0000-0000-0000B5260000}"/>
    <cellStyle name="Input 14 2 2" xfId="8953" xr:uid="{00000000-0005-0000-0000-0000B6260000}"/>
    <cellStyle name="Input 14 2 2 2" xfId="8954" xr:uid="{00000000-0005-0000-0000-0000B7260000}"/>
    <cellStyle name="Input 14 2 2 2 2" xfId="8955" xr:uid="{00000000-0005-0000-0000-0000B8260000}"/>
    <cellStyle name="Input 14 2 2 2 2 2" xfId="8956" xr:uid="{00000000-0005-0000-0000-0000B9260000}"/>
    <cellStyle name="Input 14 2 2 2 2 2 2" xfId="38905" xr:uid="{00000000-0005-0000-0000-0000BA260000}"/>
    <cellStyle name="Input 14 2 2 2 2 3" xfId="8957" xr:uid="{00000000-0005-0000-0000-0000BB260000}"/>
    <cellStyle name="Input 14 2 2 2 2 3 2" xfId="41445" xr:uid="{00000000-0005-0000-0000-0000BC260000}"/>
    <cellStyle name="Input 14 2 2 2 2 4" xfId="36352" xr:uid="{00000000-0005-0000-0000-0000BD260000}"/>
    <cellStyle name="Input 14 2 2 2 3" xfId="8958" xr:uid="{00000000-0005-0000-0000-0000BE260000}"/>
    <cellStyle name="Input 14 2 2 2 3 2" xfId="37633" xr:uid="{00000000-0005-0000-0000-0000BF260000}"/>
    <cellStyle name="Input 14 2 2 2 4" xfId="8959" xr:uid="{00000000-0005-0000-0000-0000C0260000}"/>
    <cellStyle name="Input 14 2 2 2 4 2" xfId="40175" xr:uid="{00000000-0005-0000-0000-0000C1260000}"/>
    <cellStyle name="Input 14 2 2 2 5" xfId="35073" xr:uid="{00000000-0005-0000-0000-0000C2260000}"/>
    <cellStyle name="Input 14 2 2 3" xfId="33802" xr:uid="{00000000-0005-0000-0000-0000C3260000}"/>
    <cellStyle name="Input 14 2 3" xfId="8960" xr:uid="{00000000-0005-0000-0000-0000C4260000}"/>
    <cellStyle name="Input 14 2 3 2" xfId="8961" xr:uid="{00000000-0005-0000-0000-0000C5260000}"/>
    <cellStyle name="Input 14 2 3 2 2" xfId="8962" xr:uid="{00000000-0005-0000-0000-0000C6260000}"/>
    <cellStyle name="Input 14 2 3 2 2 2" xfId="38385" xr:uid="{00000000-0005-0000-0000-0000C7260000}"/>
    <cellStyle name="Input 14 2 3 2 3" xfId="8963" xr:uid="{00000000-0005-0000-0000-0000C8260000}"/>
    <cellStyle name="Input 14 2 3 2 3 2" xfId="40925" xr:uid="{00000000-0005-0000-0000-0000C9260000}"/>
    <cellStyle name="Input 14 2 3 2 4" xfId="35832" xr:uid="{00000000-0005-0000-0000-0000CA260000}"/>
    <cellStyle name="Input 14 2 3 3" xfId="8964" xr:uid="{00000000-0005-0000-0000-0000CB260000}"/>
    <cellStyle name="Input 14 2 3 3 2" xfId="37111" xr:uid="{00000000-0005-0000-0000-0000CC260000}"/>
    <cellStyle name="Input 14 2 3 4" xfId="8965" xr:uid="{00000000-0005-0000-0000-0000CD260000}"/>
    <cellStyle name="Input 14 2 3 4 2" xfId="39655" xr:uid="{00000000-0005-0000-0000-0000CE260000}"/>
    <cellStyle name="Input 14 2 3 5" xfId="34554" xr:uid="{00000000-0005-0000-0000-0000CF260000}"/>
    <cellStyle name="Input 14 2 4" xfId="32598" xr:uid="{00000000-0005-0000-0000-0000D0260000}"/>
    <cellStyle name="Input 14 3" xfId="8966" xr:uid="{00000000-0005-0000-0000-0000D1260000}"/>
    <cellStyle name="Input 14 3 2" xfId="8967" xr:uid="{00000000-0005-0000-0000-0000D2260000}"/>
    <cellStyle name="Input 14 3 2 2" xfId="8968" xr:uid="{00000000-0005-0000-0000-0000D3260000}"/>
    <cellStyle name="Input 14 3 2 2 2" xfId="8969" xr:uid="{00000000-0005-0000-0000-0000D4260000}"/>
    <cellStyle name="Input 14 3 2 2 2 2" xfId="8970" xr:uid="{00000000-0005-0000-0000-0000D5260000}"/>
    <cellStyle name="Input 14 3 2 2 2 2 2" xfId="39057" xr:uid="{00000000-0005-0000-0000-0000D6260000}"/>
    <cellStyle name="Input 14 3 2 2 2 3" xfId="8971" xr:uid="{00000000-0005-0000-0000-0000D7260000}"/>
    <cellStyle name="Input 14 3 2 2 2 3 2" xfId="41597" xr:uid="{00000000-0005-0000-0000-0000D8260000}"/>
    <cellStyle name="Input 14 3 2 2 2 4" xfId="36504" xr:uid="{00000000-0005-0000-0000-0000D9260000}"/>
    <cellStyle name="Input 14 3 2 2 3" xfId="8972" xr:uid="{00000000-0005-0000-0000-0000DA260000}"/>
    <cellStyle name="Input 14 3 2 2 3 2" xfId="37785" xr:uid="{00000000-0005-0000-0000-0000DB260000}"/>
    <cellStyle name="Input 14 3 2 2 4" xfId="8973" xr:uid="{00000000-0005-0000-0000-0000DC260000}"/>
    <cellStyle name="Input 14 3 2 2 4 2" xfId="40327" xr:uid="{00000000-0005-0000-0000-0000DD260000}"/>
    <cellStyle name="Input 14 3 2 2 5" xfId="35225" xr:uid="{00000000-0005-0000-0000-0000DE260000}"/>
    <cellStyle name="Input 14 3 2 3" xfId="33953" xr:uid="{00000000-0005-0000-0000-0000DF260000}"/>
    <cellStyle name="Input 14 3 3" xfId="8974" xr:uid="{00000000-0005-0000-0000-0000E0260000}"/>
    <cellStyle name="Input 14 3 3 2" xfId="8975" xr:uid="{00000000-0005-0000-0000-0000E1260000}"/>
    <cellStyle name="Input 14 3 3 2 2" xfId="8976" xr:uid="{00000000-0005-0000-0000-0000E2260000}"/>
    <cellStyle name="Input 14 3 3 2 2 2" xfId="38537" xr:uid="{00000000-0005-0000-0000-0000E3260000}"/>
    <cellStyle name="Input 14 3 3 2 3" xfId="8977" xr:uid="{00000000-0005-0000-0000-0000E4260000}"/>
    <cellStyle name="Input 14 3 3 2 3 2" xfId="41077" xr:uid="{00000000-0005-0000-0000-0000E5260000}"/>
    <cellStyle name="Input 14 3 3 2 4" xfId="35984" xr:uid="{00000000-0005-0000-0000-0000E6260000}"/>
    <cellStyle name="Input 14 3 3 3" xfId="8978" xr:uid="{00000000-0005-0000-0000-0000E7260000}"/>
    <cellStyle name="Input 14 3 3 3 2" xfId="37263" xr:uid="{00000000-0005-0000-0000-0000E8260000}"/>
    <cellStyle name="Input 14 3 3 4" xfId="8979" xr:uid="{00000000-0005-0000-0000-0000E9260000}"/>
    <cellStyle name="Input 14 3 3 4 2" xfId="39807" xr:uid="{00000000-0005-0000-0000-0000EA260000}"/>
    <cellStyle name="Input 14 3 3 5" xfId="34702" xr:uid="{00000000-0005-0000-0000-0000EB260000}"/>
    <cellStyle name="Input 14 3 4" xfId="32748" xr:uid="{00000000-0005-0000-0000-0000EC260000}"/>
    <cellStyle name="Input 14 4" xfId="8980" xr:uid="{00000000-0005-0000-0000-0000ED260000}"/>
    <cellStyle name="Input 14 4 2" xfId="8981" xr:uid="{00000000-0005-0000-0000-0000EE260000}"/>
    <cellStyle name="Input 14 4 2 2" xfId="8982" xr:uid="{00000000-0005-0000-0000-0000EF260000}"/>
    <cellStyle name="Input 14 4 2 2 2" xfId="8983" xr:uid="{00000000-0005-0000-0000-0000F0260000}"/>
    <cellStyle name="Input 14 4 2 2 2 2" xfId="8984" xr:uid="{00000000-0005-0000-0000-0000F1260000}"/>
    <cellStyle name="Input 14 4 2 2 2 2 2" xfId="39216" xr:uid="{00000000-0005-0000-0000-0000F2260000}"/>
    <cellStyle name="Input 14 4 2 2 2 3" xfId="8985" xr:uid="{00000000-0005-0000-0000-0000F3260000}"/>
    <cellStyle name="Input 14 4 2 2 2 3 2" xfId="41756" xr:uid="{00000000-0005-0000-0000-0000F4260000}"/>
    <cellStyle name="Input 14 4 2 2 2 4" xfId="36663" xr:uid="{00000000-0005-0000-0000-0000F5260000}"/>
    <cellStyle name="Input 14 4 2 2 3" xfId="8986" xr:uid="{00000000-0005-0000-0000-0000F6260000}"/>
    <cellStyle name="Input 14 4 2 2 3 2" xfId="37946" xr:uid="{00000000-0005-0000-0000-0000F7260000}"/>
    <cellStyle name="Input 14 4 2 2 4" xfId="8987" xr:uid="{00000000-0005-0000-0000-0000F8260000}"/>
    <cellStyle name="Input 14 4 2 2 4 2" xfId="40486" xr:uid="{00000000-0005-0000-0000-0000F9260000}"/>
    <cellStyle name="Input 14 4 2 2 5" xfId="35386" xr:uid="{00000000-0005-0000-0000-0000FA260000}"/>
    <cellStyle name="Input 14 4 2 3" xfId="34114" xr:uid="{00000000-0005-0000-0000-0000FB260000}"/>
    <cellStyle name="Input 14 4 3" xfId="8988" xr:uid="{00000000-0005-0000-0000-0000FC260000}"/>
    <cellStyle name="Input 14 4 3 2" xfId="8989" xr:uid="{00000000-0005-0000-0000-0000FD260000}"/>
    <cellStyle name="Input 14 4 3 2 2" xfId="8990" xr:uid="{00000000-0005-0000-0000-0000FE260000}"/>
    <cellStyle name="Input 14 4 3 2 2 2" xfId="38696" xr:uid="{00000000-0005-0000-0000-0000FF260000}"/>
    <cellStyle name="Input 14 4 3 2 3" xfId="8991" xr:uid="{00000000-0005-0000-0000-000000270000}"/>
    <cellStyle name="Input 14 4 3 2 3 2" xfId="41236" xr:uid="{00000000-0005-0000-0000-000001270000}"/>
    <cellStyle name="Input 14 4 3 2 4" xfId="36143" xr:uid="{00000000-0005-0000-0000-000002270000}"/>
    <cellStyle name="Input 14 4 3 3" xfId="8992" xr:uid="{00000000-0005-0000-0000-000003270000}"/>
    <cellStyle name="Input 14 4 3 3 2" xfId="37424" xr:uid="{00000000-0005-0000-0000-000004270000}"/>
    <cellStyle name="Input 14 4 3 4" xfId="8993" xr:uid="{00000000-0005-0000-0000-000005270000}"/>
    <cellStyle name="Input 14 4 3 4 2" xfId="39966" xr:uid="{00000000-0005-0000-0000-000006270000}"/>
    <cellStyle name="Input 14 4 3 5" xfId="34863" xr:uid="{00000000-0005-0000-0000-000007270000}"/>
    <cellStyle name="Input 14 4 4" xfId="33005" xr:uid="{00000000-0005-0000-0000-000008270000}"/>
    <cellStyle name="Input 14 5" xfId="8994" xr:uid="{00000000-0005-0000-0000-000009270000}"/>
    <cellStyle name="Input 14 5 2" xfId="8995" xr:uid="{00000000-0005-0000-0000-00000A270000}"/>
    <cellStyle name="Input 14 5 2 2" xfId="8996" xr:uid="{00000000-0005-0000-0000-00000B270000}"/>
    <cellStyle name="Input 14 5 2 2 2" xfId="8997" xr:uid="{00000000-0005-0000-0000-00000C270000}"/>
    <cellStyle name="Input 14 5 2 2 2 2" xfId="38240" xr:uid="{00000000-0005-0000-0000-00000D270000}"/>
    <cellStyle name="Input 14 5 2 2 3" xfId="8998" xr:uid="{00000000-0005-0000-0000-00000E270000}"/>
    <cellStyle name="Input 14 5 2 2 3 2" xfId="40780" xr:uid="{00000000-0005-0000-0000-00000F270000}"/>
    <cellStyle name="Input 14 5 2 2 4" xfId="35687" xr:uid="{00000000-0005-0000-0000-000010270000}"/>
    <cellStyle name="Input 14 5 2 3" xfId="8999" xr:uid="{00000000-0005-0000-0000-000011270000}"/>
    <cellStyle name="Input 14 5 2 3 2" xfId="36966" xr:uid="{00000000-0005-0000-0000-000012270000}"/>
    <cellStyle name="Input 14 5 2 4" xfId="9000" xr:uid="{00000000-0005-0000-0000-000013270000}"/>
    <cellStyle name="Input 14 5 2 4 2" xfId="39510" xr:uid="{00000000-0005-0000-0000-000014270000}"/>
    <cellStyle name="Input 14 5 2 5" xfId="34412" xr:uid="{00000000-0005-0000-0000-000015270000}"/>
    <cellStyle name="Input 14 5 3" xfId="31877" xr:uid="{00000000-0005-0000-0000-000016270000}"/>
    <cellStyle name="Input 14 6" xfId="9001" xr:uid="{00000000-0005-0000-0000-000017270000}"/>
    <cellStyle name="Input 14 6 2" xfId="9002" xr:uid="{00000000-0005-0000-0000-000018270000}"/>
    <cellStyle name="Input 14 6 2 2" xfId="9003" xr:uid="{00000000-0005-0000-0000-000019270000}"/>
    <cellStyle name="Input 14 6 2 2 2" xfId="9004" xr:uid="{00000000-0005-0000-0000-00001A270000}"/>
    <cellStyle name="Input 14 6 2 2 2 2" xfId="38770" xr:uid="{00000000-0005-0000-0000-00001B270000}"/>
    <cellStyle name="Input 14 6 2 2 3" xfId="9005" xr:uid="{00000000-0005-0000-0000-00001C270000}"/>
    <cellStyle name="Input 14 6 2 2 3 2" xfId="41310" xr:uid="{00000000-0005-0000-0000-00001D270000}"/>
    <cellStyle name="Input 14 6 2 2 4" xfId="36217" xr:uid="{00000000-0005-0000-0000-00001E270000}"/>
    <cellStyle name="Input 14 6 2 3" xfId="9006" xr:uid="{00000000-0005-0000-0000-00001F270000}"/>
    <cellStyle name="Input 14 6 2 3 2" xfId="37498" xr:uid="{00000000-0005-0000-0000-000020270000}"/>
    <cellStyle name="Input 14 6 2 4" xfId="9007" xr:uid="{00000000-0005-0000-0000-000021270000}"/>
    <cellStyle name="Input 14 6 2 4 2" xfId="40040" xr:uid="{00000000-0005-0000-0000-000022270000}"/>
    <cellStyle name="Input 14 6 2 5" xfId="34938" xr:uid="{00000000-0005-0000-0000-000023270000}"/>
    <cellStyle name="Input 14 6 3" xfId="33665" xr:uid="{00000000-0005-0000-0000-000024270000}"/>
    <cellStyle name="Input 14 7" xfId="9008" xr:uid="{00000000-0005-0000-0000-000025270000}"/>
    <cellStyle name="Input 14 7 2" xfId="9009" xr:uid="{00000000-0005-0000-0000-000026270000}"/>
    <cellStyle name="Input 14 7 2 2" xfId="9010" xr:uid="{00000000-0005-0000-0000-000027270000}"/>
    <cellStyle name="Input 14 7 2 2 2" xfId="38098" xr:uid="{00000000-0005-0000-0000-000028270000}"/>
    <cellStyle name="Input 14 7 2 3" xfId="9011" xr:uid="{00000000-0005-0000-0000-000029270000}"/>
    <cellStyle name="Input 14 7 2 3 2" xfId="40638" xr:uid="{00000000-0005-0000-0000-00002A270000}"/>
    <cellStyle name="Input 14 7 2 4" xfId="35545" xr:uid="{00000000-0005-0000-0000-00002B270000}"/>
    <cellStyle name="Input 14 7 3" xfId="9012" xr:uid="{00000000-0005-0000-0000-00002C270000}"/>
    <cellStyle name="Input 14 7 3 2" xfId="36824" xr:uid="{00000000-0005-0000-0000-00002D270000}"/>
    <cellStyle name="Input 14 7 4" xfId="9013" xr:uid="{00000000-0005-0000-0000-00002E270000}"/>
    <cellStyle name="Input 14 7 4 2" xfId="39368" xr:uid="{00000000-0005-0000-0000-00002F270000}"/>
    <cellStyle name="Input 14 7 5" xfId="34270" xr:uid="{00000000-0005-0000-0000-000030270000}"/>
    <cellStyle name="Input 14 8" xfId="9014" xr:uid="{00000000-0005-0000-0000-000031270000}"/>
    <cellStyle name="Input 14 9" xfId="8951" xr:uid="{00000000-0005-0000-0000-000032270000}"/>
    <cellStyle name="Input 15" xfId="9015" xr:uid="{00000000-0005-0000-0000-000033270000}"/>
    <cellStyle name="Input 15 2" xfId="9016" xr:uid="{00000000-0005-0000-0000-000034270000}"/>
    <cellStyle name="Input 15 2 2" xfId="9017" xr:uid="{00000000-0005-0000-0000-000035270000}"/>
    <cellStyle name="Input 15 2 2 2" xfId="9018" xr:uid="{00000000-0005-0000-0000-000036270000}"/>
    <cellStyle name="Input 15 2 2 2 2" xfId="9019" xr:uid="{00000000-0005-0000-0000-000037270000}"/>
    <cellStyle name="Input 15 2 2 2 2 2" xfId="39125" xr:uid="{00000000-0005-0000-0000-000038270000}"/>
    <cellStyle name="Input 15 2 2 2 3" xfId="9020" xr:uid="{00000000-0005-0000-0000-000039270000}"/>
    <cellStyle name="Input 15 2 2 2 3 2" xfId="41665" xr:uid="{00000000-0005-0000-0000-00003A270000}"/>
    <cellStyle name="Input 15 2 2 2 4" xfId="36572" xr:uid="{00000000-0005-0000-0000-00003B270000}"/>
    <cellStyle name="Input 15 2 2 3" xfId="9021" xr:uid="{00000000-0005-0000-0000-00003C270000}"/>
    <cellStyle name="Input 15 2 2 3 2" xfId="37853" xr:uid="{00000000-0005-0000-0000-00003D270000}"/>
    <cellStyle name="Input 15 2 2 4" xfId="9022" xr:uid="{00000000-0005-0000-0000-00003E270000}"/>
    <cellStyle name="Input 15 2 2 4 2" xfId="40395" xr:uid="{00000000-0005-0000-0000-00003F270000}"/>
    <cellStyle name="Input 15 2 2 5" xfId="35293" xr:uid="{00000000-0005-0000-0000-000040270000}"/>
    <cellStyle name="Input 15 2 3" xfId="34021" xr:uid="{00000000-0005-0000-0000-000041270000}"/>
    <cellStyle name="Input 15 3" xfId="9023" xr:uid="{00000000-0005-0000-0000-000042270000}"/>
    <cellStyle name="Input 15 3 2" xfId="9024" xr:uid="{00000000-0005-0000-0000-000043270000}"/>
    <cellStyle name="Input 15 3 2 2" xfId="9025" xr:uid="{00000000-0005-0000-0000-000044270000}"/>
    <cellStyle name="Input 15 3 2 2 2" xfId="38605" xr:uid="{00000000-0005-0000-0000-000045270000}"/>
    <cellStyle name="Input 15 3 2 3" xfId="9026" xr:uid="{00000000-0005-0000-0000-000046270000}"/>
    <cellStyle name="Input 15 3 2 3 2" xfId="41145" xr:uid="{00000000-0005-0000-0000-000047270000}"/>
    <cellStyle name="Input 15 3 2 4" xfId="36052" xr:uid="{00000000-0005-0000-0000-000048270000}"/>
    <cellStyle name="Input 15 3 3" xfId="9027" xr:uid="{00000000-0005-0000-0000-000049270000}"/>
    <cellStyle name="Input 15 3 3 2" xfId="37331" xr:uid="{00000000-0005-0000-0000-00004A270000}"/>
    <cellStyle name="Input 15 3 4" xfId="9028" xr:uid="{00000000-0005-0000-0000-00004B270000}"/>
    <cellStyle name="Input 15 3 4 2" xfId="39875" xr:uid="{00000000-0005-0000-0000-00004C270000}"/>
    <cellStyle name="Input 15 3 5" xfId="34770" xr:uid="{00000000-0005-0000-0000-00004D270000}"/>
    <cellStyle name="Input 15 4" xfId="32825" xr:uid="{00000000-0005-0000-0000-00004E270000}"/>
    <cellStyle name="Input 16" xfId="9029" xr:uid="{00000000-0005-0000-0000-00004F270000}"/>
    <cellStyle name="Input 16 2" xfId="41838" xr:uid="{00000000-0005-0000-0000-000050270000}"/>
    <cellStyle name="Input 17" xfId="9030" xr:uid="{00000000-0005-0000-0000-000051270000}"/>
    <cellStyle name="Input 17 2" xfId="42509" xr:uid="{00000000-0005-0000-0000-000052270000}"/>
    <cellStyle name="Input 18" xfId="8529" xr:uid="{00000000-0005-0000-0000-000053270000}"/>
    <cellStyle name="Input 19" xfId="42702" xr:uid="{00000000-0005-0000-0000-000054270000}"/>
    <cellStyle name="Input 2" xfId="1899" xr:uid="{00000000-0005-0000-0000-000055270000}"/>
    <cellStyle name="Input 2 10" xfId="9032" xr:uid="{00000000-0005-0000-0000-000056270000}"/>
    <cellStyle name="Input 2 10 2" xfId="41893" xr:uid="{00000000-0005-0000-0000-000057270000}"/>
    <cellStyle name="Input 2 11" xfId="9033" xr:uid="{00000000-0005-0000-0000-000058270000}"/>
    <cellStyle name="Input 2 11 2" xfId="42503" xr:uid="{00000000-0005-0000-0000-000059270000}"/>
    <cellStyle name="Input 2 12" xfId="9031" xr:uid="{00000000-0005-0000-0000-00005A270000}"/>
    <cellStyle name="Input 2 2" xfId="1900" xr:uid="{00000000-0005-0000-0000-00005B270000}"/>
    <cellStyle name="Input 2 2 2" xfId="1901" xr:uid="{00000000-0005-0000-0000-00005C270000}"/>
    <cellStyle name="Input 2 2 2 2" xfId="9036" xr:uid="{00000000-0005-0000-0000-00005D270000}"/>
    <cellStyle name="Input 2 2 2 2 2" xfId="9037" xr:uid="{00000000-0005-0000-0000-00005E270000}"/>
    <cellStyle name="Input 2 2 2 2 2 2" xfId="9038" xr:uid="{00000000-0005-0000-0000-00005F270000}"/>
    <cellStyle name="Input 2 2 2 2 2 2 2" xfId="9039" xr:uid="{00000000-0005-0000-0000-000060270000}"/>
    <cellStyle name="Input 2 2 2 2 2 2 2 2" xfId="9040" xr:uid="{00000000-0005-0000-0000-000061270000}"/>
    <cellStyle name="Input 2 2 2 2 2 2 2 2 2" xfId="38910" xr:uid="{00000000-0005-0000-0000-000062270000}"/>
    <cellStyle name="Input 2 2 2 2 2 2 2 3" xfId="9041" xr:uid="{00000000-0005-0000-0000-000063270000}"/>
    <cellStyle name="Input 2 2 2 2 2 2 2 3 2" xfId="41450" xr:uid="{00000000-0005-0000-0000-000064270000}"/>
    <cellStyle name="Input 2 2 2 2 2 2 2 4" xfId="36357" xr:uid="{00000000-0005-0000-0000-000065270000}"/>
    <cellStyle name="Input 2 2 2 2 2 2 3" xfId="9042" xr:uid="{00000000-0005-0000-0000-000066270000}"/>
    <cellStyle name="Input 2 2 2 2 2 2 3 2" xfId="37638" xr:uid="{00000000-0005-0000-0000-000067270000}"/>
    <cellStyle name="Input 2 2 2 2 2 2 4" xfId="9043" xr:uid="{00000000-0005-0000-0000-000068270000}"/>
    <cellStyle name="Input 2 2 2 2 2 2 4 2" xfId="40180" xr:uid="{00000000-0005-0000-0000-000069270000}"/>
    <cellStyle name="Input 2 2 2 2 2 2 5" xfId="35078" xr:uid="{00000000-0005-0000-0000-00006A270000}"/>
    <cellStyle name="Input 2 2 2 2 2 3" xfId="33807" xr:uid="{00000000-0005-0000-0000-00006B270000}"/>
    <cellStyle name="Input 2 2 2 2 3" xfId="9044" xr:uid="{00000000-0005-0000-0000-00006C270000}"/>
    <cellStyle name="Input 2 2 2 2 3 2" xfId="9045" xr:uid="{00000000-0005-0000-0000-00006D270000}"/>
    <cellStyle name="Input 2 2 2 2 3 2 2" xfId="9046" xr:uid="{00000000-0005-0000-0000-00006E270000}"/>
    <cellStyle name="Input 2 2 2 2 3 2 2 2" xfId="38390" xr:uid="{00000000-0005-0000-0000-00006F270000}"/>
    <cellStyle name="Input 2 2 2 2 3 2 3" xfId="9047" xr:uid="{00000000-0005-0000-0000-000070270000}"/>
    <cellStyle name="Input 2 2 2 2 3 2 3 2" xfId="40930" xr:uid="{00000000-0005-0000-0000-000071270000}"/>
    <cellStyle name="Input 2 2 2 2 3 2 4" xfId="35837" xr:uid="{00000000-0005-0000-0000-000072270000}"/>
    <cellStyle name="Input 2 2 2 2 3 3" xfId="9048" xr:uid="{00000000-0005-0000-0000-000073270000}"/>
    <cellStyle name="Input 2 2 2 2 3 3 2" xfId="37116" xr:uid="{00000000-0005-0000-0000-000074270000}"/>
    <cellStyle name="Input 2 2 2 2 3 4" xfId="9049" xr:uid="{00000000-0005-0000-0000-000075270000}"/>
    <cellStyle name="Input 2 2 2 2 3 4 2" xfId="39660" xr:uid="{00000000-0005-0000-0000-000076270000}"/>
    <cellStyle name="Input 2 2 2 2 3 5" xfId="34559" xr:uid="{00000000-0005-0000-0000-000077270000}"/>
    <cellStyle name="Input 2 2 2 2 4" xfId="32603" xr:uid="{00000000-0005-0000-0000-000078270000}"/>
    <cellStyle name="Input 2 2 2 3" xfId="9050" xr:uid="{00000000-0005-0000-0000-000079270000}"/>
    <cellStyle name="Input 2 2 2 3 2" xfId="9051" xr:uid="{00000000-0005-0000-0000-00007A270000}"/>
    <cellStyle name="Input 2 2 2 3 2 2" xfId="9052" xr:uid="{00000000-0005-0000-0000-00007B270000}"/>
    <cellStyle name="Input 2 2 2 3 2 2 2" xfId="9053" xr:uid="{00000000-0005-0000-0000-00007C270000}"/>
    <cellStyle name="Input 2 2 2 3 2 2 2 2" xfId="9054" xr:uid="{00000000-0005-0000-0000-00007D270000}"/>
    <cellStyle name="Input 2 2 2 3 2 2 2 2 2" xfId="39062" xr:uid="{00000000-0005-0000-0000-00007E270000}"/>
    <cellStyle name="Input 2 2 2 3 2 2 2 3" xfId="9055" xr:uid="{00000000-0005-0000-0000-00007F270000}"/>
    <cellStyle name="Input 2 2 2 3 2 2 2 3 2" xfId="41602" xr:uid="{00000000-0005-0000-0000-000080270000}"/>
    <cellStyle name="Input 2 2 2 3 2 2 2 4" xfId="36509" xr:uid="{00000000-0005-0000-0000-000081270000}"/>
    <cellStyle name="Input 2 2 2 3 2 2 3" xfId="9056" xr:uid="{00000000-0005-0000-0000-000082270000}"/>
    <cellStyle name="Input 2 2 2 3 2 2 3 2" xfId="37790" xr:uid="{00000000-0005-0000-0000-000083270000}"/>
    <cellStyle name="Input 2 2 2 3 2 2 4" xfId="9057" xr:uid="{00000000-0005-0000-0000-000084270000}"/>
    <cellStyle name="Input 2 2 2 3 2 2 4 2" xfId="40332" xr:uid="{00000000-0005-0000-0000-000085270000}"/>
    <cellStyle name="Input 2 2 2 3 2 2 5" xfId="35230" xr:uid="{00000000-0005-0000-0000-000086270000}"/>
    <cellStyle name="Input 2 2 2 3 2 3" xfId="33958" xr:uid="{00000000-0005-0000-0000-000087270000}"/>
    <cellStyle name="Input 2 2 2 3 3" xfId="9058" xr:uid="{00000000-0005-0000-0000-000088270000}"/>
    <cellStyle name="Input 2 2 2 3 3 2" xfId="9059" xr:uid="{00000000-0005-0000-0000-000089270000}"/>
    <cellStyle name="Input 2 2 2 3 3 2 2" xfId="9060" xr:uid="{00000000-0005-0000-0000-00008A270000}"/>
    <cellStyle name="Input 2 2 2 3 3 2 2 2" xfId="38542" xr:uid="{00000000-0005-0000-0000-00008B270000}"/>
    <cellStyle name="Input 2 2 2 3 3 2 3" xfId="9061" xr:uid="{00000000-0005-0000-0000-00008C270000}"/>
    <cellStyle name="Input 2 2 2 3 3 2 3 2" xfId="41082" xr:uid="{00000000-0005-0000-0000-00008D270000}"/>
    <cellStyle name="Input 2 2 2 3 3 2 4" xfId="35989" xr:uid="{00000000-0005-0000-0000-00008E270000}"/>
    <cellStyle name="Input 2 2 2 3 3 3" xfId="9062" xr:uid="{00000000-0005-0000-0000-00008F270000}"/>
    <cellStyle name="Input 2 2 2 3 3 3 2" xfId="37268" xr:uid="{00000000-0005-0000-0000-000090270000}"/>
    <cellStyle name="Input 2 2 2 3 3 4" xfId="9063" xr:uid="{00000000-0005-0000-0000-000091270000}"/>
    <cellStyle name="Input 2 2 2 3 3 4 2" xfId="39812" xr:uid="{00000000-0005-0000-0000-000092270000}"/>
    <cellStyle name="Input 2 2 2 3 3 5" xfId="34707" xr:uid="{00000000-0005-0000-0000-000093270000}"/>
    <cellStyle name="Input 2 2 2 3 4" xfId="32752" xr:uid="{00000000-0005-0000-0000-000094270000}"/>
    <cellStyle name="Input 2 2 2 4" xfId="9064" xr:uid="{00000000-0005-0000-0000-000095270000}"/>
    <cellStyle name="Input 2 2 2 4 2" xfId="9065" xr:uid="{00000000-0005-0000-0000-000096270000}"/>
    <cellStyle name="Input 2 2 2 4 2 2" xfId="9066" xr:uid="{00000000-0005-0000-0000-000097270000}"/>
    <cellStyle name="Input 2 2 2 4 2 2 2" xfId="9067" xr:uid="{00000000-0005-0000-0000-000098270000}"/>
    <cellStyle name="Input 2 2 2 4 2 2 2 2" xfId="9068" xr:uid="{00000000-0005-0000-0000-000099270000}"/>
    <cellStyle name="Input 2 2 2 4 2 2 2 2 2" xfId="39221" xr:uid="{00000000-0005-0000-0000-00009A270000}"/>
    <cellStyle name="Input 2 2 2 4 2 2 2 3" xfId="9069" xr:uid="{00000000-0005-0000-0000-00009B270000}"/>
    <cellStyle name="Input 2 2 2 4 2 2 2 3 2" xfId="41761" xr:uid="{00000000-0005-0000-0000-00009C270000}"/>
    <cellStyle name="Input 2 2 2 4 2 2 2 4" xfId="36668" xr:uid="{00000000-0005-0000-0000-00009D270000}"/>
    <cellStyle name="Input 2 2 2 4 2 2 3" xfId="9070" xr:uid="{00000000-0005-0000-0000-00009E270000}"/>
    <cellStyle name="Input 2 2 2 4 2 2 3 2" xfId="37951" xr:uid="{00000000-0005-0000-0000-00009F270000}"/>
    <cellStyle name="Input 2 2 2 4 2 2 4" xfId="9071" xr:uid="{00000000-0005-0000-0000-0000A0270000}"/>
    <cellStyle name="Input 2 2 2 4 2 2 4 2" xfId="40491" xr:uid="{00000000-0005-0000-0000-0000A1270000}"/>
    <cellStyle name="Input 2 2 2 4 2 2 5" xfId="35391" xr:uid="{00000000-0005-0000-0000-0000A2270000}"/>
    <cellStyle name="Input 2 2 2 4 2 3" xfId="34119" xr:uid="{00000000-0005-0000-0000-0000A3270000}"/>
    <cellStyle name="Input 2 2 2 4 3" xfId="9072" xr:uid="{00000000-0005-0000-0000-0000A4270000}"/>
    <cellStyle name="Input 2 2 2 4 3 2" xfId="9073" xr:uid="{00000000-0005-0000-0000-0000A5270000}"/>
    <cellStyle name="Input 2 2 2 4 3 2 2" xfId="9074" xr:uid="{00000000-0005-0000-0000-0000A6270000}"/>
    <cellStyle name="Input 2 2 2 4 3 2 2 2" xfId="38701" xr:uid="{00000000-0005-0000-0000-0000A7270000}"/>
    <cellStyle name="Input 2 2 2 4 3 2 3" xfId="9075" xr:uid="{00000000-0005-0000-0000-0000A8270000}"/>
    <cellStyle name="Input 2 2 2 4 3 2 3 2" xfId="41241" xr:uid="{00000000-0005-0000-0000-0000A9270000}"/>
    <cellStyle name="Input 2 2 2 4 3 2 4" xfId="36148" xr:uid="{00000000-0005-0000-0000-0000AA270000}"/>
    <cellStyle name="Input 2 2 2 4 3 3" xfId="9076" xr:uid="{00000000-0005-0000-0000-0000AB270000}"/>
    <cellStyle name="Input 2 2 2 4 3 3 2" xfId="37429" xr:uid="{00000000-0005-0000-0000-0000AC270000}"/>
    <cellStyle name="Input 2 2 2 4 3 4" xfId="9077" xr:uid="{00000000-0005-0000-0000-0000AD270000}"/>
    <cellStyle name="Input 2 2 2 4 3 4 2" xfId="39971" xr:uid="{00000000-0005-0000-0000-0000AE270000}"/>
    <cellStyle name="Input 2 2 2 4 3 5" xfId="34868" xr:uid="{00000000-0005-0000-0000-0000AF270000}"/>
    <cellStyle name="Input 2 2 2 4 4" xfId="33010" xr:uid="{00000000-0005-0000-0000-0000B0270000}"/>
    <cellStyle name="Input 2 2 2 5" xfId="9078" xr:uid="{00000000-0005-0000-0000-0000B1270000}"/>
    <cellStyle name="Input 2 2 2 5 2" xfId="9079" xr:uid="{00000000-0005-0000-0000-0000B2270000}"/>
    <cellStyle name="Input 2 2 2 5 2 2" xfId="9080" xr:uid="{00000000-0005-0000-0000-0000B3270000}"/>
    <cellStyle name="Input 2 2 2 5 2 2 2" xfId="9081" xr:uid="{00000000-0005-0000-0000-0000B4270000}"/>
    <cellStyle name="Input 2 2 2 5 2 2 2 2" xfId="38245" xr:uid="{00000000-0005-0000-0000-0000B5270000}"/>
    <cellStyle name="Input 2 2 2 5 2 2 3" xfId="9082" xr:uid="{00000000-0005-0000-0000-0000B6270000}"/>
    <cellStyle name="Input 2 2 2 5 2 2 3 2" xfId="40785" xr:uid="{00000000-0005-0000-0000-0000B7270000}"/>
    <cellStyle name="Input 2 2 2 5 2 2 4" xfId="35692" xr:uid="{00000000-0005-0000-0000-0000B8270000}"/>
    <cellStyle name="Input 2 2 2 5 2 3" xfId="9083" xr:uid="{00000000-0005-0000-0000-0000B9270000}"/>
    <cellStyle name="Input 2 2 2 5 2 3 2" xfId="36971" xr:uid="{00000000-0005-0000-0000-0000BA270000}"/>
    <cellStyle name="Input 2 2 2 5 2 4" xfId="9084" xr:uid="{00000000-0005-0000-0000-0000BB270000}"/>
    <cellStyle name="Input 2 2 2 5 2 4 2" xfId="39515" xr:uid="{00000000-0005-0000-0000-0000BC270000}"/>
    <cellStyle name="Input 2 2 2 5 2 5" xfId="34417" xr:uid="{00000000-0005-0000-0000-0000BD270000}"/>
    <cellStyle name="Input 2 2 2 5 3" xfId="31882" xr:uid="{00000000-0005-0000-0000-0000BE270000}"/>
    <cellStyle name="Input 2 2 2 6" xfId="9085" xr:uid="{00000000-0005-0000-0000-0000BF270000}"/>
    <cellStyle name="Input 2 2 2 6 2" xfId="9086" xr:uid="{00000000-0005-0000-0000-0000C0270000}"/>
    <cellStyle name="Input 2 2 2 6 2 2" xfId="9087" xr:uid="{00000000-0005-0000-0000-0000C1270000}"/>
    <cellStyle name="Input 2 2 2 6 2 2 2" xfId="38103" xr:uid="{00000000-0005-0000-0000-0000C2270000}"/>
    <cellStyle name="Input 2 2 2 6 2 3" xfId="9088" xr:uid="{00000000-0005-0000-0000-0000C3270000}"/>
    <cellStyle name="Input 2 2 2 6 2 3 2" xfId="40643" xr:uid="{00000000-0005-0000-0000-0000C4270000}"/>
    <cellStyle name="Input 2 2 2 6 2 4" xfId="35550" xr:uid="{00000000-0005-0000-0000-0000C5270000}"/>
    <cellStyle name="Input 2 2 2 6 3" xfId="9089" xr:uid="{00000000-0005-0000-0000-0000C6270000}"/>
    <cellStyle name="Input 2 2 2 6 3 2" xfId="36829" xr:uid="{00000000-0005-0000-0000-0000C7270000}"/>
    <cellStyle name="Input 2 2 2 6 4" xfId="9090" xr:uid="{00000000-0005-0000-0000-0000C8270000}"/>
    <cellStyle name="Input 2 2 2 6 4 2" xfId="39373" xr:uid="{00000000-0005-0000-0000-0000C9270000}"/>
    <cellStyle name="Input 2 2 2 6 5" xfId="34275" xr:uid="{00000000-0005-0000-0000-0000CA270000}"/>
    <cellStyle name="Input 2 2 2 7" xfId="9035" xr:uid="{00000000-0005-0000-0000-0000CB270000}"/>
    <cellStyle name="Input 2 2 3" xfId="1902" xr:uid="{00000000-0005-0000-0000-0000CC270000}"/>
    <cellStyle name="Input 2 2 3 2" xfId="9092" xr:uid="{00000000-0005-0000-0000-0000CD270000}"/>
    <cellStyle name="Input 2 2 3 2 2" xfId="9093" xr:uid="{00000000-0005-0000-0000-0000CE270000}"/>
    <cellStyle name="Input 2 2 3 2 2 2" xfId="9094" xr:uid="{00000000-0005-0000-0000-0000CF270000}"/>
    <cellStyle name="Input 2 2 3 2 2 2 2" xfId="9095" xr:uid="{00000000-0005-0000-0000-0000D0270000}"/>
    <cellStyle name="Input 2 2 3 2 2 2 2 2" xfId="38834" xr:uid="{00000000-0005-0000-0000-0000D1270000}"/>
    <cellStyle name="Input 2 2 3 2 2 2 3" xfId="9096" xr:uid="{00000000-0005-0000-0000-0000D2270000}"/>
    <cellStyle name="Input 2 2 3 2 2 2 3 2" xfId="41374" xr:uid="{00000000-0005-0000-0000-0000D3270000}"/>
    <cellStyle name="Input 2 2 3 2 2 2 4" xfId="36281" xr:uid="{00000000-0005-0000-0000-0000D4270000}"/>
    <cellStyle name="Input 2 2 3 2 2 3" xfId="9097" xr:uid="{00000000-0005-0000-0000-0000D5270000}"/>
    <cellStyle name="Input 2 2 3 2 2 3 2" xfId="37562" xr:uid="{00000000-0005-0000-0000-0000D6270000}"/>
    <cellStyle name="Input 2 2 3 2 2 4" xfId="9098" xr:uid="{00000000-0005-0000-0000-0000D7270000}"/>
    <cellStyle name="Input 2 2 3 2 2 4 2" xfId="40104" xr:uid="{00000000-0005-0000-0000-0000D8270000}"/>
    <cellStyle name="Input 2 2 3 2 2 5" xfId="35002" xr:uid="{00000000-0005-0000-0000-0000D9270000}"/>
    <cellStyle name="Input 2 2 3 2 3" xfId="33731" xr:uid="{00000000-0005-0000-0000-0000DA270000}"/>
    <cellStyle name="Input 2 2 3 3" xfId="9099" xr:uid="{00000000-0005-0000-0000-0000DB270000}"/>
    <cellStyle name="Input 2 2 3 3 2" xfId="9100" xr:uid="{00000000-0005-0000-0000-0000DC270000}"/>
    <cellStyle name="Input 2 2 3 3 2 2" xfId="9101" xr:uid="{00000000-0005-0000-0000-0000DD270000}"/>
    <cellStyle name="Input 2 2 3 3 2 2 2" xfId="38314" xr:uid="{00000000-0005-0000-0000-0000DE270000}"/>
    <cellStyle name="Input 2 2 3 3 2 3" xfId="9102" xr:uid="{00000000-0005-0000-0000-0000DF270000}"/>
    <cellStyle name="Input 2 2 3 3 2 3 2" xfId="40854" xr:uid="{00000000-0005-0000-0000-0000E0270000}"/>
    <cellStyle name="Input 2 2 3 3 2 4" xfId="35761" xr:uid="{00000000-0005-0000-0000-0000E1270000}"/>
    <cellStyle name="Input 2 2 3 3 3" xfId="9103" xr:uid="{00000000-0005-0000-0000-0000E2270000}"/>
    <cellStyle name="Input 2 2 3 3 3 2" xfId="37040" xr:uid="{00000000-0005-0000-0000-0000E3270000}"/>
    <cellStyle name="Input 2 2 3 3 4" xfId="9104" xr:uid="{00000000-0005-0000-0000-0000E4270000}"/>
    <cellStyle name="Input 2 2 3 3 4 2" xfId="39584" xr:uid="{00000000-0005-0000-0000-0000E5270000}"/>
    <cellStyle name="Input 2 2 3 3 5" xfId="34486" xr:uid="{00000000-0005-0000-0000-0000E6270000}"/>
    <cellStyle name="Input 2 2 3 4" xfId="9105" xr:uid="{00000000-0005-0000-0000-0000E7270000}"/>
    <cellStyle name="Input 2 2 3 5" xfId="9091" xr:uid="{00000000-0005-0000-0000-0000E8270000}"/>
    <cellStyle name="Input 2 2 3 6" xfId="32531" xr:uid="{00000000-0005-0000-0000-0000E9270000}"/>
    <cellStyle name="Input 2 2 4" xfId="1903" xr:uid="{00000000-0005-0000-0000-0000EA270000}"/>
    <cellStyle name="Input 2 2 4 2" xfId="9107" xr:uid="{00000000-0005-0000-0000-0000EB270000}"/>
    <cellStyle name="Input 2 2 4 2 2" xfId="9108" xr:uid="{00000000-0005-0000-0000-0000EC270000}"/>
    <cellStyle name="Input 2 2 4 2 2 2" xfId="9109" xr:uid="{00000000-0005-0000-0000-0000ED270000}"/>
    <cellStyle name="Input 2 2 4 2 2 2 2" xfId="9110" xr:uid="{00000000-0005-0000-0000-0000EE270000}"/>
    <cellStyle name="Input 2 2 4 2 2 2 2 2" xfId="38985" xr:uid="{00000000-0005-0000-0000-0000EF270000}"/>
    <cellStyle name="Input 2 2 4 2 2 2 3" xfId="9111" xr:uid="{00000000-0005-0000-0000-0000F0270000}"/>
    <cellStyle name="Input 2 2 4 2 2 2 3 2" xfId="41525" xr:uid="{00000000-0005-0000-0000-0000F1270000}"/>
    <cellStyle name="Input 2 2 4 2 2 2 4" xfId="36432" xr:uid="{00000000-0005-0000-0000-0000F2270000}"/>
    <cellStyle name="Input 2 2 4 2 2 3" xfId="9112" xr:uid="{00000000-0005-0000-0000-0000F3270000}"/>
    <cellStyle name="Input 2 2 4 2 2 3 2" xfId="37713" xr:uid="{00000000-0005-0000-0000-0000F4270000}"/>
    <cellStyle name="Input 2 2 4 2 2 4" xfId="9113" xr:uid="{00000000-0005-0000-0000-0000F5270000}"/>
    <cellStyle name="Input 2 2 4 2 2 4 2" xfId="40255" xr:uid="{00000000-0005-0000-0000-0000F6270000}"/>
    <cellStyle name="Input 2 2 4 2 2 5" xfId="35153" xr:uid="{00000000-0005-0000-0000-0000F7270000}"/>
    <cellStyle name="Input 2 2 4 2 3" xfId="33882" xr:uid="{00000000-0005-0000-0000-0000F8270000}"/>
    <cellStyle name="Input 2 2 4 3" xfId="9114" xr:uid="{00000000-0005-0000-0000-0000F9270000}"/>
    <cellStyle name="Input 2 2 4 3 2" xfId="9115" xr:uid="{00000000-0005-0000-0000-0000FA270000}"/>
    <cellStyle name="Input 2 2 4 3 2 2" xfId="9116" xr:uid="{00000000-0005-0000-0000-0000FB270000}"/>
    <cellStyle name="Input 2 2 4 3 2 2 2" xfId="38465" xr:uid="{00000000-0005-0000-0000-0000FC270000}"/>
    <cellStyle name="Input 2 2 4 3 2 3" xfId="9117" xr:uid="{00000000-0005-0000-0000-0000FD270000}"/>
    <cellStyle name="Input 2 2 4 3 2 3 2" xfId="41005" xr:uid="{00000000-0005-0000-0000-0000FE270000}"/>
    <cellStyle name="Input 2 2 4 3 2 4" xfId="35912" xr:uid="{00000000-0005-0000-0000-0000FF270000}"/>
    <cellStyle name="Input 2 2 4 3 3" xfId="9118" xr:uid="{00000000-0005-0000-0000-000000280000}"/>
    <cellStyle name="Input 2 2 4 3 3 2" xfId="37191" xr:uid="{00000000-0005-0000-0000-000001280000}"/>
    <cellStyle name="Input 2 2 4 3 4" xfId="9119" xr:uid="{00000000-0005-0000-0000-000002280000}"/>
    <cellStyle name="Input 2 2 4 3 4 2" xfId="39735" xr:uid="{00000000-0005-0000-0000-000003280000}"/>
    <cellStyle name="Input 2 2 4 3 5" xfId="34633" xr:uid="{00000000-0005-0000-0000-000004280000}"/>
    <cellStyle name="Input 2 2 4 4" xfId="9120" xr:uid="{00000000-0005-0000-0000-000005280000}"/>
    <cellStyle name="Input 2 2 4 5" xfId="9106" xr:uid="{00000000-0005-0000-0000-000006280000}"/>
    <cellStyle name="Input 2 2 4 6" xfId="32680" xr:uid="{00000000-0005-0000-0000-000007280000}"/>
    <cellStyle name="Input 2 2 5" xfId="1904" xr:uid="{00000000-0005-0000-0000-000008280000}"/>
    <cellStyle name="Input 2 2 5 2" xfId="9122" xr:uid="{00000000-0005-0000-0000-000009280000}"/>
    <cellStyle name="Input 2 2 5 2 2" xfId="9123" xr:uid="{00000000-0005-0000-0000-00000A280000}"/>
    <cellStyle name="Input 2 2 5 2 2 2" xfId="9124" xr:uid="{00000000-0005-0000-0000-00000B280000}"/>
    <cellStyle name="Input 2 2 5 2 2 2 2" xfId="9125" xr:uid="{00000000-0005-0000-0000-00000C280000}"/>
    <cellStyle name="Input 2 2 5 2 2 2 2 2" xfId="39144" xr:uid="{00000000-0005-0000-0000-00000D280000}"/>
    <cellStyle name="Input 2 2 5 2 2 2 3" xfId="9126" xr:uid="{00000000-0005-0000-0000-00000E280000}"/>
    <cellStyle name="Input 2 2 5 2 2 2 3 2" xfId="41684" xr:uid="{00000000-0005-0000-0000-00000F280000}"/>
    <cellStyle name="Input 2 2 5 2 2 2 4" xfId="36591" xr:uid="{00000000-0005-0000-0000-000010280000}"/>
    <cellStyle name="Input 2 2 5 2 2 3" xfId="9127" xr:uid="{00000000-0005-0000-0000-000011280000}"/>
    <cellStyle name="Input 2 2 5 2 2 3 2" xfId="37874" xr:uid="{00000000-0005-0000-0000-000012280000}"/>
    <cellStyle name="Input 2 2 5 2 2 4" xfId="9128" xr:uid="{00000000-0005-0000-0000-000013280000}"/>
    <cellStyle name="Input 2 2 5 2 2 4 2" xfId="40414" xr:uid="{00000000-0005-0000-0000-000014280000}"/>
    <cellStyle name="Input 2 2 5 2 2 5" xfId="35314" xr:uid="{00000000-0005-0000-0000-000015280000}"/>
    <cellStyle name="Input 2 2 5 2 3" xfId="34042" xr:uid="{00000000-0005-0000-0000-000016280000}"/>
    <cellStyle name="Input 2 2 5 3" xfId="9129" xr:uid="{00000000-0005-0000-0000-000017280000}"/>
    <cellStyle name="Input 2 2 5 3 2" xfId="9130" xr:uid="{00000000-0005-0000-0000-000018280000}"/>
    <cellStyle name="Input 2 2 5 3 2 2" xfId="9131" xr:uid="{00000000-0005-0000-0000-000019280000}"/>
    <cellStyle name="Input 2 2 5 3 2 2 2" xfId="38624" xr:uid="{00000000-0005-0000-0000-00001A280000}"/>
    <cellStyle name="Input 2 2 5 3 2 3" xfId="9132" xr:uid="{00000000-0005-0000-0000-00001B280000}"/>
    <cellStyle name="Input 2 2 5 3 2 3 2" xfId="41164" xr:uid="{00000000-0005-0000-0000-00001C280000}"/>
    <cellStyle name="Input 2 2 5 3 2 4" xfId="36071" xr:uid="{00000000-0005-0000-0000-00001D280000}"/>
    <cellStyle name="Input 2 2 5 3 3" xfId="9133" xr:uid="{00000000-0005-0000-0000-00001E280000}"/>
    <cellStyle name="Input 2 2 5 3 3 2" xfId="37352" xr:uid="{00000000-0005-0000-0000-00001F280000}"/>
    <cellStyle name="Input 2 2 5 3 4" xfId="9134" xr:uid="{00000000-0005-0000-0000-000020280000}"/>
    <cellStyle name="Input 2 2 5 3 4 2" xfId="39894" xr:uid="{00000000-0005-0000-0000-000021280000}"/>
    <cellStyle name="Input 2 2 5 3 5" xfId="34791" xr:uid="{00000000-0005-0000-0000-000022280000}"/>
    <cellStyle name="Input 2 2 5 4" xfId="9135" xr:uid="{00000000-0005-0000-0000-000023280000}"/>
    <cellStyle name="Input 2 2 5 5" xfId="9121" xr:uid="{00000000-0005-0000-0000-000024280000}"/>
    <cellStyle name="Input 2 2 5 6" xfId="32855" xr:uid="{00000000-0005-0000-0000-000025280000}"/>
    <cellStyle name="Input 2 2 6" xfId="9136" xr:uid="{00000000-0005-0000-0000-000026280000}"/>
    <cellStyle name="Input 2 2 6 2" xfId="9137" xr:uid="{00000000-0005-0000-0000-000027280000}"/>
    <cellStyle name="Input 2 2 6 2 2" xfId="9138" xr:uid="{00000000-0005-0000-0000-000028280000}"/>
    <cellStyle name="Input 2 2 6 2 2 2" xfId="9139" xr:uid="{00000000-0005-0000-0000-000029280000}"/>
    <cellStyle name="Input 2 2 6 2 2 2 2" xfId="38178" xr:uid="{00000000-0005-0000-0000-00002A280000}"/>
    <cellStyle name="Input 2 2 6 2 2 3" xfId="9140" xr:uid="{00000000-0005-0000-0000-00002B280000}"/>
    <cellStyle name="Input 2 2 6 2 2 3 2" xfId="40718" xr:uid="{00000000-0005-0000-0000-00002C280000}"/>
    <cellStyle name="Input 2 2 6 2 2 4" xfId="35625" xr:uid="{00000000-0005-0000-0000-00002D280000}"/>
    <cellStyle name="Input 2 2 6 2 3" xfId="9141" xr:uid="{00000000-0005-0000-0000-00002E280000}"/>
    <cellStyle name="Input 2 2 6 2 3 2" xfId="36904" xr:uid="{00000000-0005-0000-0000-00002F280000}"/>
    <cellStyle name="Input 2 2 6 2 4" xfId="9142" xr:uid="{00000000-0005-0000-0000-000030280000}"/>
    <cellStyle name="Input 2 2 6 2 4 2" xfId="39448" xr:uid="{00000000-0005-0000-0000-000031280000}"/>
    <cellStyle name="Input 2 2 6 2 5" xfId="34350" xr:uid="{00000000-0005-0000-0000-000032280000}"/>
    <cellStyle name="Input 2 2 6 3" xfId="31751" xr:uid="{00000000-0005-0000-0000-000033280000}"/>
    <cellStyle name="Input 2 2 7" xfId="9143" xr:uid="{00000000-0005-0000-0000-000034280000}"/>
    <cellStyle name="Input 2 2 7 2" xfId="9144" xr:uid="{00000000-0005-0000-0000-000035280000}"/>
    <cellStyle name="Input 2 2 7 2 2" xfId="9145" xr:uid="{00000000-0005-0000-0000-000036280000}"/>
    <cellStyle name="Input 2 2 7 2 2 2" xfId="38026" xr:uid="{00000000-0005-0000-0000-000037280000}"/>
    <cellStyle name="Input 2 2 7 2 3" xfId="9146" xr:uid="{00000000-0005-0000-0000-000038280000}"/>
    <cellStyle name="Input 2 2 7 2 3 2" xfId="40566" xr:uid="{00000000-0005-0000-0000-000039280000}"/>
    <cellStyle name="Input 2 2 7 2 4" xfId="35473" xr:uid="{00000000-0005-0000-0000-00003A280000}"/>
    <cellStyle name="Input 2 2 7 3" xfId="9147" xr:uid="{00000000-0005-0000-0000-00003B280000}"/>
    <cellStyle name="Input 2 2 7 3 2" xfId="36752" xr:uid="{00000000-0005-0000-0000-00003C280000}"/>
    <cellStyle name="Input 2 2 7 4" xfId="9148" xr:uid="{00000000-0005-0000-0000-00003D280000}"/>
    <cellStyle name="Input 2 2 7 4 2" xfId="39296" xr:uid="{00000000-0005-0000-0000-00003E280000}"/>
    <cellStyle name="Input 2 2 7 5" xfId="34198" xr:uid="{00000000-0005-0000-0000-00003F280000}"/>
    <cellStyle name="Input 2 2 8" xfId="9034" xr:uid="{00000000-0005-0000-0000-000040280000}"/>
    <cellStyle name="Input 2 3" xfId="1905" xr:uid="{00000000-0005-0000-0000-000041280000}"/>
    <cellStyle name="Input 2 3 2" xfId="1906" xr:uid="{00000000-0005-0000-0000-000042280000}"/>
    <cellStyle name="Input 2 3 2 2" xfId="9151" xr:uid="{00000000-0005-0000-0000-000043280000}"/>
    <cellStyle name="Input 2 3 2 2 2" xfId="9152" xr:uid="{00000000-0005-0000-0000-000044280000}"/>
    <cellStyle name="Input 2 3 2 2 2 2" xfId="9153" xr:uid="{00000000-0005-0000-0000-000045280000}"/>
    <cellStyle name="Input 2 3 2 2 2 2 2" xfId="9154" xr:uid="{00000000-0005-0000-0000-000046280000}"/>
    <cellStyle name="Input 2 3 2 2 2 2 2 2" xfId="38909" xr:uid="{00000000-0005-0000-0000-000047280000}"/>
    <cellStyle name="Input 2 3 2 2 2 2 3" xfId="9155" xr:uid="{00000000-0005-0000-0000-000048280000}"/>
    <cellStyle name="Input 2 3 2 2 2 2 3 2" xfId="41449" xr:uid="{00000000-0005-0000-0000-000049280000}"/>
    <cellStyle name="Input 2 3 2 2 2 2 4" xfId="36356" xr:uid="{00000000-0005-0000-0000-00004A280000}"/>
    <cellStyle name="Input 2 3 2 2 2 3" xfId="9156" xr:uid="{00000000-0005-0000-0000-00004B280000}"/>
    <cellStyle name="Input 2 3 2 2 2 3 2" xfId="37637" xr:uid="{00000000-0005-0000-0000-00004C280000}"/>
    <cellStyle name="Input 2 3 2 2 2 4" xfId="9157" xr:uid="{00000000-0005-0000-0000-00004D280000}"/>
    <cellStyle name="Input 2 3 2 2 2 4 2" xfId="40179" xr:uid="{00000000-0005-0000-0000-00004E280000}"/>
    <cellStyle name="Input 2 3 2 2 2 5" xfId="35077" xr:uid="{00000000-0005-0000-0000-00004F280000}"/>
    <cellStyle name="Input 2 3 2 2 3" xfId="33806" xr:uid="{00000000-0005-0000-0000-000050280000}"/>
    <cellStyle name="Input 2 3 2 3" xfId="9158" xr:uid="{00000000-0005-0000-0000-000051280000}"/>
    <cellStyle name="Input 2 3 2 3 2" xfId="9159" xr:uid="{00000000-0005-0000-0000-000052280000}"/>
    <cellStyle name="Input 2 3 2 3 2 2" xfId="9160" xr:uid="{00000000-0005-0000-0000-000053280000}"/>
    <cellStyle name="Input 2 3 2 3 2 2 2" xfId="38389" xr:uid="{00000000-0005-0000-0000-000054280000}"/>
    <cellStyle name="Input 2 3 2 3 2 3" xfId="9161" xr:uid="{00000000-0005-0000-0000-000055280000}"/>
    <cellStyle name="Input 2 3 2 3 2 3 2" xfId="40929" xr:uid="{00000000-0005-0000-0000-000056280000}"/>
    <cellStyle name="Input 2 3 2 3 2 4" xfId="35836" xr:uid="{00000000-0005-0000-0000-000057280000}"/>
    <cellStyle name="Input 2 3 2 3 3" xfId="9162" xr:uid="{00000000-0005-0000-0000-000058280000}"/>
    <cellStyle name="Input 2 3 2 3 3 2" xfId="37115" xr:uid="{00000000-0005-0000-0000-000059280000}"/>
    <cellStyle name="Input 2 3 2 3 4" xfId="9163" xr:uid="{00000000-0005-0000-0000-00005A280000}"/>
    <cellStyle name="Input 2 3 2 3 4 2" xfId="39659" xr:uid="{00000000-0005-0000-0000-00005B280000}"/>
    <cellStyle name="Input 2 3 2 3 5" xfId="34558" xr:uid="{00000000-0005-0000-0000-00005C280000}"/>
    <cellStyle name="Input 2 3 2 4" xfId="9164" xr:uid="{00000000-0005-0000-0000-00005D280000}"/>
    <cellStyle name="Input 2 3 2 5" xfId="9150" xr:uid="{00000000-0005-0000-0000-00005E280000}"/>
    <cellStyle name="Input 2 3 2 6" xfId="32602" xr:uid="{00000000-0005-0000-0000-00005F280000}"/>
    <cellStyle name="Input 2 3 3" xfId="1907" xr:uid="{00000000-0005-0000-0000-000060280000}"/>
    <cellStyle name="Input 2 3 3 2" xfId="9166" xr:uid="{00000000-0005-0000-0000-000061280000}"/>
    <cellStyle name="Input 2 3 3 2 2" xfId="9167" xr:uid="{00000000-0005-0000-0000-000062280000}"/>
    <cellStyle name="Input 2 3 3 2 2 2" xfId="9168" xr:uid="{00000000-0005-0000-0000-000063280000}"/>
    <cellStyle name="Input 2 3 3 2 2 2 2" xfId="9169" xr:uid="{00000000-0005-0000-0000-000064280000}"/>
    <cellStyle name="Input 2 3 3 2 2 2 2 2" xfId="39061" xr:uid="{00000000-0005-0000-0000-000065280000}"/>
    <cellStyle name="Input 2 3 3 2 2 2 3" xfId="9170" xr:uid="{00000000-0005-0000-0000-000066280000}"/>
    <cellStyle name="Input 2 3 3 2 2 2 3 2" xfId="41601" xr:uid="{00000000-0005-0000-0000-000067280000}"/>
    <cellStyle name="Input 2 3 3 2 2 2 4" xfId="36508" xr:uid="{00000000-0005-0000-0000-000068280000}"/>
    <cellStyle name="Input 2 3 3 2 2 3" xfId="9171" xr:uid="{00000000-0005-0000-0000-000069280000}"/>
    <cellStyle name="Input 2 3 3 2 2 3 2" xfId="37789" xr:uid="{00000000-0005-0000-0000-00006A280000}"/>
    <cellStyle name="Input 2 3 3 2 2 4" xfId="9172" xr:uid="{00000000-0005-0000-0000-00006B280000}"/>
    <cellStyle name="Input 2 3 3 2 2 4 2" xfId="40331" xr:uid="{00000000-0005-0000-0000-00006C280000}"/>
    <cellStyle name="Input 2 3 3 2 2 5" xfId="35229" xr:uid="{00000000-0005-0000-0000-00006D280000}"/>
    <cellStyle name="Input 2 3 3 2 3" xfId="33957" xr:uid="{00000000-0005-0000-0000-00006E280000}"/>
    <cellStyle name="Input 2 3 3 3" xfId="9173" xr:uid="{00000000-0005-0000-0000-00006F280000}"/>
    <cellStyle name="Input 2 3 3 3 2" xfId="9174" xr:uid="{00000000-0005-0000-0000-000070280000}"/>
    <cellStyle name="Input 2 3 3 3 2 2" xfId="9175" xr:uid="{00000000-0005-0000-0000-000071280000}"/>
    <cellStyle name="Input 2 3 3 3 2 2 2" xfId="38541" xr:uid="{00000000-0005-0000-0000-000072280000}"/>
    <cellStyle name="Input 2 3 3 3 2 3" xfId="9176" xr:uid="{00000000-0005-0000-0000-000073280000}"/>
    <cellStyle name="Input 2 3 3 3 2 3 2" xfId="41081" xr:uid="{00000000-0005-0000-0000-000074280000}"/>
    <cellStyle name="Input 2 3 3 3 2 4" xfId="35988" xr:uid="{00000000-0005-0000-0000-000075280000}"/>
    <cellStyle name="Input 2 3 3 3 3" xfId="9177" xr:uid="{00000000-0005-0000-0000-000076280000}"/>
    <cellStyle name="Input 2 3 3 3 3 2" xfId="37267" xr:uid="{00000000-0005-0000-0000-000077280000}"/>
    <cellStyle name="Input 2 3 3 3 4" xfId="9178" xr:uid="{00000000-0005-0000-0000-000078280000}"/>
    <cellStyle name="Input 2 3 3 3 4 2" xfId="39811" xr:uid="{00000000-0005-0000-0000-000079280000}"/>
    <cellStyle name="Input 2 3 3 3 5" xfId="34706" xr:uid="{00000000-0005-0000-0000-00007A280000}"/>
    <cellStyle name="Input 2 3 3 4" xfId="9165" xr:uid="{00000000-0005-0000-0000-00007B280000}"/>
    <cellStyle name="Input 2 3 4" xfId="9179" xr:uid="{00000000-0005-0000-0000-00007C280000}"/>
    <cellStyle name="Input 2 3 4 2" xfId="9180" xr:uid="{00000000-0005-0000-0000-00007D280000}"/>
    <cellStyle name="Input 2 3 4 2 2" xfId="9181" xr:uid="{00000000-0005-0000-0000-00007E280000}"/>
    <cellStyle name="Input 2 3 4 2 2 2" xfId="9182" xr:uid="{00000000-0005-0000-0000-00007F280000}"/>
    <cellStyle name="Input 2 3 4 2 2 2 2" xfId="9183" xr:uid="{00000000-0005-0000-0000-000080280000}"/>
    <cellStyle name="Input 2 3 4 2 2 2 2 2" xfId="39220" xr:uid="{00000000-0005-0000-0000-000081280000}"/>
    <cellStyle name="Input 2 3 4 2 2 2 3" xfId="9184" xr:uid="{00000000-0005-0000-0000-000082280000}"/>
    <cellStyle name="Input 2 3 4 2 2 2 3 2" xfId="41760" xr:uid="{00000000-0005-0000-0000-000083280000}"/>
    <cellStyle name="Input 2 3 4 2 2 2 4" xfId="36667" xr:uid="{00000000-0005-0000-0000-000084280000}"/>
    <cellStyle name="Input 2 3 4 2 2 3" xfId="9185" xr:uid="{00000000-0005-0000-0000-000085280000}"/>
    <cellStyle name="Input 2 3 4 2 2 3 2" xfId="37950" xr:uid="{00000000-0005-0000-0000-000086280000}"/>
    <cellStyle name="Input 2 3 4 2 2 4" xfId="9186" xr:uid="{00000000-0005-0000-0000-000087280000}"/>
    <cellStyle name="Input 2 3 4 2 2 4 2" xfId="40490" xr:uid="{00000000-0005-0000-0000-000088280000}"/>
    <cellStyle name="Input 2 3 4 2 2 5" xfId="35390" xr:uid="{00000000-0005-0000-0000-000089280000}"/>
    <cellStyle name="Input 2 3 4 2 3" xfId="34118" xr:uid="{00000000-0005-0000-0000-00008A280000}"/>
    <cellStyle name="Input 2 3 4 3" xfId="9187" xr:uid="{00000000-0005-0000-0000-00008B280000}"/>
    <cellStyle name="Input 2 3 4 3 2" xfId="9188" xr:uid="{00000000-0005-0000-0000-00008C280000}"/>
    <cellStyle name="Input 2 3 4 3 2 2" xfId="9189" xr:uid="{00000000-0005-0000-0000-00008D280000}"/>
    <cellStyle name="Input 2 3 4 3 2 2 2" xfId="38700" xr:uid="{00000000-0005-0000-0000-00008E280000}"/>
    <cellStyle name="Input 2 3 4 3 2 3" xfId="9190" xr:uid="{00000000-0005-0000-0000-00008F280000}"/>
    <cellStyle name="Input 2 3 4 3 2 3 2" xfId="41240" xr:uid="{00000000-0005-0000-0000-000090280000}"/>
    <cellStyle name="Input 2 3 4 3 2 4" xfId="36147" xr:uid="{00000000-0005-0000-0000-000091280000}"/>
    <cellStyle name="Input 2 3 4 3 3" xfId="9191" xr:uid="{00000000-0005-0000-0000-000092280000}"/>
    <cellStyle name="Input 2 3 4 3 3 2" xfId="37428" xr:uid="{00000000-0005-0000-0000-000093280000}"/>
    <cellStyle name="Input 2 3 4 3 4" xfId="9192" xr:uid="{00000000-0005-0000-0000-000094280000}"/>
    <cellStyle name="Input 2 3 4 3 4 2" xfId="39970" xr:uid="{00000000-0005-0000-0000-000095280000}"/>
    <cellStyle name="Input 2 3 4 3 5" xfId="34867" xr:uid="{00000000-0005-0000-0000-000096280000}"/>
    <cellStyle name="Input 2 3 4 4" xfId="33009" xr:uid="{00000000-0005-0000-0000-000097280000}"/>
    <cellStyle name="Input 2 3 5" xfId="9193" xr:uid="{00000000-0005-0000-0000-000098280000}"/>
    <cellStyle name="Input 2 3 5 2" xfId="9194" xr:uid="{00000000-0005-0000-0000-000099280000}"/>
    <cellStyle name="Input 2 3 5 2 2" xfId="9195" xr:uid="{00000000-0005-0000-0000-00009A280000}"/>
    <cellStyle name="Input 2 3 5 2 2 2" xfId="9196" xr:uid="{00000000-0005-0000-0000-00009B280000}"/>
    <cellStyle name="Input 2 3 5 2 2 2 2" xfId="38244" xr:uid="{00000000-0005-0000-0000-00009C280000}"/>
    <cellStyle name="Input 2 3 5 2 2 3" xfId="9197" xr:uid="{00000000-0005-0000-0000-00009D280000}"/>
    <cellStyle name="Input 2 3 5 2 2 3 2" xfId="40784" xr:uid="{00000000-0005-0000-0000-00009E280000}"/>
    <cellStyle name="Input 2 3 5 2 2 4" xfId="35691" xr:uid="{00000000-0005-0000-0000-00009F280000}"/>
    <cellStyle name="Input 2 3 5 2 3" xfId="9198" xr:uid="{00000000-0005-0000-0000-0000A0280000}"/>
    <cellStyle name="Input 2 3 5 2 3 2" xfId="36970" xr:uid="{00000000-0005-0000-0000-0000A1280000}"/>
    <cellStyle name="Input 2 3 5 2 4" xfId="9199" xr:uid="{00000000-0005-0000-0000-0000A2280000}"/>
    <cellStyle name="Input 2 3 5 2 4 2" xfId="39514" xr:uid="{00000000-0005-0000-0000-0000A3280000}"/>
    <cellStyle name="Input 2 3 5 2 5" xfId="34416" xr:uid="{00000000-0005-0000-0000-0000A4280000}"/>
    <cellStyle name="Input 2 3 5 3" xfId="31881" xr:uid="{00000000-0005-0000-0000-0000A5280000}"/>
    <cellStyle name="Input 2 3 6" xfId="9200" xr:uid="{00000000-0005-0000-0000-0000A6280000}"/>
    <cellStyle name="Input 2 3 6 2" xfId="9201" xr:uid="{00000000-0005-0000-0000-0000A7280000}"/>
    <cellStyle name="Input 2 3 6 2 2" xfId="9202" xr:uid="{00000000-0005-0000-0000-0000A8280000}"/>
    <cellStyle name="Input 2 3 6 2 2 2" xfId="9203" xr:uid="{00000000-0005-0000-0000-0000A9280000}"/>
    <cellStyle name="Input 2 3 6 2 2 2 2" xfId="38774" xr:uid="{00000000-0005-0000-0000-0000AA280000}"/>
    <cellStyle name="Input 2 3 6 2 2 3" xfId="9204" xr:uid="{00000000-0005-0000-0000-0000AB280000}"/>
    <cellStyle name="Input 2 3 6 2 2 3 2" xfId="41314" xr:uid="{00000000-0005-0000-0000-0000AC280000}"/>
    <cellStyle name="Input 2 3 6 2 2 4" xfId="36221" xr:uid="{00000000-0005-0000-0000-0000AD280000}"/>
    <cellStyle name="Input 2 3 6 2 3" xfId="9205" xr:uid="{00000000-0005-0000-0000-0000AE280000}"/>
    <cellStyle name="Input 2 3 6 2 3 2" xfId="37502" xr:uid="{00000000-0005-0000-0000-0000AF280000}"/>
    <cellStyle name="Input 2 3 6 2 4" xfId="9206" xr:uid="{00000000-0005-0000-0000-0000B0280000}"/>
    <cellStyle name="Input 2 3 6 2 4 2" xfId="40044" xr:uid="{00000000-0005-0000-0000-0000B1280000}"/>
    <cellStyle name="Input 2 3 6 2 5" xfId="34942" xr:uid="{00000000-0005-0000-0000-0000B2280000}"/>
    <cellStyle name="Input 2 3 6 3" xfId="33669" xr:uid="{00000000-0005-0000-0000-0000B3280000}"/>
    <cellStyle name="Input 2 3 7" xfId="9207" xr:uid="{00000000-0005-0000-0000-0000B4280000}"/>
    <cellStyle name="Input 2 3 7 2" xfId="9208" xr:uid="{00000000-0005-0000-0000-0000B5280000}"/>
    <cellStyle name="Input 2 3 7 2 2" xfId="9209" xr:uid="{00000000-0005-0000-0000-0000B6280000}"/>
    <cellStyle name="Input 2 3 7 2 2 2" xfId="38102" xr:uid="{00000000-0005-0000-0000-0000B7280000}"/>
    <cellStyle name="Input 2 3 7 2 3" xfId="9210" xr:uid="{00000000-0005-0000-0000-0000B8280000}"/>
    <cellStyle name="Input 2 3 7 2 3 2" xfId="40642" xr:uid="{00000000-0005-0000-0000-0000B9280000}"/>
    <cellStyle name="Input 2 3 7 2 4" xfId="35549" xr:uid="{00000000-0005-0000-0000-0000BA280000}"/>
    <cellStyle name="Input 2 3 7 3" xfId="9211" xr:uid="{00000000-0005-0000-0000-0000BB280000}"/>
    <cellStyle name="Input 2 3 7 3 2" xfId="36828" xr:uid="{00000000-0005-0000-0000-0000BC280000}"/>
    <cellStyle name="Input 2 3 7 4" xfId="9212" xr:uid="{00000000-0005-0000-0000-0000BD280000}"/>
    <cellStyle name="Input 2 3 7 4 2" xfId="39372" xr:uid="{00000000-0005-0000-0000-0000BE280000}"/>
    <cellStyle name="Input 2 3 7 5" xfId="34274" xr:uid="{00000000-0005-0000-0000-0000BF280000}"/>
    <cellStyle name="Input 2 3 8" xfId="9213" xr:uid="{00000000-0005-0000-0000-0000C0280000}"/>
    <cellStyle name="Input 2 3 8 2" xfId="42566" xr:uid="{00000000-0005-0000-0000-0000C1280000}"/>
    <cellStyle name="Input 2 3 9" xfId="9149" xr:uid="{00000000-0005-0000-0000-0000C2280000}"/>
    <cellStyle name="Input 2 4" xfId="1908" xr:uid="{00000000-0005-0000-0000-0000C3280000}"/>
    <cellStyle name="Input 2 4 2" xfId="9215" xr:uid="{00000000-0005-0000-0000-0000C4280000}"/>
    <cellStyle name="Input 2 4 2 2" xfId="9216" xr:uid="{00000000-0005-0000-0000-0000C5280000}"/>
    <cellStyle name="Input 2 4 2 2 2" xfId="9217" xr:uid="{00000000-0005-0000-0000-0000C6280000}"/>
    <cellStyle name="Input 2 4 2 2 2 2" xfId="9218" xr:uid="{00000000-0005-0000-0000-0000C7280000}"/>
    <cellStyle name="Input 2 4 2 2 2 2 2" xfId="38833" xr:uid="{00000000-0005-0000-0000-0000C8280000}"/>
    <cellStyle name="Input 2 4 2 2 2 3" xfId="9219" xr:uid="{00000000-0005-0000-0000-0000C9280000}"/>
    <cellStyle name="Input 2 4 2 2 2 3 2" xfId="41373" xr:uid="{00000000-0005-0000-0000-0000CA280000}"/>
    <cellStyle name="Input 2 4 2 2 2 4" xfId="36280" xr:uid="{00000000-0005-0000-0000-0000CB280000}"/>
    <cellStyle name="Input 2 4 2 2 3" xfId="9220" xr:uid="{00000000-0005-0000-0000-0000CC280000}"/>
    <cellStyle name="Input 2 4 2 2 3 2" xfId="37561" xr:uid="{00000000-0005-0000-0000-0000CD280000}"/>
    <cellStyle name="Input 2 4 2 2 4" xfId="9221" xr:uid="{00000000-0005-0000-0000-0000CE280000}"/>
    <cellStyle name="Input 2 4 2 2 4 2" xfId="40103" xr:uid="{00000000-0005-0000-0000-0000CF280000}"/>
    <cellStyle name="Input 2 4 2 2 5" xfId="35001" xr:uid="{00000000-0005-0000-0000-0000D0280000}"/>
    <cellStyle name="Input 2 4 2 3" xfId="33730" xr:uid="{00000000-0005-0000-0000-0000D1280000}"/>
    <cellStyle name="Input 2 4 3" xfId="9222" xr:uid="{00000000-0005-0000-0000-0000D2280000}"/>
    <cellStyle name="Input 2 4 3 2" xfId="9223" xr:uid="{00000000-0005-0000-0000-0000D3280000}"/>
    <cellStyle name="Input 2 4 3 2 2" xfId="9224" xr:uid="{00000000-0005-0000-0000-0000D4280000}"/>
    <cellStyle name="Input 2 4 3 2 2 2" xfId="38313" xr:uid="{00000000-0005-0000-0000-0000D5280000}"/>
    <cellStyle name="Input 2 4 3 2 3" xfId="9225" xr:uid="{00000000-0005-0000-0000-0000D6280000}"/>
    <cellStyle name="Input 2 4 3 2 3 2" xfId="40853" xr:uid="{00000000-0005-0000-0000-0000D7280000}"/>
    <cellStyle name="Input 2 4 3 2 4" xfId="35760" xr:uid="{00000000-0005-0000-0000-0000D8280000}"/>
    <cellStyle name="Input 2 4 3 3" xfId="9226" xr:uid="{00000000-0005-0000-0000-0000D9280000}"/>
    <cellStyle name="Input 2 4 3 3 2" xfId="37039" xr:uid="{00000000-0005-0000-0000-0000DA280000}"/>
    <cellStyle name="Input 2 4 3 4" xfId="9227" xr:uid="{00000000-0005-0000-0000-0000DB280000}"/>
    <cellStyle name="Input 2 4 3 4 2" xfId="39583" xr:uid="{00000000-0005-0000-0000-0000DC280000}"/>
    <cellStyle name="Input 2 4 3 5" xfId="34485" xr:uid="{00000000-0005-0000-0000-0000DD280000}"/>
    <cellStyle name="Input 2 4 4" xfId="9228" xr:uid="{00000000-0005-0000-0000-0000DE280000}"/>
    <cellStyle name="Input 2 4 4 2" xfId="42567" xr:uid="{00000000-0005-0000-0000-0000DF280000}"/>
    <cellStyle name="Input 2 4 5" xfId="9229" xr:uid="{00000000-0005-0000-0000-0000E0280000}"/>
    <cellStyle name="Input 2 4 6" xfId="9214" xr:uid="{00000000-0005-0000-0000-0000E1280000}"/>
    <cellStyle name="Input 2 4 7" xfId="32530" xr:uid="{00000000-0005-0000-0000-0000E2280000}"/>
    <cellStyle name="Input 2 5" xfId="1909" xr:uid="{00000000-0005-0000-0000-0000E3280000}"/>
    <cellStyle name="Input 2 5 2" xfId="9231" xr:uid="{00000000-0005-0000-0000-0000E4280000}"/>
    <cellStyle name="Input 2 5 2 2" xfId="9232" xr:uid="{00000000-0005-0000-0000-0000E5280000}"/>
    <cellStyle name="Input 2 5 2 2 2" xfId="9233" xr:uid="{00000000-0005-0000-0000-0000E6280000}"/>
    <cellStyle name="Input 2 5 2 2 2 2" xfId="9234" xr:uid="{00000000-0005-0000-0000-0000E7280000}"/>
    <cellStyle name="Input 2 5 2 2 2 2 2" xfId="38984" xr:uid="{00000000-0005-0000-0000-0000E8280000}"/>
    <cellStyle name="Input 2 5 2 2 2 3" xfId="9235" xr:uid="{00000000-0005-0000-0000-0000E9280000}"/>
    <cellStyle name="Input 2 5 2 2 2 3 2" xfId="41524" xr:uid="{00000000-0005-0000-0000-0000EA280000}"/>
    <cellStyle name="Input 2 5 2 2 2 4" xfId="36431" xr:uid="{00000000-0005-0000-0000-0000EB280000}"/>
    <cellStyle name="Input 2 5 2 2 3" xfId="9236" xr:uid="{00000000-0005-0000-0000-0000EC280000}"/>
    <cellStyle name="Input 2 5 2 2 3 2" xfId="37712" xr:uid="{00000000-0005-0000-0000-0000ED280000}"/>
    <cellStyle name="Input 2 5 2 2 4" xfId="9237" xr:uid="{00000000-0005-0000-0000-0000EE280000}"/>
    <cellStyle name="Input 2 5 2 2 4 2" xfId="40254" xr:uid="{00000000-0005-0000-0000-0000EF280000}"/>
    <cellStyle name="Input 2 5 2 2 5" xfId="35152" xr:uid="{00000000-0005-0000-0000-0000F0280000}"/>
    <cellStyle name="Input 2 5 2 3" xfId="33881" xr:uid="{00000000-0005-0000-0000-0000F1280000}"/>
    <cellStyle name="Input 2 5 3" xfId="9238" xr:uid="{00000000-0005-0000-0000-0000F2280000}"/>
    <cellStyle name="Input 2 5 3 2" xfId="9239" xr:uid="{00000000-0005-0000-0000-0000F3280000}"/>
    <cellStyle name="Input 2 5 3 2 2" xfId="9240" xr:uid="{00000000-0005-0000-0000-0000F4280000}"/>
    <cellStyle name="Input 2 5 3 2 2 2" xfId="38464" xr:uid="{00000000-0005-0000-0000-0000F5280000}"/>
    <cellStyle name="Input 2 5 3 2 3" xfId="9241" xr:uid="{00000000-0005-0000-0000-0000F6280000}"/>
    <cellStyle name="Input 2 5 3 2 3 2" xfId="41004" xr:uid="{00000000-0005-0000-0000-0000F7280000}"/>
    <cellStyle name="Input 2 5 3 2 4" xfId="35911" xr:uid="{00000000-0005-0000-0000-0000F8280000}"/>
    <cellStyle name="Input 2 5 3 3" xfId="9242" xr:uid="{00000000-0005-0000-0000-0000F9280000}"/>
    <cellStyle name="Input 2 5 3 3 2" xfId="37190" xr:uid="{00000000-0005-0000-0000-0000FA280000}"/>
    <cellStyle name="Input 2 5 3 4" xfId="9243" xr:uid="{00000000-0005-0000-0000-0000FB280000}"/>
    <cellStyle name="Input 2 5 3 4 2" xfId="39734" xr:uid="{00000000-0005-0000-0000-0000FC280000}"/>
    <cellStyle name="Input 2 5 3 5" xfId="34632" xr:uid="{00000000-0005-0000-0000-0000FD280000}"/>
    <cellStyle name="Input 2 5 4" xfId="9244" xr:uid="{00000000-0005-0000-0000-0000FE280000}"/>
    <cellStyle name="Input 2 5 4 2" xfId="42568" xr:uid="{00000000-0005-0000-0000-0000FF280000}"/>
    <cellStyle name="Input 2 5 5" xfId="9245" xr:uid="{00000000-0005-0000-0000-000000290000}"/>
    <cellStyle name="Input 2 5 6" xfId="9230" xr:uid="{00000000-0005-0000-0000-000001290000}"/>
    <cellStyle name="Input 2 5 7" xfId="32679" xr:uid="{00000000-0005-0000-0000-000002290000}"/>
    <cellStyle name="Input 2 6" xfId="9246" xr:uid="{00000000-0005-0000-0000-000003290000}"/>
    <cellStyle name="Input 2 6 2" xfId="9247" xr:uid="{00000000-0005-0000-0000-000004290000}"/>
    <cellStyle name="Input 2 6 2 2" xfId="9248" xr:uid="{00000000-0005-0000-0000-000005290000}"/>
    <cellStyle name="Input 2 6 2 2 2" xfId="9249" xr:uid="{00000000-0005-0000-0000-000006290000}"/>
    <cellStyle name="Input 2 6 2 2 2 2" xfId="9250" xr:uid="{00000000-0005-0000-0000-000007290000}"/>
    <cellStyle name="Input 2 6 2 2 2 2 2" xfId="39126" xr:uid="{00000000-0005-0000-0000-000008290000}"/>
    <cellStyle name="Input 2 6 2 2 2 3" xfId="9251" xr:uid="{00000000-0005-0000-0000-000009290000}"/>
    <cellStyle name="Input 2 6 2 2 2 3 2" xfId="41666" xr:uid="{00000000-0005-0000-0000-00000A290000}"/>
    <cellStyle name="Input 2 6 2 2 2 4" xfId="36573" xr:uid="{00000000-0005-0000-0000-00000B290000}"/>
    <cellStyle name="Input 2 6 2 2 3" xfId="9252" xr:uid="{00000000-0005-0000-0000-00000C290000}"/>
    <cellStyle name="Input 2 6 2 2 3 2" xfId="37854" xr:uid="{00000000-0005-0000-0000-00000D290000}"/>
    <cellStyle name="Input 2 6 2 2 4" xfId="9253" xr:uid="{00000000-0005-0000-0000-00000E290000}"/>
    <cellStyle name="Input 2 6 2 2 4 2" xfId="40396" xr:uid="{00000000-0005-0000-0000-00000F290000}"/>
    <cellStyle name="Input 2 6 2 2 5" xfId="35294" xr:uid="{00000000-0005-0000-0000-000010290000}"/>
    <cellStyle name="Input 2 6 2 3" xfId="34022" xr:uid="{00000000-0005-0000-0000-000011290000}"/>
    <cellStyle name="Input 2 6 3" xfId="9254" xr:uid="{00000000-0005-0000-0000-000012290000}"/>
    <cellStyle name="Input 2 6 3 2" xfId="9255" xr:uid="{00000000-0005-0000-0000-000013290000}"/>
    <cellStyle name="Input 2 6 3 2 2" xfId="9256" xr:uid="{00000000-0005-0000-0000-000014290000}"/>
    <cellStyle name="Input 2 6 3 2 2 2" xfId="38606" xr:uid="{00000000-0005-0000-0000-000015290000}"/>
    <cellStyle name="Input 2 6 3 2 3" xfId="9257" xr:uid="{00000000-0005-0000-0000-000016290000}"/>
    <cellStyle name="Input 2 6 3 2 3 2" xfId="41146" xr:uid="{00000000-0005-0000-0000-000017290000}"/>
    <cellStyle name="Input 2 6 3 2 4" xfId="36053" xr:uid="{00000000-0005-0000-0000-000018290000}"/>
    <cellStyle name="Input 2 6 3 3" xfId="9258" xr:uid="{00000000-0005-0000-0000-000019290000}"/>
    <cellStyle name="Input 2 6 3 3 2" xfId="37332" xr:uid="{00000000-0005-0000-0000-00001A290000}"/>
    <cellStyle name="Input 2 6 3 4" xfId="9259" xr:uid="{00000000-0005-0000-0000-00001B290000}"/>
    <cellStyle name="Input 2 6 3 4 2" xfId="39876" xr:uid="{00000000-0005-0000-0000-00001C290000}"/>
    <cellStyle name="Input 2 6 3 5" xfId="34771" xr:uid="{00000000-0005-0000-0000-00001D290000}"/>
    <cellStyle name="Input 2 6 4" xfId="9260" xr:uid="{00000000-0005-0000-0000-00001E290000}"/>
    <cellStyle name="Input 2 6 5" xfId="32826" xr:uid="{00000000-0005-0000-0000-00001F290000}"/>
    <cellStyle name="Input 2 7" xfId="9261" xr:uid="{00000000-0005-0000-0000-000020290000}"/>
    <cellStyle name="Input 2 7 2" xfId="9262" xr:uid="{00000000-0005-0000-0000-000021290000}"/>
    <cellStyle name="Input 2 7 2 2" xfId="9263" xr:uid="{00000000-0005-0000-0000-000022290000}"/>
    <cellStyle name="Input 2 7 2 2 2" xfId="9264" xr:uid="{00000000-0005-0000-0000-000023290000}"/>
    <cellStyle name="Input 2 7 2 2 2 2" xfId="9265" xr:uid="{00000000-0005-0000-0000-000024290000}"/>
    <cellStyle name="Input 2 7 2 2 2 2 2" xfId="39143" xr:uid="{00000000-0005-0000-0000-000025290000}"/>
    <cellStyle name="Input 2 7 2 2 2 3" xfId="9266" xr:uid="{00000000-0005-0000-0000-000026290000}"/>
    <cellStyle name="Input 2 7 2 2 2 3 2" xfId="41683" xr:uid="{00000000-0005-0000-0000-000027290000}"/>
    <cellStyle name="Input 2 7 2 2 2 4" xfId="36590" xr:uid="{00000000-0005-0000-0000-000028290000}"/>
    <cellStyle name="Input 2 7 2 2 3" xfId="9267" xr:uid="{00000000-0005-0000-0000-000029290000}"/>
    <cellStyle name="Input 2 7 2 2 3 2" xfId="37873" xr:uid="{00000000-0005-0000-0000-00002A290000}"/>
    <cellStyle name="Input 2 7 2 2 4" xfId="9268" xr:uid="{00000000-0005-0000-0000-00002B290000}"/>
    <cellStyle name="Input 2 7 2 2 4 2" xfId="40413" xr:uid="{00000000-0005-0000-0000-00002C290000}"/>
    <cellStyle name="Input 2 7 2 2 5" xfId="35313" xr:uid="{00000000-0005-0000-0000-00002D290000}"/>
    <cellStyle name="Input 2 7 2 3" xfId="34041" xr:uid="{00000000-0005-0000-0000-00002E290000}"/>
    <cellStyle name="Input 2 7 3" xfId="9269" xr:uid="{00000000-0005-0000-0000-00002F290000}"/>
    <cellStyle name="Input 2 7 3 2" xfId="9270" xr:uid="{00000000-0005-0000-0000-000030290000}"/>
    <cellStyle name="Input 2 7 3 2 2" xfId="9271" xr:uid="{00000000-0005-0000-0000-000031290000}"/>
    <cellStyle name="Input 2 7 3 2 2 2" xfId="38623" xr:uid="{00000000-0005-0000-0000-000032290000}"/>
    <cellStyle name="Input 2 7 3 2 3" xfId="9272" xr:uid="{00000000-0005-0000-0000-000033290000}"/>
    <cellStyle name="Input 2 7 3 2 3 2" xfId="41163" xr:uid="{00000000-0005-0000-0000-000034290000}"/>
    <cellStyle name="Input 2 7 3 2 4" xfId="36070" xr:uid="{00000000-0005-0000-0000-000035290000}"/>
    <cellStyle name="Input 2 7 3 3" xfId="9273" xr:uid="{00000000-0005-0000-0000-000036290000}"/>
    <cellStyle name="Input 2 7 3 3 2" xfId="37351" xr:uid="{00000000-0005-0000-0000-000037290000}"/>
    <cellStyle name="Input 2 7 3 4" xfId="9274" xr:uid="{00000000-0005-0000-0000-000038290000}"/>
    <cellStyle name="Input 2 7 3 4 2" xfId="39893" xr:uid="{00000000-0005-0000-0000-000039290000}"/>
    <cellStyle name="Input 2 7 3 5" xfId="34790" xr:uid="{00000000-0005-0000-0000-00003A290000}"/>
    <cellStyle name="Input 2 7 4" xfId="32854" xr:uid="{00000000-0005-0000-0000-00003B290000}"/>
    <cellStyle name="Input 2 8" xfId="9275" xr:uid="{00000000-0005-0000-0000-00003C290000}"/>
    <cellStyle name="Input 2 8 2" xfId="9276" xr:uid="{00000000-0005-0000-0000-00003D290000}"/>
    <cellStyle name="Input 2 8 2 2" xfId="9277" xr:uid="{00000000-0005-0000-0000-00003E290000}"/>
    <cellStyle name="Input 2 8 2 2 2" xfId="9278" xr:uid="{00000000-0005-0000-0000-00003F290000}"/>
    <cellStyle name="Input 2 8 2 2 2 2" xfId="38177" xr:uid="{00000000-0005-0000-0000-000040290000}"/>
    <cellStyle name="Input 2 8 2 2 3" xfId="9279" xr:uid="{00000000-0005-0000-0000-000041290000}"/>
    <cellStyle name="Input 2 8 2 2 3 2" xfId="40717" xr:uid="{00000000-0005-0000-0000-000042290000}"/>
    <cellStyle name="Input 2 8 2 2 4" xfId="35624" xr:uid="{00000000-0005-0000-0000-000043290000}"/>
    <cellStyle name="Input 2 8 2 3" xfId="9280" xr:uid="{00000000-0005-0000-0000-000044290000}"/>
    <cellStyle name="Input 2 8 2 3 2" xfId="36903" xr:uid="{00000000-0005-0000-0000-000045290000}"/>
    <cellStyle name="Input 2 8 2 4" xfId="9281" xr:uid="{00000000-0005-0000-0000-000046290000}"/>
    <cellStyle name="Input 2 8 2 4 2" xfId="39447" xr:uid="{00000000-0005-0000-0000-000047290000}"/>
    <cellStyle name="Input 2 8 2 5" xfId="34349" xr:uid="{00000000-0005-0000-0000-000048290000}"/>
    <cellStyle name="Input 2 8 3" xfId="31750" xr:uid="{00000000-0005-0000-0000-000049290000}"/>
    <cellStyle name="Input 2 9" xfId="9282" xr:uid="{00000000-0005-0000-0000-00004A290000}"/>
    <cellStyle name="Input 2 9 2" xfId="9283" xr:uid="{00000000-0005-0000-0000-00004B290000}"/>
    <cellStyle name="Input 2 9 2 2" xfId="9284" xr:uid="{00000000-0005-0000-0000-00004C290000}"/>
    <cellStyle name="Input 2 9 2 2 2" xfId="38025" xr:uid="{00000000-0005-0000-0000-00004D290000}"/>
    <cellStyle name="Input 2 9 2 3" xfId="9285" xr:uid="{00000000-0005-0000-0000-00004E290000}"/>
    <cellStyle name="Input 2 9 2 3 2" xfId="40565" xr:uid="{00000000-0005-0000-0000-00004F290000}"/>
    <cellStyle name="Input 2 9 2 4" xfId="35472" xr:uid="{00000000-0005-0000-0000-000050290000}"/>
    <cellStyle name="Input 2 9 3" xfId="9286" xr:uid="{00000000-0005-0000-0000-000051290000}"/>
    <cellStyle name="Input 2 9 3 2" xfId="36751" xr:uid="{00000000-0005-0000-0000-000052290000}"/>
    <cellStyle name="Input 2 9 4" xfId="9287" xr:uid="{00000000-0005-0000-0000-000053290000}"/>
    <cellStyle name="Input 2 9 4 2" xfId="39295" xr:uid="{00000000-0005-0000-0000-000054290000}"/>
    <cellStyle name="Input 2 9 5" xfId="34197" xr:uid="{00000000-0005-0000-0000-000055290000}"/>
    <cellStyle name="Input 3" xfId="1910" xr:uid="{00000000-0005-0000-0000-000056290000}"/>
    <cellStyle name="Input 3 10" xfId="9288" xr:uid="{00000000-0005-0000-0000-000057290000}"/>
    <cellStyle name="Input 3 2" xfId="1911" xr:uid="{00000000-0005-0000-0000-000058290000}"/>
    <cellStyle name="Input 3 2 2" xfId="9290" xr:uid="{00000000-0005-0000-0000-000059290000}"/>
    <cellStyle name="Input 3 2 2 2" xfId="9291" xr:uid="{00000000-0005-0000-0000-00005A290000}"/>
    <cellStyle name="Input 3 2 2 2 2" xfId="9292" xr:uid="{00000000-0005-0000-0000-00005B290000}"/>
    <cellStyle name="Input 3 2 2 2 2 2" xfId="9293" xr:uid="{00000000-0005-0000-0000-00005C290000}"/>
    <cellStyle name="Input 3 2 2 2 2 2 2" xfId="9294" xr:uid="{00000000-0005-0000-0000-00005D290000}"/>
    <cellStyle name="Input 3 2 2 2 2 2 2 2" xfId="9295" xr:uid="{00000000-0005-0000-0000-00005E290000}"/>
    <cellStyle name="Input 3 2 2 2 2 2 2 2 2" xfId="38912" xr:uid="{00000000-0005-0000-0000-00005F290000}"/>
    <cellStyle name="Input 3 2 2 2 2 2 2 3" xfId="9296" xr:uid="{00000000-0005-0000-0000-000060290000}"/>
    <cellStyle name="Input 3 2 2 2 2 2 2 3 2" xfId="41452" xr:uid="{00000000-0005-0000-0000-000061290000}"/>
    <cellStyle name="Input 3 2 2 2 2 2 2 4" xfId="36359" xr:uid="{00000000-0005-0000-0000-000062290000}"/>
    <cellStyle name="Input 3 2 2 2 2 2 3" xfId="9297" xr:uid="{00000000-0005-0000-0000-000063290000}"/>
    <cellStyle name="Input 3 2 2 2 2 2 3 2" xfId="37640" xr:uid="{00000000-0005-0000-0000-000064290000}"/>
    <cellStyle name="Input 3 2 2 2 2 2 4" xfId="9298" xr:uid="{00000000-0005-0000-0000-000065290000}"/>
    <cellStyle name="Input 3 2 2 2 2 2 4 2" xfId="40182" xr:uid="{00000000-0005-0000-0000-000066290000}"/>
    <cellStyle name="Input 3 2 2 2 2 2 5" xfId="35080" xr:uid="{00000000-0005-0000-0000-000067290000}"/>
    <cellStyle name="Input 3 2 2 2 2 3" xfId="33809" xr:uid="{00000000-0005-0000-0000-000068290000}"/>
    <cellStyle name="Input 3 2 2 2 3" xfId="9299" xr:uid="{00000000-0005-0000-0000-000069290000}"/>
    <cellStyle name="Input 3 2 2 2 3 2" xfId="9300" xr:uid="{00000000-0005-0000-0000-00006A290000}"/>
    <cellStyle name="Input 3 2 2 2 3 2 2" xfId="9301" xr:uid="{00000000-0005-0000-0000-00006B290000}"/>
    <cellStyle name="Input 3 2 2 2 3 2 2 2" xfId="38392" xr:uid="{00000000-0005-0000-0000-00006C290000}"/>
    <cellStyle name="Input 3 2 2 2 3 2 3" xfId="9302" xr:uid="{00000000-0005-0000-0000-00006D290000}"/>
    <cellStyle name="Input 3 2 2 2 3 2 3 2" xfId="40932" xr:uid="{00000000-0005-0000-0000-00006E290000}"/>
    <cellStyle name="Input 3 2 2 2 3 2 4" xfId="35839" xr:uid="{00000000-0005-0000-0000-00006F290000}"/>
    <cellStyle name="Input 3 2 2 2 3 3" xfId="9303" xr:uid="{00000000-0005-0000-0000-000070290000}"/>
    <cellStyle name="Input 3 2 2 2 3 3 2" xfId="37118" xr:uid="{00000000-0005-0000-0000-000071290000}"/>
    <cellStyle name="Input 3 2 2 2 3 4" xfId="9304" xr:uid="{00000000-0005-0000-0000-000072290000}"/>
    <cellStyle name="Input 3 2 2 2 3 4 2" xfId="39662" xr:uid="{00000000-0005-0000-0000-000073290000}"/>
    <cellStyle name="Input 3 2 2 2 3 5" xfId="34561" xr:uid="{00000000-0005-0000-0000-000074290000}"/>
    <cellStyle name="Input 3 2 2 2 4" xfId="32605" xr:uid="{00000000-0005-0000-0000-000075290000}"/>
    <cellStyle name="Input 3 2 2 3" xfId="9305" xr:uid="{00000000-0005-0000-0000-000076290000}"/>
    <cellStyle name="Input 3 2 2 3 2" xfId="9306" xr:uid="{00000000-0005-0000-0000-000077290000}"/>
    <cellStyle name="Input 3 2 2 3 2 2" xfId="9307" xr:uid="{00000000-0005-0000-0000-000078290000}"/>
    <cellStyle name="Input 3 2 2 3 2 2 2" xfId="9308" xr:uid="{00000000-0005-0000-0000-000079290000}"/>
    <cellStyle name="Input 3 2 2 3 2 2 2 2" xfId="9309" xr:uid="{00000000-0005-0000-0000-00007A290000}"/>
    <cellStyle name="Input 3 2 2 3 2 2 2 2 2" xfId="39064" xr:uid="{00000000-0005-0000-0000-00007B290000}"/>
    <cellStyle name="Input 3 2 2 3 2 2 2 3" xfId="9310" xr:uid="{00000000-0005-0000-0000-00007C290000}"/>
    <cellStyle name="Input 3 2 2 3 2 2 2 3 2" xfId="41604" xr:uid="{00000000-0005-0000-0000-00007D290000}"/>
    <cellStyle name="Input 3 2 2 3 2 2 2 4" xfId="36511" xr:uid="{00000000-0005-0000-0000-00007E290000}"/>
    <cellStyle name="Input 3 2 2 3 2 2 3" xfId="9311" xr:uid="{00000000-0005-0000-0000-00007F290000}"/>
    <cellStyle name="Input 3 2 2 3 2 2 3 2" xfId="37792" xr:uid="{00000000-0005-0000-0000-000080290000}"/>
    <cellStyle name="Input 3 2 2 3 2 2 4" xfId="9312" xr:uid="{00000000-0005-0000-0000-000081290000}"/>
    <cellStyle name="Input 3 2 2 3 2 2 4 2" xfId="40334" xr:uid="{00000000-0005-0000-0000-000082290000}"/>
    <cellStyle name="Input 3 2 2 3 2 2 5" xfId="35232" xr:uid="{00000000-0005-0000-0000-000083290000}"/>
    <cellStyle name="Input 3 2 2 3 2 3" xfId="33960" xr:uid="{00000000-0005-0000-0000-000084290000}"/>
    <cellStyle name="Input 3 2 2 3 3" xfId="9313" xr:uid="{00000000-0005-0000-0000-000085290000}"/>
    <cellStyle name="Input 3 2 2 3 3 2" xfId="9314" xr:uid="{00000000-0005-0000-0000-000086290000}"/>
    <cellStyle name="Input 3 2 2 3 3 2 2" xfId="9315" xr:uid="{00000000-0005-0000-0000-000087290000}"/>
    <cellStyle name="Input 3 2 2 3 3 2 2 2" xfId="38544" xr:uid="{00000000-0005-0000-0000-000088290000}"/>
    <cellStyle name="Input 3 2 2 3 3 2 3" xfId="9316" xr:uid="{00000000-0005-0000-0000-000089290000}"/>
    <cellStyle name="Input 3 2 2 3 3 2 3 2" xfId="41084" xr:uid="{00000000-0005-0000-0000-00008A290000}"/>
    <cellStyle name="Input 3 2 2 3 3 2 4" xfId="35991" xr:uid="{00000000-0005-0000-0000-00008B290000}"/>
    <cellStyle name="Input 3 2 2 3 3 3" xfId="9317" xr:uid="{00000000-0005-0000-0000-00008C290000}"/>
    <cellStyle name="Input 3 2 2 3 3 3 2" xfId="37270" xr:uid="{00000000-0005-0000-0000-00008D290000}"/>
    <cellStyle name="Input 3 2 2 3 3 4" xfId="9318" xr:uid="{00000000-0005-0000-0000-00008E290000}"/>
    <cellStyle name="Input 3 2 2 3 3 4 2" xfId="39814" xr:uid="{00000000-0005-0000-0000-00008F290000}"/>
    <cellStyle name="Input 3 2 2 3 3 5" xfId="34709" xr:uid="{00000000-0005-0000-0000-000090290000}"/>
    <cellStyle name="Input 3 2 2 3 4" xfId="32754" xr:uid="{00000000-0005-0000-0000-000091290000}"/>
    <cellStyle name="Input 3 2 2 4" xfId="9319" xr:uid="{00000000-0005-0000-0000-000092290000}"/>
    <cellStyle name="Input 3 2 2 4 2" xfId="9320" xr:uid="{00000000-0005-0000-0000-000093290000}"/>
    <cellStyle name="Input 3 2 2 4 2 2" xfId="9321" xr:uid="{00000000-0005-0000-0000-000094290000}"/>
    <cellStyle name="Input 3 2 2 4 2 2 2" xfId="9322" xr:uid="{00000000-0005-0000-0000-000095290000}"/>
    <cellStyle name="Input 3 2 2 4 2 2 2 2" xfId="9323" xr:uid="{00000000-0005-0000-0000-000096290000}"/>
    <cellStyle name="Input 3 2 2 4 2 2 2 2 2" xfId="39223" xr:uid="{00000000-0005-0000-0000-000097290000}"/>
    <cellStyle name="Input 3 2 2 4 2 2 2 3" xfId="9324" xr:uid="{00000000-0005-0000-0000-000098290000}"/>
    <cellStyle name="Input 3 2 2 4 2 2 2 3 2" xfId="41763" xr:uid="{00000000-0005-0000-0000-000099290000}"/>
    <cellStyle name="Input 3 2 2 4 2 2 2 4" xfId="36670" xr:uid="{00000000-0005-0000-0000-00009A290000}"/>
    <cellStyle name="Input 3 2 2 4 2 2 3" xfId="9325" xr:uid="{00000000-0005-0000-0000-00009B290000}"/>
    <cellStyle name="Input 3 2 2 4 2 2 3 2" xfId="37953" xr:uid="{00000000-0005-0000-0000-00009C290000}"/>
    <cellStyle name="Input 3 2 2 4 2 2 4" xfId="9326" xr:uid="{00000000-0005-0000-0000-00009D290000}"/>
    <cellStyle name="Input 3 2 2 4 2 2 4 2" xfId="40493" xr:uid="{00000000-0005-0000-0000-00009E290000}"/>
    <cellStyle name="Input 3 2 2 4 2 2 5" xfId="35393" xr:uid="{00000000-0005-0000-0000-00009F290000}"/>
    <cellStyle name="Input 3 2 2 4 2 3" xfId="34121" xr:uid="{00000000-0005-0000-0000-0000A0290000}"/>
    <cellStyle name="Input 3 2 2 4 3" xfId="9327" xr:uid="{00000000-0005-0000-0000-0000A1290000}"/>
    <cellStyle name="Input 3 2 2 4 3 2" xfId="9328" xr:uid="{00000000-0005-0000-0000-0000A2290000}"/>
    <cellStyle name="Input 3 2 2 4 3 2 2" xfId="9329" xr:uid="{00000000-0005-0000-0000-0000A3290000}"/>
    <cellStyle name="Input 3 2 2 4 3 2 2 2" xfId="38703" xr:uid="{00000000-0005-0000-0000-0000A4290000}"/>
    <cellStyle name="Input 3 2 2 4 3 2 3" xfId="9330" xr:uid="{00000000-0005-0000-0000-0000A5290000}"/>
    <cellStyle name="Input 3 2 2 4 3 2 3 2" xfId="41243" xr:uid="{00000000-0005-0000-0000-0000A6290000}"/>
    <cellStyle name="Input 3 2 2 4 3 2 4" xfId="36150" xr:uid="{00000000-0005-0000-0000-0000A7290000}"/>
    <cellStyle name="Input 3 2 2 4 3 3" xfId="9331" xr:uid="{00000000-0005-0000-0000-0000A8290000}"/>
    <cellStyle name="Input 3 2 2 4 3 3 2" xfId="37431" xr:uid="{00000000-0005-0000-0000-0000A9290000}"/>
    <cellStyle name="Input 3 2 2 4 3 4" xfId="9332" xr:uid="{00000000-0005-0000-0000-0000AA290000}"/>
    <cellStyle name="Input 3 2 2 4 3 4 2" xfId="39973" xr:uid="{00000000-0005-0000-0000-0000AB290000}"/>
    <cellStyle name="Input 3 2 2 4 3 5" xfId="34870" xr:uid="{00000000-0005-0000-0000-0000AC290000}"/>
    <cellStyle name="Input 3 2 2 4 4" xfId="33012" xr:uid="{00000000-0005-0000-0000-0000AD290000}"/>
    <cellStyle name="Input 3 2 2 5" xfId="9333" xr:uid="{00000000-0005-0000-0000-0000AE290000}"/>
    <cellStyle name="Input 3 2 2 5 2" xfId="9334" xr:uid="{00000000-0005-0000-0000-0000AF290000}"/>
    <cellStyle name="Input 3 2 2 5 2 2" xfId="9335" xr:uid="{00000000-0005-0000-0000-0000B0290000}"/>
    <cellStyle name="Input 3 2 2 5 2 2 2" xfId="9336" xr:uid="{00000000-0005-0000-0000-0000B1290000}"/>
    <cellStyle name="Input 3 2 2 5 2 2 2 2" xfId="38247" xr:uid="{00000000-0005-0000-0000-0000B2290000}"/>
    <cellStyle name="Input 3 2 2 5 2 2 3" xfId="9337" xr:uid="{00000000-0005-0000-0000-0000B3290000}"/>
    <cellStyle name="Input 3 2 2 5 2 2 3 2" xfId="40787" xr:uid="{00000000-0005-0000-0000-0000B4290000}"/>
    <cellStyle name="Input 3 2 2 5 2 2 4" xfId="35694" xr:uid="{00000000-0005-0000-0000-0000B5290000}"/>
    <cellStyle name="Input 3 2 2 5 2 3" xfId="9338" xr:uid="{00000000-0005-0000-0000-0000B6290000}"/>
    <cellStyle name="Input 3 2 2 5 2 3 2" xfId="36973" xr:uid="{00000000-0005-0000-0000-0000B7290000}"/>
    <cellStyle name="Input 3 2 2 5 2 4" xfId="9339" xr:uid="{00000000-0005-0000-0000-0000B8290000}"/>
    <cellStyle name="Input 3 2 2 5 2 4 2" xfId="39517" xr:uid="{00000000-0005-0000-0000-0000B9290000}"/>
    <cellStyle name="Input 3 2 2 5 2 5" xfId="34419" xr:uid="{00000000-0005-0000-0000-0000BA290000}"/>
    <cellStyle name="Input 3 2 2 5 3" xfId="31884" xr:uid="{00000000-0005-0000-0000-0000BB290000}"/>
    <cellStyle name="Input 3 2 2 6" xfId="9340" xr:uid="{00000000-0005-0000-0000-0000BC290000}"/>
    <cellStyle name="Input 3 2 2 6 2" xfId="9341" xr:uid="{00000000-0005-0000-0000-0000BD290000}"/>
    <cellStyle name="Input 3 2 2 6 2 2" xfId="9342" xr:uid="{00000000-0005-0000-0000-0000BE290000}"/>
    <cellStyle name="Input 3 2 2 6 2 2 2" xfId="38105" xr:uid="{00000000-0005-0000-0000-0000BF290000}"/>
    <cellStyle name="Input 3 2 2 6 2 3" xfId="9343" xr:uid="{00000000-0005-0000-0000-0000C0290000}"/>
    <cellStyle name="Input 3 2 2 6 2 3 2" xfId="40645" xr:uid="{00000000-0005-0000-0000-0000C1290000}"/>
    <cellStyle name="Input 3 2 2 6 2 4" xfId="35552" xr:uid="{00000000-0005-0000-0000-0000C2290000}"/>
    <cellStyle name="Input 3 2 2 6 3" xfId="9344" xr:uid="{00000000-0005-0000-0000-0000C3290000}"/>
    <cellStyle name="Input 3 2 2 6 3 2" xfId="36831" xr:uid="{00000000-0005-0000-0000-0000C4290000}"/>
    <cellStyle name="Input 3 2 2 6 4" xfId="9345" xr:uid="{00000000-0005-0000-0000-0000C5290000}"/>
    <cellStyle name="Input 3 2 2 6 4 2" xfId="39375" xr:uid="{00000000-0005-0000-0000-0000C6290000}"/>
    <cellStyle name="Input 3 2 2 6 5" xfId="34277" xr:uid="{00000000-0005-0000-0000-0000C7290000}"/>
    <cellStyle name="Input 3 2 2 7" xfId="31129" xr:uid="{00000000-0005-0000-0000-0000C8290000}"/>
    <cellStyle name="Input 3 2 3" xfId="9346" xr:uid="{00000000-0005-0000-0000-0000C9290000}"/>
    <cellStyle name="Input 3 2 3 2" xfId="9347" xr:uid="{00000000-0005-0000-0000-0000CA290000}"/>
    <cellStyle name="Input 3 2 3 2 2" xfId="9348" xr:uid="{00000000-0005-0000-0000-0000CB290000}"/>
    <cellStyle name="Input 3 2 3 2 2 2" xfId="9349" xr:uid="{00000000-0005-0000-0000-0000CC290000}"/>
    <cellStyle name="Input 3 2 3 2 2 2 2" xfId="9350" xr:uid="{00000000-0005-0000-0000-0000CD290000}"/>
    <cellStyle name="Input 3 2 3 2 2 2 2 2" xfId="38836" xr:uid="{00000000-0005-0000-0000-0000CE290000}"/>
    <cellStyle name="Input 3 2 3 2 2 2 3" xfId="9351" xr:uid="{00000000-0005-0000-0000-0000CF290000}"/>
    <cellStyle name="Input 3 2 3 2 2 2 3 2" xfId="41376" xr:uid="{00000000-0005-0000-0000-0000D0290000}"/>
    <cellStyle name="Input 3 2 3 2 2 2 4" xfId="36283" xr:uid="{00000000-0005-0000-0000-0000D1290000}"/>
    <cellStyle name="Input 3 2 3 2 2 3" xfId="9352" xr:uid="{00000000-0005-0000-0000-0000D2290000}"/>
    <cellStyle name="Input 3 2 3 2 2 3 2" xfId="37564" xr:uid="{00000000-0005-0000-0000-0000D3290000}"/>
    <cellStyle name="Input 3 2 3 2 2 4" xfId="9353" xr:uid="{00000000-0005-0000-0000-0000D4290000}"/>
    <cellStyle name="Input 3 2 3 2 2 4 2" xfId="40106" xr:uid="{00000000-0005-0000-0000-0000D5290000}"/>
    <cellStyle name="Input 3 2 3 2 2 5" xfId="35004" xr:uid="{00000000-0005-0000-0000-0000D6290000}"/>
    <cellStyle name="Input 3 2 3 2 3" xfId="33733" xr:uid="{00000000-0005-0000-0000-0000D7290000}"/>
    <cellStyle name="Input 3 2 3 3" xfId="9354" xr:uid="{00000000-0005-0000-0000-0000D8290000}"/>
    <cellStyle name="Input 3 2 3 3 2" xfId="9355" xr:uid="{00000000-0005-0000-0000-0000D9290000}"/>
    <cellStyle name="Input 3 2 3 3 2 2" xfId="9356" xr:uid="{00000000-0005-0000-0000-0000DA290000}"/>
    <cellStyle name="Input 3 2 3 3 2 2 2" xfId="38316" xr:uid="{00000000-0005-0000-0000-0000DB290000}"/>
    <cellStyle name="Input 3 2 3 3 2 3" xfId="9357" xr:uid="{00000000-0005-0000-0000-0000DC290000}"/>
    <cellStyle name="Input 3 2 3 3 2 3 2" xfId="40856" xr:uid="{00000000-0005-0000-0000-0000DD290000}"/>
    <cellStyle name="Input 3 2 3 3 2 4" xfId="35763" xr:uid="{00000000-0005-0000-0000-0000DE290000}"/>
    <cellStyle name="Input 3 2 3 3 3" xfId="9358" xr:uid="{00000000-0005-0000-0000-0000DF290000}"/>
    <cellStyle name="Input 3 2 3 3 3 2" xfId="37042" xr:uid="{00000000-0005-0000-0000-0000E0290000}"/>
    <cellStyle name="Input 3 2 3 3 4" xfId="9359" xr:uid="{00000000-0005-0000-0000-0000E1290000}"/>
    <cellStyle name="Input 3 2 3 3 4 2" xfId="39586" xr:uid="{00000000-0005-0000-0000-0000E2290000}"/>
    <cellStyle name="Input 3 2 3 3 5" xfId="34488" xr:uid="{00000000-0005-0000-0000-0000E3290000}"/>
    <cellStyle name="Input 3 2 3 4" xfId="32533" xr:uid="{00000000-0005-0000-0000-0000E4290000}"/>
    <cellStyle name="Input 3 2 4" xfId="9360" xr:uid="{00000000-0005-0000-0000-0000E5290000}"/>
    <cellStyle name="Input 3 2 4 2" xfId="9361" xr:uid="{00000000-0005-0000-0000-0000E6290000}"/>
    <cellStyle name="Input 3 2 4 2 2" xfId="9362" xr:uid="{00000000-0005-0000-0000-0000E7290000}"/>
    <cellStyle name="Input 3 2 4 2 2 2" xfId="9363" xr:uid="{00000000-0005-0000-0000-0000E8290000}"/>
    <cellStyle name="Input 3 2 4 2 2 2 2" xfId="9364" xr:uid="{00000000-0005-0000-0000-0000E9290000}"/>
    <cellStyle name="Input 3 2 4 2 2 2 2 2" xfId="38987" xr:uid="{00000000-0005-0000-0000-0000EA290000}"/>
    <cellStyle name="Input 3 2 4 2 2 2 3" xfId="9365" xr:uid="{00000000-0005-0000-0000-0000EB290000}"/>
    <cellStyle name="Input 3 2 4 2 2 2 3 2" xfId="41527" xr:uid="{00000000-0005-0000-0000-0000EC290000}"/>
    <cellStyle name="Input 3 2 4 2 2 2 4" xfId="36434" xr:uid="{00000000-0005-0000-0000-0000ED290000}"/>
    <cellStyle name="Input 3 2 4 2 2 3" xfId="9366" xr:uid="{00000000-0005-0000-0000-0000EE290000}"/>
    <cellStyle name="Input 3 2 4 2 2 3 2" xfId="37715" xr:uid="{00000000-0005-0000-0000-0000EF290000}"/>
    <cellStyle name="Input 3 2 4 2 2 4" xfId="9367" xr:uid="{00000000-0005-0000-0000-0000F0290000}"/>
    <cellStyle name="Input 3 2 4 2 2 4 2" xfId="40257" xr:uid="{00000000-0005-0000-0000-0000F1290000}"/>
    <cellStyle name="Input 3 2 4 2 2 5" xfId="35155" xr:uid="{00000000-0005-0000-0000-0000F2290000}"/>
    <cellStyle name="Input 3 2 4 2 3" xfId="33884" xr:uid="{00000000-0005-0000-0000-0000F3290000}"/>
    <cellStyle name="Input 3 2 4 3" xfId="9368" xr:uid="{00000000-0005-0000-0000-0000F4290000}"/>
    <cellStyle name="Input 3 2 4 3 2" xfId="9369" xr:uid="{00000000-0005-0000-0000-0000F5290000}"/>
    <cellStyle name="Input 3 2 4 3 2 2" xfId="9370" xr:uid="{00000000-0005-0000-0000-0000F6290000}"/>
    <cellStyle name="Input 3 2 4 3 2 2 2" xfId="38467" xr:uid="{00000000-0005-0000-0000-0000F7290000}"/>
    <cellStyle name="Input 3 2 4 3 2 3" xfId="9371" xr:uid="{00000000-0005-0000-0000-0000F8290000}"/>
    <cellStyle name="Input 3 2 4 3 2 3 2" xfId="41007" xr:uid="{00000000-0005-0000-0000-0000F9290000}"/>
    <cellStyle name="Input 3 2 4 3 2 4" xfId="35914" xr:uid="{00000000-0005-0000-0000-0000FA290000}"/>
    <cellStyle name="Input 3 2 4 3 3" xfId="9372" xr:uid="{00000000-0005-0000-0000-0000FB290000}"/>
    <cellStyle name="Input 3 2 4 3 3 2" xfId="37193" xr:uid="{00000000-0005-0000-0000-0000FC290000}"/>
    <cellStyle name="Input 3 2 4 3 4" xfId="9373" xr:uid="{00000000-0005-0000-0000-0000FD290000}"/>
    <cellStyle name="Input 3 2 4 3 4 2" xfId="39737" xr:uid="{00000000-0005-0000-0000-0000FE290000}"/>
    <cellStyle name="Input 3 2 4 3 5" xfId="34635" xr:uid="{00000000-0005-0000-0000-0000FF290000}"/>
    <cellStyle name="Input 3 2 4 4" xfId="32682" xr:uid="{00000000-0005-0000-0000-0000002A0000}"/>
    <cellStyle name="Input 3 2 5" xfId="9374" xr:uid="{00000000-0005-0000-0000-0000012A0000}"/>
    <cellStyle name="Input 3 2 5 2" xfId="9375" xr:uid="{00000000-0005-0000-0000-0000022A0000}"/>
    <cellStyle name="Input 3 2 5 2 2" xfId="9376" xr:uid="{00000000-0005-0000-0000-0000032A0000}"/>
    <cellStyle name="Input 3 2 5 2 2 2" xfId="9377" xr:uid="{00000000-0005-0000-0000-0000042A0000}"/>
    <cellStyle name="Input 3 2 5 2 2 2 2" xfId="9378" xr:uid="{00000000-0005-0000-0000-0000052A0000}"/>
    <cellStyle name="Input 3 2 5 2 2 2 2 2" xfId="39146" xr:uid="{00000000-0005-0000-0000-0000062A0000}"/>
    <cellStyle name="Input 3 2 5 2 2 2 3" xfId="9379" xr:uid="{00000000-0005-0000-0000-0000072A0000}"/>
    <cellStyle name="Input 3 2 5 2 2 2 3 2" xfId="41686" xr:uid="{00000000-0005-0000-0000-0000082A0000}"/>
    <cellStyle name="Input 3 2 5 2 2 2 4" xfId="36593" xr:uid="{00000000-0005-0000-0000-0000092A0000}"/>
    <cellStyle name="Input 3 2 5 2 2 3" xfId="9380" xr:uid="{00000000-0005-0000-0000-00000A2A0000}"/>
    <cellStyle name="Input 3 2 5 2 2 3 2" xfId="37876" xr:uid="{00000000-0005-0000-0000-00000B2A0000}"/>
    <cellStyle name="Input 3 2 5 2 2 4" xfId="9381" xr:uid="{00000000-0005-0000-0000-00000C2A0000}"/>
    <cellStyle name="Input 3 2 5 2 2 4 2" xfId="40416" xr:uid="{00000000-0005-0000-0000-00000D2A0000}"/>
    <cellStyle name="Input 3 2 5 2 2 5" xfId="35316" xr:uid="{00000000-0005-0000-0000-00000E2A0000}"/>
    <cellStyle name="Input 3 2 5 2 3" xfId="34044" xr:uid="{00000000-0005-0000-0000-00000F2A0000}"/>
    <cellStyle name="Input 3 2 5 3" xfId="9382" xr:uid="{00000000-0005-0000-0000-0000102A0000}"/>
    <cellStyle name="Input 3 2 5 3 2" xfId="9383" xr:uid="{00000000-0005-0000-0000-0000112A0000}"/>
    <cellStyle name="Input 3 2 5 3 2 2" xfId="9384" xr:uid="{00000000-0005-0000-0000-0000122A0000}"/>
    <cellStyle name="Input 3 2 5 3 2 2 2" xfId="38626" xr:uid="{00000000-0005-0000-0000-0000132A0000}"/>
    <cellStyle name="Input 3 2 5 3 2 3" xfId="9385" xr:uid="{00000000-0005-0000-0000-0000142A0000}"/>
    <cellStyle name="Input 3 2 5 3 2 3 2" xfId="41166" xr:uid="{00000000-0005-0000-0000-0000152A0000}"/>
    <cellStyle name="Input 3 2 5 3 2 4" xfId="36073" xr:uid="{00000000-0005-0000-0000-0000162A0000}"/>
    <cellStyle name="Input 3 2 5 3 3" xfId="9386" xr:uid="{00000000-0005-0000-0000-0000172A0000}"/>
    <cellStyle name="Input 3 2 5 3 3 2" xfId="37354" xr:uid="{00000000-0005-0000-0000-0000182A0000}"/>
    <cellStyle name="Input 3 2 5 3 4" xfId="9387" xr:uid="{00000000-0005-0000-0000-0000192A0000}"/>
    <cellStyle name="Input 3 2 5 3 4 2" xfId="39896" xr:uid="{00000000-0005-0000-0000-00001A2A0000}"/>
    <cellStyle name="Input 3 2 5 3 5" xfId="34793" xr:uid="{00000000-0005-0000-0000-00001B2A0000}"/>
    <cellStyle name="Input 3 2 5 4" xfId="32857" xr:uid="{00000000-0005-0000-0000-00001C2A0000}"/>
    <cellStyle name="Input 3 2 6" xfId="9388" xr:uid="{00000000-0005-0000-0000-00001D2A0000}"/>
    <cellStyle name="Input 3 2 6 2" xfId="9389" xr:uid="{00000000-0005-0000-0000-00001E2A0000}"/>
    <cellStyle name="Input 3 2 6 2 2" xfId="9390" xr:uid="{00000000-0005-0000-0000-00001F2A0000}"/>
    <cellStyle name="Input 3 2 6 2 2 2" xfId="9391" xr:uid="{00000000-0005-0000-0000-0000202A0000}"/>
    <cellStyle name="Input 3 2 6 2 2 2 2" xfId="38180" xr:uid="{00000000-0005-0000-0000-0000212A0000}"/>
    <cellStyle name="Input 3 2 6 2 2 3" xfId="9392" xr:uid="{00000000-0005-0000-0000-0000222A0000}"/>
    <cellStyle name="Input 3 2 6 2 2 3 2" xfId="40720" xr:uid="{00000000-0005-0000-0000-0000232A0000}"/>
    <cellStyle name="Input 3 2 6 2 2 4" xfId="35627" xr:uid="{00000000-0005-0000-0000-0000242A0000}"/>
    <cellStyle name="Input 3 2 6 2 3" xfId="9393" xr:uid="{00000000-0005-0000-0000-0000252A0000}"/>
    <cellStyle name="Input 3 2 6 2 3 2" xfId="36906" xr:uid="{00000000-0005-0000-0000-0000262A0000}"/>
    <cellStyle name="Input 3 2 6 2 4" xfId="9394" xr:uid="{00000000-0005-0000-0000-0000272A0000}"/>
    <cellStyle name="Input 3 2 6 2 4 2" xfId="39450" xr:uid="{00000000-0005-0000-0000-0000282A0000}"/>
    <cellStyle name="Input 3 2 6 2 5" xfId="34352" xr:uid="{00000000-0005-0000-0000-0000292A0000}"/>
    <cellStyle name="Input 3 2 6 3" xfId="31753" xr:uid="{00000000-0005-0000-0000-00002A2A0000}"/>
    <cellStyle name="Input 3 2 7" xfId="9395" xr:uid="{00000000-0005-0000-0000-00002B2A0000}"/>
    <cellStyle name="Input 3 2 7 2" xfId="9396" xr:uid="{00000000-0005-0000-0000-00002C2A0000}"/>
    <cellStyle name="Input 3 2 7 2 2" xfId="9397" xr:uid="{00000000-0005-0000-0000-00002D2A0000}"/>
    <cellStyle name="Input 3 2 7 2 2 2" xfId="38028" xr:uid="{00000000-0005-0000-0000-00002E2A0000}"/>
    <cellStyle name="Input 3 2 7 2 3" xfId="9398" xr:uid="{00000000-0005-0000-0000-00002F2A0000}"/>
    <cellStyle name="Input 3 2 7 2 3 2" xfId="40568" xr:uid="{00000000-0005-0000-0000-0000302A0000}"/>
    <cellStyle name="Input 3 2 7 2 4" xfId="35475" xr:uid="{00000000-0005-0000-0000-0000312A0000}"/>
    <cellStyle name="Input 3 2 7 3" xfId="9399" xr:uid="{00000000-0005-0000-0000-0000322A0000}"/>
    <cellStyle name="Input 3 2 7 3 2" xfId="36754" xr:uid="{00000000-0005-0000-0000-0000332A0000}"/>
    <cellStyle name="Input 3 2 7 4" xfId="9400" xr:uid="{00000000-0005-0000-0000-0000342A0000}"/>
    <cellStyle name="Input 3 2 7 4 2" xfId="39298" xr:uid="{00000000-0005-0000-0000-0000352A0000}"/>
    <cellStyle name="Input 3 2 7 5" xfId="34200" xr:uid="{00000000-0005-0000-0000-0000362A0000}"/>
    <cellStyle name="Input 3 2 8" xfId="9289" xr:uid="{00000000-0005-0000-0000-0000372A0000}"/>
    <cellStyle name="Input 3 3" xfId="1912" xr:uid="{00000000-0005-0000-0000-0000382A0000}"/>
    <cellStyle name="Input 3 3 10" xfId="31128" xr:uid="{00000000-0005-0000-0000-0000392A0000}"/>
    <cellStyle name="Input 3 3 2" xfId="9402" xr:uid="{00000000-0005-0000-0000-00003A2A0000}"/>
    <cellStyle name="Input 3 3 2 2" xfId="9403" xr:uid="{00000000-0005-0000-0000-00003B2A0000}"/>
    <cellStyle name="Input 3 3 2 2 2" xfId="9404" xr:uid="{00000000-0005-0000-0000-00003C2A0000}"/>
    <cellStyle name="Input 3 3 2 2 2 2" xfId="9405" xr:uid="{00000000-0005-0000-0000-00003D2A0000}"/>
    <cellStyle name="Input 3 3 2 2 2 2 2" xfId="9406" xr:uid="{00000000-0005-0000-0000-00003E2A0000}"/>
    <cellStyle name="Input 3 3 2 2 2 2 2 2" xfId="38911" xr:uid="{00000000-0005-0000-0000-00003F2A0000}"/>
    <cellStyle name="Input 3 3 2 2 2 2 3" xfId="9407" xr:uid="{00000000-0005-0000-0000-0000402A0000}"/>
    <cellStyle name="Input 3 3 2 2 2 2 3 2" xfId="41451" xr:uid="{00000000-0005-0000-0000-0000412A0000}"/>
    <cellStyle name="Input 3 3 2 2 2 2 4" xfId="36358" xr:uid="{00000000-0005-0000-0000-0000422A0000}"/>
    <cellStyle name="Input 3 3 2 2 2 3" xfId="9408" xr:uid="{00000000-0005-0000-0000-0000432A0000}"/>
    <cellStyle name="Input 3 3 2 2 2 3 2" xfId="37639" xr:uid="{00000000-0005-0000-0000-0000442A0000}"/>
    <cellStyle name="Input 3 3 2 2 2 4" xfId="9409" xr:uid="{00000000-0005-0000-0000-0000452A0000}"/>
    <cellStyle name="Input 3 3 2 2 2 4 2" xfId="40181" xr:uid="{00000000-0005-0000-0000-0000462A0000}"/>
    <cellStyle name="Input 3 3 2 2 2 5" xfId="35079" xr:uid="{00000000-0005-0000-0000-0000472A0000}"/>
    <cellStyle name="Input 3 3 2 2 3" xfId="33808" xr:uid="{00000000-0005-0000-0000-0000482A0000}"/>
    <cellStyle name="Input 3 3 2 3" xfId="9410" xr:uid="{00000000-0005-0000-0000-0000492A0000}"/>
    <cellStyle name="Input 3 3 2 3 2" xfId="9411" xr:uid="{00000000-0005-0000-0000-00004A2A0000}"/>
    <cellStyle name="Input 3 3 2 3 2 2" xfId="9412" xr:uid="{00000000-0005-0000-0000-00004B2A0000}"/>
    <cellStyle name="Input 3 3 2 3 2 2 2" xfId="38391" xr:uid="{00000000-0005-0000-0000-00004C2A0000}"/>
    <cellStyle name="Input 3 3 2 3 2 3" xfId="9413" xr:uid="{00000000-0005-0000-0000-00004D2A0000}"/>
    <cellStyle name="Input 3 3 2 3 2 3 2" xfId="40931" xr:uid="{00000000-0005-0000-0000-00004E2A0000}"/>
    <cellStyle name="Input 3 3 2 3 2 4" xfId="35838" xr:uid="{00000000-0005-0000-0000-00004F2A0000}"/>
    <cellStyle name="Input 3 3 2 3 3" xfId="9414" xr:uid="{00000000-0005-0000-0000-0000502A0000}"/>
    <cellStyle name="Input 3 3 2 3 3 2" xfId="37117" xr:uid="{00000000-0005-0000-0000-0000512A0000}"/>
    <cellStyle name="Input 3 3 2 3 4" xfId="9415" xr:uid="{00000000-0005-0000-0000-0000522A0000}"/>
    <cellStyle name="Input 3 3 2 3 4 2" xfId="39661" xr:uid="{00000000-0005-0000-0000-0000532A0000}"/>
    <cellStyle name="Input 3 3 2 3 5" xfId="34560" xr:uid="{00000000-0005-0000-0000-0000542A0000}"/>
    <cellStyle name="Input 3 3 2 4" xfId="32604" xr:uid="{00000000-0005-0000-0000-0000552A0000}"/>
    <cellStyle name="Input 3 3 3" xfId="9416" xr:uid="{00000000-0005-0000-0000-0000562A0000}"/>
    <cellStyle name="Input 3 3 3 2" xfId="9417" xr:uid="{00000000-0005-0000-0000-0000572A0000}"/>
    <cellStyle name="Input 3 3 3 2 2" xfId="9418" xr:uid="{00000000-0005-0000-0000-0000582A0000}"/>
    <cellStyle name="Input 3 3 3 2 2 2" xfId="9419" xr:uid="{00000000-0005-0000-0000-0000592A0000}"/>
    <cellStyle name="Input 3 3 3 2 2 2 2" xfId="9420" xr:uid="{00000000-0005-0000-0000-00005A2A0000}"/>
    <cellStyle name="Input 3 3 3 2 2 2 2 2" xfId="39063" xr:uid="{00000000-0005-0000-0000-00005B2A0000}"/>
    <cellStyle name="Input 3 3 3 2 2 2 3" xfId="9421" xr:uid="{00000000-0005-0000-0000-00005C2A0000}"/>
    <cellStyle name="Input 3 3 3 2 2 2 3 2" xfId="41603" xr:uid="{00000000-0005-0000-0000-00005D2A0000}"/>
    <cellStyle name="Input 3 3 3 2 2 2 4" xfId="36510" xr:uid="{00000000-0005-0000-0000-00005E2A0000}"/>
    <cellStyle name="Input 3 3 3 2 2 3" xfId="9422" xr:uid="{00000000-0005-0000-0000-00005F2A0000}"/>
    <cellStyle name="Input 3 3 3 2 2 3 2" xfId="37791" xr:uid="{00000000-0005-0000-0000-0000602A0000}"/>
    <cellStyle name="Input 3 3 3 2 2 4" xfId="9423" xr:uid="{00000000-0005-0000-0000-0000612A0000}"/>
    <cellStyle name="Input 3 3 3 2 2 4 2" xfId="40333" xr:uid="{00000000-0005-0000-0000-0000622A0000}"/>
    <cellStyle name="Input 3 3 3 2 2 5" xfId="35231" xr:uid="{00000000-0005-0000-0000-0000632A0000}"/>
    <cellStyle name="Input 3 3 3 2 3" xfId="33959" xr:uid="{00000000-0005-0000-0000-0000642A0000}"/>
    <cellStyle name="Input 3 3 3 3" xfId="9424" xr:uid="{00000000-0005-0000-0000-0000652A0000}"/>
    <cellStyle name="Input 3 3 3 3 2" xfId="9425" xr:uid="{00000000-0005-0000-0000-0000662A0000}"/>
    <cellStyle name="Input 3 3 3 3 2 2" xfId="9426" xr:uid="{00000000-0005-0000-0000-0000672A0000}"/>
    <cellStyle name="Input 3 3 3 3 2 2 2" xfId="38543" xr:uid="{00000000-0005-0000-0000-0000682A0000}"/>
    <cellStyle name="Input 3 3 3 3 2 3" xfId="9427" xr:uid="{00000000-0005-0000-0000-0000692A0000}"/>
    <cellStyle name="Input 3 3 3 3 2 3 2" xfId="41083" xr:uid="{00000000-0005-0000-0000-00006A2A0000}"/>
    <cellStyle name="Input 3 3 3 3 2 4" xfId="35990" xr:uid="{00000000-0005-0000-0000-00006B2A0000}"/>
    <cellStyle name="Input 3 3 3 3 3" xfId="9428" xr:uid="{00000000-0005-0000-0000-00006C2A0000}"/>
    <cellStyle name="Input 3 3 3 3 3 2" xfId="37269" xr:uid="{00000000-0005-0000-0000-00006D2A0000}"/>
    <cellStyle name="Input 3 3 3 3 4" xfId="9429" xr:uid="{00000000-0005-0000-0000-00006E2A0000}"/>
    <cellStyle name="Input 3 3 3 3 4 2" xfId="39813" xr:uid="{00000000-0005-0000-0000-00006F2A0000}"/>
    <cellStyle name="Input 3 3 3 3 5" xfId="34708" xr:uid="{00000000-0005-0000-0000-0000702A0000}"/>
    <cellStyle name="Input 3 3 3 4" xfId="32753" xr:uid="{00000000-0005-0000-0000-0000712A0000}"/>
    <cellStyle name="Input 3 3 4" xfId="9430" xr:uid="{00000000-0005-0000-0000-0000722A0000}"/>
    <cellStyle name="Input 3 3 4 2" xfId="9431" xr:uid="{00000000-0005-0000-0000-0000732A0000}"/>
    <cellStyle name="Input 3 3 4 2 2" xfId="9432" xr:uid="{00000000-0005-0000-0000-0000742A0000}"/>
    <cellStyle name="Input 3 3 4 2 2 2" xfId="9433" xr:uid="{00000000-0005-0000-0000-0000752A0000}"/>
    <cellStyle name="Input 3 3 4 2 2 2 2" xfId="9434" xr:uid="{00000000-0005-0000-0000-0000762A0000}"/>
    <cellStyle name="Input 3 3 4 2 2 2 2 2" xfId="39222" xr:uid="{00000000-0005-0000-0000-0000772A0000}"/>
    <cellStyle name="Input 3 3 4 2 2 2 3" xfId="9435" xr:uid="{00000000-0005-0000-0000-0000782A0000}"/>
    <cellStyle name="Input 3 3 4 2 2 2 3 2" xfId="41762" xr:uid="{00000000-0005-0000-0000-0000792A0000}"/>
    <cellStyle name="Input 3 3 4 2 2 2 4" xfId="36669" xr:uid="{00000000-0005-0000-0000-00007A2A0000}"/>
    <cellStyle name="Input 3 3 4 2 2 3" xfId="9436" xr:uid="{00000000-0005-0000-0000-00007B2A0000}"/>
    <cellStyle name="Input 3 3 4 2 2 3 2" xfId="37952" xr:uid="{00000000-0005-0000-0000-00007C2A0000}"/>
    <cellStyle name="Input 3 3 4 2 2 4" xfId="9437" xr:uid="{00000000-0005-0000-0000-00007D2A0000}"/>
    <cellStyle name="Input 3 3 4 2 2 4 2" xfId="40492" xr:uid="{00000000-0005-0000-0000-00007E2A0000}"/>
    <cellStyle name="Input 3 3 4 2 2 5" xfId="35392" xr:uid="{00000000-0005-0000-0000-00007F2A0000}"/>
    <cellStyle name="Input 3 3 4 2 3" xfId="34120" xr:uid="{00000000-0005-0000-0000-0000802A0000}"/>
    <cellStyle name="Input 3 3 4 3" xfId="9438" xr:uid="{00000000-0005-0000-0000-0000812A0000}"/>
    <cellStyle name="Input 3 3 4 3 2" xfId="9439" xr:uid="{00000000-0005-0000-0000-0000822A0000}"/>
    <cellStyle name="Input 3 3 4 3 2 2" xfId="9440" xr:uid="{00000000-0005-0000-0000-0000832A0000}"/>
    <cellStyle name="Input 3 3 4 3 2 2 2" xfId="38702" xr:uid="{00000000-0005-0000-0000-0000842A0000}"/>
    <cellStyle name="Input 3 3 4 3 2 3" xfId="9441" xr:uid="{00000000-0005-0000-0000-0000852A0000}"/>
    <cellStyle name="Input 3 3 4 3 2 3 2" xfId="41242" xr:uid="{00000000-0005-0000-0000-0000862A0000}"/>
    <cellStyle name="Input 3 3 4 3 2 4" xfId="36149" xr:uid="{00000000-0005-0000-0000-0000872A0000}"/>
    <cellStyle name="Input 3 3 4 3 3" xfId="9442" xr:uid="{00000000-0005-0000-0000-0000882A0000}"/>
    <cellStyle name="Input 3 3 4 3 3 2" xfId="37430" xr:uid="{00000000-0005-0000-0000-0000892A0000}"/>
    <cellStyle name="Input 3 3 4 3 4" xfId="9443" xr:uid="{00000000-0005-0000-0000-00008A2A0000}"/>
    <cellStyle name="Input 3 3 4 3 4 2" xfId="39972" xr:uid="{00000000-0005-0000-0000-00008B2A0000}"/>
    <cellStyle name="Input 3 3 4 3 5" xfId="34869" xr:uid="{00000000-0005-0000-0000-00008C2A0000}"/>
    <cellStyle name="Input 3 3 4 4" xfId="33011" xr:uid="{00000000-0005-0000-0000-00008D2A0000}"/>
    <cellStyle name="Input 3 3 5" xfId="9444" xr:uid="{00000000-0005-0000-0000-00008E2A0000}"/>
    <cellStyle name="Input 3 3 5 2" xfId="9445" xr:uid="{00000000-0005-0000-0000-00008F2A0000}"/>
    <cellStyle name="Input 3 3 5 2 2" xfId="9446" xr:uid="{00000000-0005-0000-0000-0000902A0000}"/>
    <cellStyle name="Input 3 3 5 2 2 2" xfId="9447" xr:uid="{00000000-0005-0000-0000-0000912A0000}"/>
    <cellStyle name="Input 3 3 5 2 2 2 2" xfId="38246" xr:uid="{00000000-0005-0000-0000-0000922A0000}"/>
    <cellStyle name="Input 3 3 5 2 2 3" xfId="9448" xr:uid="{00000000-0005-0000-0000-0000932A0000}"/>
    <cellStyle name="Input 3 3 5 2 2 3 2" xfId="40786" xr:uid="{00000000-0005-0000-0000-0000942A0000}"/>
    <cellStyle name="Input 3 3 5 2 2 4" xfId="35693" xr:uid="{00000000-0005-0000-0000-0000952A0000}"/>
    <cellStyle name="Input 3 3 5 2 3" xfId="9449" xr:uid="{00000000-0005-0000-0000-0000962A0000}"/>
    <cellStyle name="Input 3 3 5 2 3 2" xfId="36972" xr:uid="{00000000-0005-0000-0000-0000972A0000}"/>
    <cellStyle name="Input 3 3 5 2 4" xfId="9450" xr:uid="{00000000-0005-0000-0000-0000982A0000}"/>
    <cellStyle name="Input 3 3 5 2 4 2" xfId="39516" xr:uid="{00000000-0005-0000-0000-0000992A0000}"/>
    <cellStyle name="Input 3 3 5 2 5" xfId="34418" xr:uid="{00000000-0005-0000-0000-00009A2A0000}"/>
    <cellStyle name="Input 3 3 5 3" xfId="31883" xr:uid="{00000000-0005-0000-0000-00009B2A0000}"/>
    <cellStyle name="Input 3 3 6" xfId="9451" xr:uid="{00000000-0005-0000-0000-00009C2A0000}"/>
    <cellStyle name="Input 3 3 6 2" xfId="9452" xr:uid="{00000000-0005-0000-0000-00009D2A0000}"/>
    <cellStyle name="Input 3 3 6 2 2" xfId="9453" xr:uid="{00000000-0005-0000-0000-00009E2A0000}"/>
    <cellStyle name="Input 3 3 6 2 2 2" xfId="9454" xr:uid="{00000000-0005-0000-0000-00009F2A0000}"/>
    <cellStyle name="Input 3 3 6 2 2 2 2" xfId="38775" xr:uid="{00000000-0005-0000-0000-0000A02A0000}"/>
    <cellStyle name="Input 3 3 6 2 2 3" xfId="9455" xr:uid="{00000000-0005-0000-0000-0000A12A0000}"/>
    <cellStyle name="Input 3 3 6 2 2 3 2" xfId="41315" xr:uid="{00000000-0005-0000-0000-0000A22A0000}"/>
    <cellStyle name="Input 3 3 6 2 2 4" xfId="36222" xr:uid="{00000000-0005-0000-0000-0000A32A0000}"/>
    <cellStyle name="Input 3 3 6 2 3" xfId="9456" xr:uid="{00000000-0005-0000-0000-0000A42A0000}"/>
    <cellStyle name="Input 3 3 6 2 3 2" xfId="37503" xr:uid="{00000000-0005-0000-0000-0000A52A0000}"/>
    <cellStyle name="Input 3 3 6 2 4" xfId="9457" xr:uid="{00000000-0005-0000-0000-0000A62A0000}"/>
    <cellStyle name="Input 3 3 6 2 4 2" xfId="40045" xr:uid="{00000000-0005-0000-0000-0000A72A0000}"/>
    <cellStyle name="Input 3 3 6 2 5" xfId="34943" xr:uid="{00000000-0005-0000-0000-0000A82A0000}"/>
    <cellStyle name="Input 3 3 6 3" xfId="33670" xr:uid="{00000000-0005-0000-0000-0000A92A0000}"/>
    <cellStyle name="Input 3 3 7" xfId="9458" xr:uid="{00000000-0005-0000-0000-0000AA2A0000}"/>
    <cellStyle name="Input 3 3 7 2" xfId="9459" xr:uid="{00000000-0005-0000-0000-0000AB2A0000}"/>
    <cellStyle name="Input 3 3 7 2 2" xfId="9460" xr:uid="{00000000-0005-0000-0000-0000AC2A0000}"/>
    <cellStyle name="Input 3 3 7 2 2 2" xfId="38104" xr:uid="{00000000-0005-0000-0000-0000AD2A0000}"/>
    <cellStyle name="Input 3 3 7 2 3" xfId="9461" xr:uid="{00000000-0005-0000-0000-0000AE2A0000}"/>
    <cellStyle name="Input 3 3 7 2 3 2" xfId="40644" xr:uid="{00000000-0005-0000-0000-0000AF2A0000}"/>
    <cellStyle name="Input 3 3 7 2 4" xfId="35551" xr:uid="{00000000-0005-0000-0000-0000B02A0000}"/>
    <cellStyle name="Input 3 3 7 3" xfId="9462" xr:uid="{00000000-0005-0000-0000-0000B12A0000}"/>
    <cellStyle name="Input 3 3 7 3 2" xfId="36830" xr:uid="{00000000-0005-0000-0000-0000B22A0000}"/>
    <cellStyle name="Input 3 3 7 4" xfId="9463" xr:uid="{00000000-0005-0000-0000-0000B32A0000}"/>
    <cellStyle name="Input 3 3 7 4 2" xfId="39374" xr:uid="{00000000-0005-0000-0000-0000B42A0000}"/>
    <cellStyle name="Input 3 3 7 5" xfId="34276" xr:uid="{00000000-0005-0000-0000-0000B52A0000}"/>
    <cellStyle name="Input 3 3 8" xfId="9464" xr:uid="{00000000-0005-0000-0000-0000B62A0000}"/>
    <cellStyle name="Input 3 3 9" xfId="9401" xr:uid="{00000000-0005-0000-0000-0000B72A0000}"/>
    <cellStyle name="Input 3 4" xfId="1913" xr:uid="{00000000-0005-0000-0000-0000B82A0000}"/>
    <cellStyle name="Input 3 4 2" xfId="9466" xr:uid="{00000000-0005-0000-0000-0000B92A0000}"/>
    <cellStyle name="Input 3 4 2 2" xfId="9467" xr:uid="{00000000-0005-0000-0000-0000BA2A0000}"/>
    <cellStyle name="Input 3 4 2 2 2" xfId="9468" xr:uid="{00000000-0005-0000-0000-0000BB2A0000}"/>
    <cellStyle name="Input 3 4 2 2 2 2" xfId="9469" xr:uid="{00000000-0005-0000-0000-0000BC2A0000}"/>
    <cellStyle name="Input 3 4 2 2 2 2 2" xfId="38835" xr:uid="{00000000-0005-0000-0000-0000BD2A0000}"/>
    <cellStyle name="Input 3 4 2 2 2 3" xfId="9470" xr:uid="{00000000-0005-0000-0000-0000BE2A0000}"/>
    <cellStyle name="Input 3 4 2 2 2 3 2" xfId="41375" xr:uid="{00000000-0005-0000-0000-0000BF2A0000}"/>
    <cellStyle name="Input 3 4 2 2 2 4" xfId="36282" xr:uid="{00000000-0005-0000-0000-0000C02A0000}"/>
    <cellStyle name="Input 3 4 2 2 3" xfId="9471" xr:uid="{00000000-0005-0000-0000-0000C12A0000}"/>
    <cellStyle name="Input 3 4 2 2 3 2" xfId="37563" xr:uid="{00000000-0005-0000-0000-0000C22A0000}"/>
    <cellStyle name="Input 3 4 2 2 4" xfId="9472" xr:uid="{00000000-0005-0000-0000-0000C32A0000}"/>
    <cellStyle name="Input 3 4 2 2 4 2" xfId="40105" xr:uid="{00000000-0005-0000-0000-0000C42A0000}"/>
    <cellStyle name="Input 3 4 2 2 5" xfId="35003" xr:uid="{00000000-0005-0000-0000-0000C52A0000}"/>
    <cellStyle name="Input 3 4 2 3" xfId="33732" xr:uid="{00000000-0005-0000-0000-0000C62A0000}"/>
    <cellStyle name="Input 3 4 3" xfId="9473" xr:uid="{00000000-0005-0000-0000-0000C72A0000}"/>
    <cellStyle name="Input 3 4 3 2" xfId="9474" xr:uid="{00000000-0005-0000-0000-0000C82A0000}"/>
    <cellStyle name="Input 3 4 3 2 2" xfId="9475" xr:uid="{00000000-0005-0000-0000-0000C92A0000}"/>
    <cellStyle name="Input 3 4 3 2 2 2" xfId="38315" xr:uid="{00000000-0005-0000-0000-0000CA2A0000}"/>
    <cellStyle name="Input 3 4 3 2 3" xfId="9476" xr:uid="{00000000-0005-0000-0000-0000CB2A0000}"/>
    <cellStyle name="Input 3 4 3 2 3 2" xfId="40855" xr:uid="{00000000-0005-0000-0000-0000CC2A0000}"/>
    <cellStyle name="Input 3 4 3 2 4" xfId="35762" xr:uid="{00000000-0005-0000-0000-0000CD2A0000}"/>
    <cellStyle name="Input 3 4 3 3" xfId="9477" xr:uid="{00000000-0005-0000-0000-0000CE2A0000}"/>
    <cellStyle name="Input 3 4 3 3 2" xfId="37041" xr:uid="{00000000-0005-0000-0000-0000CF2A0000}"/>
    <cellStyle name="Input 3 4 3 4" xfId="9478" xr:uid="{00000000-0005-0000-0000-0000D02A0000}"/>
    <cellStyle name="Input 3 4 3 4 2" xfId="39585" xr:uid="{00000000-0005-0000-0000-0000D12A0000}"/>
    <cellStyle name="Input 3 4 3 5" xfId="34487" xr:uid="{00000000-0005-0000-0000-0000D22A0000}"/>
    <cellStyle name="Input 3 4 4" xfId="9479" xr:uid="{00000000-0005-0000-0000-0000D32A0000}"/>
    <cellStyle name="Input 3 4 5" xfId="9465" xr:uid="{00000000-0005-0000-0000-0000D42A0000}"/>
    <cellStyle name="Input 3 4 6" xfId="32532" xr:uid="{00000000-0005-0000-0000-0000D52A0000}"/>
    <cellStyle name="Input 3 5" xfId="9480" xr:uid="{00000000-0005-0000-0000-0000D62A0000}"/>
    <cellStyle name="Input 3 5 2" xfId="9481" xr:uid="{00000000-0005-0000-0000-0000D72A0000}"/>
    <cellStyle name="Input 3 5 2 2" xfId="9482" xr:uid="{00000000-0005-0000-0000-0000D82A0000}"/>
    <cellStyle name="Input 3 5 2 2 2" xfId="9483" xr:uid="{00000000-0005-0000-0000-0000D92A0000}"/>
    <cellStyle name="Input 3 5 2 2 2 2" xfId="9484" xr:uid="{00000000-0005-0000-0000-0000DA2A0000}"/>
    <cellStyle name="Input 3 5 2 2 2 2 2" xfId="38986" xr:uid="{00000000-0005-0000-0000-0000DB2A0000}"/>
    <cellStyle name="Input 3 5 2 2 2 3" xfId="9485" xr:uid="{00000000-0005-0000-0000-0000DC2A0000}"/>
    <cellStyle name="Input 3 5 2 2 2 3 2" xfId="41526" xr:uid="{00000000-0005-0000-0000-0000DD2A0000}"/>
    <cellStyle name="Input 3 5 2 2 2 4" xfId="36433" xr:uid="{00000000-0005-0000-0000-0000DE2A0000}"/>
    <cellStyle name="Input 3 5 2 2 3" xfId="9486" xr:uid="{00000000-0005-0000-0000-0000DF2A0000}"/>
    <cellStyle name="Input 3 5 2 2 3 2" xfId="37714" xr:uid="{00000000-0005-0000-0000-0000E02A0000}"/>
    <cellStyle name="Input 3 5 2 2 4" xfId="9487" xr:uid="{00000000-0005-0000-0000-0000E12A0000}"/>
    <cellStyle name="Input 3 5 2 2 4 2" xfId="40256" xr:uid="{00000000-0005-0000-0000-0000E22A0000}"/>
    <cellStyle name="Input 3 5 2 2 5" xfId="35154" xr:uid="{00000000-0005-0000-0000-0000E32A0000}"/>
    <cellStyle name="Input 3 5 2 3" xfId="33883" xr:uid="{00000000-0005-0000-0000-0000E42A0000}"/>
    <cellStyle name="Input 3 5 3" xfId="9488" xr:uid="{00000000-0005-0000-0000-0000E52A0000}"/>
    <cellStyle name="Input 3 5 3 2" xfId="9489" xr:uid="{00000000-0005-0000-0000-0000E62A0000}"/>
    <cellStyle name="Input 3 5 3 2 2" xfId="9490" xr:uid="{00000000-0005-0000-0000-0000E72A0000}"/>
    <cellStyle name="Input 3 5 3 2 2 2" xfId="38466" xr:uid="{00000000-0005-0000-0000-0000E82A0000}"/>
    <cellStyle name="Input 3 5 3 2 3" xfId="9491" xr:uid="{00000000-0005-0000-0000-0000E92A0000}"/>
    <cellStyle name="Input 3 5 3 2 3 2" xfId="41006" xr:uid="{00000000-0005-0000-0000-0000EA2A0000}"/>
    <cellStyle name="Input 3 5 3 2 4" xfId="35913" xr:uid="{00000000-0005-0000-0000-0000EB2A0000}"/>
    <cellStyle name="Input 3 5 3 3" xfId="9492" xr:uid="{00000000-0005-0000-0000-0000EC2A0000}"/>
    <cellStyle name="Input 3 5 3 3 2" xfId="37192" xr:uid="{00000000-0005-0000-0000-0000ED2A0000}"/>
    <cellStyle name="Input 3 5 3 4" xfId="9493" xr:uid="{00000000-0005-0000-0000-0000EE2A0000}"/>
    <cellStyle name="Input 3 5 3 4 2" xfId="39736" xr:uid="{00000000-0005-0000-0000-0000EF2A0000}"/>
    <cellStyle name="Input 3 5 3 5" xfId="34634" xr:uid="{00000000-0005-0000-0000-0000F02A0000}"/>
    <cellStyle name="Input 3 5 4" xfId="9494" xr:uid="{00000000-0005-0000-0000-0000F12A0000}"/>
    <cellStyle name="Input 3 5 5" xfId="32681" xr:uid="{00000000-0005-0000-0000-0000F22A0000}"/>
    <cellStyle name="Input 3 6" xfId="9495" xr:uid="{00000000-0005-0000-0000-0000F32A0000}"/>
    <cellStyle name="Input 3 6 2" xfId="9496" xr:uid="{00000000-0005-0000-0000-0000F42A0000}"/>
    <cellStyle name="Input 3 6 2 2" xfId="9497" xr:uid="{00000000-0005-0000-0000-0000F52A0000}"/>
    <cellStyle name="Input 3 6 2 2 2" xfId="9498" xr:uid="{00000000-0005-0000-0000-0000F62A0000}"/>
    <cellStyle name="Input 3 6 2 2 2 2" xfId="9499" xr:uid="{00000000-0005-0000-0000-0000F72A0000}"/>
    <cellStyle name="Input 3 6 2 2 2 2 2" xfId="39145" xr:uid="{00000000-0005-0000-0000-0000F82A0000}"/>
    <cellStyle name="Input 3 6 2 2 2 3" xfId="9500" xr:uid="{00000000-0005-0000-0000-0000F92A0000}"/>
    <cellStyle name="Input 3 6 2 2 2 3 2" xfId="41685" xr:uid="{00000000-0005-0000-0000-0000FA2A0000}"/>
    <cellStyle name="Input 3 6 2 2 2 4" xfId="36592" xr:uid="{00000000-0005-0000-0000-0000FB2A0000}"/>
    <cellStyle name="Input 3 6 2 2 3" xfId="9501" xr:uid="{00000000-0005-0000-0000-0000FC2A0000}"/>
    <cellStyle name="Input 3 6 2 2 3 2" xfId="37875" xr:uid="{00000000-0005-0000-0000-0000FD2A0000}"/>
    <cellStyle name="Input 3 6 2 2 4" xfId="9502" xr:uid="{00000000-0005-0000-0000-0000FE2A0000}"/>
    <cellStyle name="Input 3 6 2 2 4 2" xfId="40415" xr:uid="{00000000-0005-0000-0000-0000FF2A0000}"/>
    <cellStyle name="Input 3 6 2 2 5" xfId="35315" xr:uid="{00000000-0005-0000-0000-0000002B0000}"/>
    <cellStyle name="Input 3 6 2 3" xfId="34043" xr:uid="{00000000-0005-0000-0000-0000012B0000}"/>
    <cellStyle name="Input 3 6 3" xfId="9503" xr:uid="{00000000-0005-0000-0000-0000022B0000}"/>
    <cellStyle name="Input 3 6 3 2" xfId="9504" xr:uid="{00000000-0005-0000-0000-0000032B0000}"/>
    <cellStyle name="Input 3 6 3 2 2" xfId="9505" xr:uid="{00000000-0005-0000-0000-0000042B0000}"/>
    <cellStyle name="Input 3 6 3 2 2 2" xfId="38625" xr:uid="{00000000-0005-0000-0000-0000052B0000}"/>
    <cellStyle name="Input 3 6 3 2 3" xfId="9506" xr:uid="{00000000-0005-0000-0000-0000062B0000}"/>
    <cellStyle name="Input 3 6 3 2 3 2" xfId="41165" xr:uid="{00000000-0005-0000-0000-0000072B0000}"/>
    <cellStyle name="Input 3 6 3 2 4" xfId="36072" xr:uid="{00000000-0005-0000-0000-0000082B0000}"/>
    <cellStyle name="Input 3 6 3 3" xfId="9507" xr:uid="{00000000-0005-0000-0000-0000092B0000}"/>
    <cellStyle name="Input 3 6 3 3 2" xfId="37353" xr:uid="{00000000-0005-0000-0000-00000A2B0000}"/>
    <cellStyle name="Input 3 6 3 4" xfId="9508" xr:uid="{00000000-0005-0000-0000-00000B2B0000}"/>
    <cellStyle name="Input 3 6 3 4 2" xfId="39895" xr:uid="{00000000-0005-0000-0000-00000C2B0000}"/>
    <cellStyle name="Input 3 6 3 5" xfId="34792" xr:uid="{00000000-0005-0000-0000-00000D2B0000}"/>
    <cellStyle name="Input 3 6 4" xfId="32856" xr:uid="{00000000-0005-0000-0000-00000E2B0000}"/>
    <cellStyle name="Input 3 7" xfId="9509" xr:uid="{00000000-0005-0000-0000-00000F2B0000}"/>
    <cellStyle name="Input 3 7 2" xfId="9510" xr:uid="{00000000-0005-0000-0000-0000102B0000}"/>
    <cellStyle name="Input 3 7 2 2" xfId="9511" xr:uid="{00000000-0005-0000-0000-0000112B0000}"/>
    <cellStyle name="Input 3 7 2 2 2" xfId="9512" xr:uid="{00000000-0005-0000-0000-0000122B0000}"/>
    <cellStyle name="Input 3 7 2 2 2 2" xfId="38179" xr:uid="{00000000-0005-0000-0000-0000132B0000}"/>
    <cellStyle name="Input 3 7 2 2 3" xfId="9513" xr:uid="{00000000-0005-0000-0000-0000142B0000}"/>
    <cellStyle name="Input 3 7 2 2 3 2" xfId="40719" xr:uid="{00000000-0005-0000-0000-0000152B0000}"/>
    <cellStyle name="Input 3 7 2 2 4" xfId="35626" xr:uid="{00000000-0005-0000-0000-0000162B0000}"/>
    <cellStyle name="Input 3 7 2 3" xfId="9514" xr:uid="{00000000-0005-0000-0000-0000172B0000}"/>
    <cellStyle name="Input 3 7 2 3 2" xfId="36905" xr:uid="{00000000-0005-0000-0000-0000182B0000}"/>
    <cellStyle name="Input 3 7 2 4" xfId="9515" xr:uid="{00000000-0005-0000-0000-0000192B0000}"/>
    <cellStyle name="Input 3 7 2 4 2" xfId="39449" xr:uid="{00000000-0005-0000-0000-00001A2B0000}"/>
    <cellStyle name="Input 3 7 2 5" xfId="34351" xr:uid="{00000000-0005-0000-0000-00001B2B0000}"/>
    <cellStyle name="Input 3 7 3" xfId="31752" xr:uid="{00000000-0005-0000-0000-00001C2B0000}"/>
    <cellStyle name="Input 3 8" xfId="9516" xr:uid="{00000000-0005-0000-0000-00001D2B0000}"/>
    <cellStyle name="Input 3 8 2" xfId="9517" xr:uid="{00000000-0005-0000-0000-00001E2B0000}"/>
    <cellStyle name="Input 3 8 2 2" xfId="9518" xr:uid="{00000000-0005-0000-0000-00001F2B0000}"/>
    <cellStyle name="Input 3 8 2 2 2" xfId="38027" xr:uid="{00000000-0005-0000-0000-0000202B0000}"/>
    <cellStyle name="Input 3 8 2 3" xfId="9519" xr:uid="{00000000-0005-0000-0000-0000212B0000}"/>
    <cellStyle name="Input 3 8 2 3 2" xfId="40567" xr:uid="{00000000-0005-0000-0000-0000222B0000}"/>
    <cellStyle name="Input 3 8 2 4" xfId="35474" xr:uid="{00000000-0005-0000-0000-0000232B0000}"/>
    <cellStyle name="Input 3 8 3" xfId="9520" xr:uid="{00000000-0005-0000-0000-0000242B0000}"/>
    <cellStyle name="Input 3 8 3 2" xfId="36753" xr:uid="{00000000-0005-0000-0000-0000252B0000}"/>
    <cellStyle name="Input 3 8 4" xfId="9521" xr:uid="{00000000-0005-0000-0000-0000262B0000}"/>
    <cellStyle name="Input 3 8 4 2" xfId="39297" xr:uid="{00000000-0005-0000-0000-0000272B0000}"/>
    <cellStyle name="Input 3 8 5" xfId="34199" xr:uid="{00000000-0005-0000-0000-0000282B0000}"/>
    <cellStyle name="Input 3 9" xfId="9522" xr:uid="{00000000-0005-0000-0000-0000292B0000}"/>
    <cellStyle name="Input 3 9 2" xfId="41894" xr:uid="{00000000-0005-0000-0000-00002A2B0000}"/>
    <cellStyle name="Input 4" xfId="1914" xr:uid="{00000000-0005-0000-0000-00002B2B0000}"/>
    <cellStyle name="Input 4 2" xfId="1915" xr:uid="{00000000-0005-0000-0000-00002C2B0000}"/>
    <cellStyle name="Input 4 2 2" xfId="9525" xr:uid="{00000000-0005-0000-0000-00002D2B0000}"/>
    <cellStyle name="Input 4 2 2 2" xfId="9526" xr:uid="{00000000-0005-0000-0000-00002E2B0000}"/>
    <cellStyle name="Input 4 2 2 2 2" xfId="9527" xr:uid="{00000000-0005-0000-0000-00002F2B0000}"/>
    <cellStyle name="Input 4 2 2 2 2 2" xfId="9528" xr:uid="{00000000-0005-0000-0000-0000302B0000}"/>
    <cellStyle name="Input 4 2 2 2 2 2 2" xfId="9529" xr:uid="{00000000-0005-0000-0000-0000312B0000}"/>
    <cellStyle name="Input 4 2 2 2 2 2 2 2" xfId="38913" xr:uid="{00000000-0005-0000-0000-0000322B0000}"/>
    <cellStyle name="Input 4 2 2 2 2 2 3" xfId="9530" xr:uid="{00000000-0005-0000-0000-0000332B0000}"/>
    <cellStyle name="Input 4 2 2 2 2 2 3 2" xfId="41453" xr:uid="{00000000-0005-0000-0000-0000342B0000}"/>
    <cellStyle name="Input 4 2 2 2 2 2 4" xfId="36360" xr:uid="{00000000-0005-0000-0000-0000352B0000}"/>
    <cellStyle name="Input 4 2 2 2 2 3" xfId="9531" xr:uid="{00000000-0005-0000-0000-0000362B0000}"/>
    <cellStyle name="Input 4 2 2 2 2 3 2" xfId="37641" xr:uid="{00000000-0005-0000-0000-0000372B0000}"/>
    <cellStyle name="Input 4 2 2 2 2 4" xfId="9532" xr:uid="{00000000-0005-0000-0000-0000382B0000}"/>
    <cellStyle name="Input 4 2 2 2 2 4 2" xfId="40183" xr:uid="{00000000-0005-0000-0000-0000392B0000}"/>
    <cellStyle name="Input 4 2 2 2 2 5" xfId="35081" xr:uid="{00000000-0005-0000-0000-00003A2B0000}"/>
    <cellStyle name="Input 4 2 2 2 3" xfId="33810" xr:uid="{00000000-0005-0000-0000-00003B2B0000}"/>
    <cellStyle name="Input 4 2 2 3" xfId="9533" xr:uid="{00000000-0005-0000-0000-00003C2B0000}"/>
    <cellStyle name="Input 4 2 2 3 2" xfId="9534" xr:uid="{00000000-0005-0000-0000-00003D2B0000}"/>
    <cellStyle name="Input 4 2 2 3 2 2" xfId="9535" xr:uid="{00000000-0005-0000-0000-00003E2B0000}"/>
    <cellStyle name="Input 4 2 2 3 2 2 2" xfId="38393" xr:uid="{00000000-0005-0000-0000-00003F2B0000}"/>
    <cellStyle name="Input 4 2 2 3 2 3" xfId="9536" xr:uid="{00000000-0005-0000-0000-0000402B0000}"/>
    <cellStyle name="Input 4 2 2 3 2 3 2" xfId="40933" xr:uid="{00000000-0005-0000-0000-0000412B0000}"/>
    <cellStyle name="Input 4 2 2 3 2 4" xfId="35840" xr:uid="{00000000-0005-0000-0000-0000422B0000}"/>
    <cellStyle name="Input 4 2 2 3 3" xfId="9537" xr:uid="{00000000-0005-0000-0000-0000432B0000}"/>
    <cellStyle name="Input 4 2 2 3 3 2" xfId="37119" xr:uid="{00000000-0005-0000-0000-0000442B0000}"/>
    <cellStyle name="Input 4 2 2 3 4" xfId="9538" xr:uid="{00000000-0005-0000-0000-0000452B0000}"/>
    <cellStyle name="Input 4 2 2 3 4 2" xfId="39663" xr:uid="{00000000-0005-0000-0000-0000462B0000}"/>
    <cellStyle name="Input 4 2 2 3 5" xfId="34562" xr:uid="{00000000-0005-0000-0000-0000472B0000}"/>
    <cellStyle name="Input 4 2 2 4" xfId="32606" xr:uid="{00000000-0005-0000-0000-0000482B0000}"/>
    <cellStyle name="Input 4 2 3" xfId="9539" xr:uid="{00000000-0005-0000-0000-0000492B0000}"/>
    <cellStyle name="Input 4 2 3 2" xfId="9540" xr:uid="{00000000-0005-0000-0000-00004A2B0000}"/>
    <cellStyle name="Input 4 2 3 2 2" xfId="9541" xr:uid="{00000000-0005-0000-0000-00004B2B0000}"/>
    <cellStyle name="Input 4 2 3 2 2 2" xfId="9542" xr:uid="{00000000-0005-0000-0000-00004C2B0000}"/>
    <cellStyle name="Input 4 2 3 2 2 2 2" xfId="9543" xr:uid="{00000000-0005-0000-0000-00004D2B0000}"/>
    <cellStyle name="Input 4 2 3 2 2 2 2 2" xfId="39065" xr:uid="{00000000-0005-0000-0000-00004E2B0000}"/>
    <cellStyle name="Input 4 2 3 2 2 2 3" xfId="9544" xr:uid="{00000000-0005-0000-0000-00004F2B0000}"/>
    <cellStyle name="Input 4 2 3 2 2 2 3 2" xfId="41605" xr:uid="{00000000-0005-0000-0000-0000502B0000}"/>
    <cellStyle name="Input 4 2 3 2 2 2 4" xfId="36512" xr:uid="{00000000-0005-0000-0000-0000512B0000}"/>
    <cellStyle name="Input 4 2 3 2 2 3" xfId="9545" xr:uid="{00000000-0005-0000-0000-0000522B0000}"/>
    <cellStyle name="Input 4 2 3 2 2 3 2" xfId="37793" xr:uid="{00000000-0005-0000-0000-0000532B0000}"/>
    <cellStyle name="Input 4 2 3 2 2 4" xfId="9546" xr:uid="{00000000-0005-0000-0000-0000542B0000}"/>
    <cellStyle name="Input 4 2 3 2 2 4 2" xfId="40335" xr:uid="{00000000-0005-0000-0000-0000552B0000}"/>
    <cellStyle name="Input 4 2 3 2 2 5" xfId="35233" xr:uid="{00000000-0005-0000-0000-0000562B0000}"/>
    <cellStyle name="Input 4 2 3 2 3" xfId="33961" xr:uid="{00000000-0005-0000-0000-0000572B0000}"/>
    <cellStyle name="Input 4 2 3 3" xfId="9547" xr:uid="{00000000-0005-0000-0000-0000582B0000}"/>
    <cellStyle name="Input 4 2 3 3 2" xfId="9548" xr:uid="{00000000-0005-0000-0000-0000592B0000}"/>
    <cellStyle name="Input 4 2 3 3 2 2" xfId="9549" xr:uid="{00000000-0005-0000-0000-00005A2B0000}"/>
    <cellStyle name="Input 4 2 3 3 2 2 2" xfId="38545" xr:uid="{00000000-0005-0000-0000-00005B2B0000}"/>
    <cellStyle name="Input 4 2 3 3 2 3" xfId="9550" xr:uid="{00000000-0005-0000-0000-00005C2B0000}"/>
    <cellStyle name="Input 4 2 3 3 2 3 2" xfId="41085" xr:uid="{00000000-0005-0000-0000-00005D2B0000}"/>
    <cellStyle name="Input 4 2 3 3 2 4" xfId="35992" xr:uid="{00000000-0005-0000-0000-00005E2B0000}"/>
    <cellStyle name="Input 4 2 3 3 3" xfId="9551" xr:uid="{00000000-0005-0000-0000-00005F2B0000}"/>
    <cellStyle name="Input 4 2 3 3 3 2" xfId="37271" xr:uid="{00000000-0005-0000-0000-0000602B0000}"/>
    <cellStyle name="Input 4 2 3 3 4" xfId="9552" xr:uid="{00000000-0005-0000-0000-0000612B0000}"/>
    <cellStyle name="Input 4 2 3 3 4 2" xfId="39815" xr:uid="{00000000-0005-0000-0000-0000622B0000}"/>
    <cellStyle name="Input 4 2 3 3 5" xfId="34710" xr:uid="{00000000-0005-0000-0000-0000632B0000}"/>
    <cellStyle name="Input 4 2 3 4" xfId="32755" xr:uid="{00000000-0005-0000-0000-0000642B0000}"/>
    <cellStyle name="Input 4 2 4" xfId="9553" xr:uid="{00000000-0005-0000-0000-0000652B0000}"/>
    <cellStyle name="Input 4 2 4 2" xfId="9554" xr:uid="{00000000-0005-0000-0000-0000662B0000}"/>
    <cellStyle name="Input 4 2 4 2 2" xfId="9555" xr:uid="{00000000-0005-0000-0000-0000672B0000}"/>
    <cellStyle name="Input 4 2 4 2 2 2" xfId="9556" xr:uid="{00000000-0005-0000-0000-0000682B0000}"/>
    <cellStyle name="Input 4 2 4 2 2 2 2" xfId="9557" xr:uid="{00000000-0005-0000-0000-0000692B0000}"/>
    <cellStyle name="Input 4 2 4 2 2 2 2 2" xfId="39224" xr:uid="{00000000-0005-0000-0000-00006A2B0000}"/>
    <cellStyle name="Input 4 2 4 2 2 2 3" xfId="9558" xr:uid="{00000000-0005-0000-0000-00006B2B0000}"/>
    <cellStyle name="Input 4 2 4 2 2 2 3 2" xfId="41764" xr:uid="{00000000-0005-0000-0000-00006C2B0000}"/>
    <cellStyle name="Input 4 2 4 2 2 2 4" xfId="36671" xr:uid="{00000000-0005-0000-0000-00006D2B0000}"/>
    <cellStyle name="Input 4 2 4 2 2 3" xfId="9559" xr:uid="{00000000-0005-0000-0000-00006E2B0000}"/>
    <cellStyle name="Input 4 2 4 2 2 3 2" xfId="37954" xr:uid="{00000000-0005-0000-0000-00006F2B0000}"/>
    <cellStyle name="Input 4 2 4 2 2 4" xfId="9560" xr:uid="{00000000-0005-0000-0000-0000702B0000}"/>
    <cellStyle name="Input 4 2 4 2 2 4 2" xfId="40494" xr:uid="{00000000-0005-0000-0000-0000712B0000}"/>
    <cellStyle name="Input 4 2 4 2 2 5" xfId="35394" xr:uid="{00000000-0005-0000-0000-0000722B0000}"/>
    <cellStyle name="Input 4 2 4 2 3" xfId="34122" xr:uid="{00000000-0005-0000-0000-0000732B0000}"/>
    <cellStyle name="Input 4 2 4 3" xfId="9561" xr:uid="{00000000-0005-0000-0000-0000742B0000}"/>
    <cellStyle name="Input 4 2 4 3 2" xfId="9562" xr:uid="{00000000-0005-0000-0000-0000752B0000}"/>
    <cellStyle name="Input 4 2 4 3 2 2" xfId="9563" xr:uid="{00000000-0005-0000-0000-0000762B0000}"/>
    <cellStyle name="Input 4 2 4 3 2 2 2" xfId="38704" xr:uid="{00000000-0005-0000-0000-0000772B0000}"/>
    <cellStyle name="Input 4 2 4 3 2 3" xfId="9564" xr:uid="{00000000-0005-0000-0000-0000782B0000}"/>
    <cellStyle name="Input 4 2 4 3 2 3 2" xfId="41244" xr:uid="{00000000-0005-0000-0000-0000792B0000}"/>
    <cellStyle name="Input 4 2 4 3 2 4" xfId="36151" xr:uid="{00000000-0005-0000-0000-00007A2B0000}"/>
    <cellStyle name="Input 4 2 4 3 3" xfId="9565" xr:uid="{00000000-0005-0000-0000-00007B2B0000}"/>
    <cellStyle name="Input 4 2 4 3 3 2" xfId="37432" xr:uid="{00000000-0005-0000-0000-00007C2B0000}"/>
    <cellStyle name="Input 4 2 4 3 4" xfId="9566" xr:uid="{00000000-0005-0000-0000-00007D2B0000}"/>
    <cellStyle name="Input 4 2 4 3 4 2" xfId="39974" xr:uid="{00000000-0005-0000-0000-00007E2B0000}"/>
    <cellStyle name="Input 4 2 4 3 5" xfId="34871" xr:uid="{00000000-0005-0000-0000-00007F2B0000}"/>
    <cellStyle name="Input 4 2 4 4" xfId="33013" xr:uid="{00000000-0005-0000-0000-0000802B0000}"/>
    <cellStyle name="Input 4 2 5" xfId="9567" xr:uid="{00000000-0005-0000-0000-0000812B0000}"/>
    <cellStyle name="Input 4 2 5 2" xfId="9568" xr:uid="{00000000-0005-0000-0000-0000822B0000}"/>
    <cellStyle name="Input 4 2 5 2 2" xfId="9569" xr:uid="{00000000-0005-0000-0000-0000832B0000}"/>
    <cellStyle name="Input 4 2 5 2 2 2" xfId="9570" xr:uid="{00000000-0005-0000-0000-0000842B0000}"/>
    <cellStyle name="Input 4 2 5 2 2 2 2" xfId="38248" xr:uid="{00000000-0005-0000-0000-0000852B0000}"/>
    <cellStyle name="Input 4 2 5 2 2 3" xfId="9571" xr:uid="{00000000-0005-0000-0000-0000862B0000}"/>
    <cellStyle name="Input 4 2 5 2 2 3 2" xfId="40788" xr:uid="{00000000-0005-0000-0000-0000872B0000}"/>
    <cellStyle name="Input 4 2 5 2 2 4" xfId="35695" xr:uid="{00000000-0005-0000-0000-0000882B0000}"/>
    <cellStyle name="Input 4 2 5 2 3" xfId="9572" xr:uid="{00000000-0005-0000-0000-0000892B0000}"/>
    <cellStyle name="Input 4 2 5 2 3 2" xfId="36974" xr:uid="{00000000-0005-0000-0000-00008A2B0000}"/>
    <cellStyle name="Input 4 2 5 2 4" xfId="9573" xr:uid="{00000000-0005-0000-0000-00008B2B0000}"/>
    <cellStyle name="Input 4 2 5 2 4 2" xfId="39518" xr:uid="{00000000-0005-0000-0000-00008C2B0000}"/>
    <cellStyle name="Input 4 2 5 2 5" xfId="34420" xr:uid="{00000000-0005-0000-0000-00008D2B0000}"/>
    <cellStyle name="Input 4 2 5 3" xfId="31885" xr:uid="{00000000-0005-0000-0000-00008E2B0000}"/>
    <cellStyle name="Input 4 2 6" xfId="9574" xr:uid="{00000000-0005-0000-0000-00008F2B0000}"/>
    <cellStyle name="Input 4 2 6 2" xfId="9575" xr:uid="{00000000-0005-0000-0000-0000902B0000}"/>
    <cellStyle name="Input 4 2 6 2 2" xfId="9576" xr:uid="{00000000-0005-0000-0000-0000912B0000}"/>
    <cellStyle name="Input 4 2 6 2 2 2" xfId="9577" xr:uid="{00000000-0005-0000-0000-0000922B0000}"/>
    <cellStyle name="Input 4 2 6 2 2 2 2" xfId="38776" xr:uid="{00000000-0005-0000-0000-0000932B0000}"/>
    <cellStyle name="Input 4 2 6 2 2 3" xfId="9578" xr:uid="{00000000-0005-0000-0000-0000942B0000}"/>
    <cellStyle name="Input 4 2 6 2 2 3 2" xfId="41316" xr:uid="{00000000-0005-0000-0000-0000952B0000}"/>
    <cellStyle name="Input 4 2 6 2 2 4" xfId="36223" xr:uid="{00000000-0005-0000-0000-0000962B0000}"/>
    <cellStyle name="Input 4 2 6 2 3" xfId="9579" xr:uid="{00000000-0005-0000-0000-0000972B0000}"/>
    <cellStyle name="Input 4 2 6 2 3 2" xfId="37504" xr:uid="{00000000-0005-0000-0000-0000982B0000}"/>
    <cellStyle name="Input 4 2 6 2 4" xfId="9580" xr:uid="{00000000-0005-0000-0000-0000992B0000}"/>
    <cellStyle name="Input 4 2 6 2 4 2" xfId="40046" xr:uid="{00000000-0005-0000-0000-00009A2B0000}"/>
    <cellStyle name="Input 4 2 6 2 5" xfId="34944" xr:uid="{00000000-0005-0000-0000-00009B2B0000}"/>
    <cellStyle name="Input 4 2 6 3" xfId="33671" xr:uid="{00000000-0005-0000-0000-00009C2B0000}"/>
    <cellStyle name="Input 4 2 7" xfId="9581" xr:uid="{00000000-0005-0000-0000-00009D2B0000}"/>
    <cellStyle name="Input 4 2 7 2" xfId="9582" xr:uid="{00000000-0005-0000-0000-00009E2B0000}"/>
    <cellStyle name="Input 4 2 7 2 2" xfId="9583" xr:uid="{00000000-0005-0000-0000-00009F2B0000}"/>
    <cellStyle name="Input 4 2 7 2 2 2" xfId="38106" xr:uid="{00000000-0005-0000-0000-0000A02B0000}"/>
    <cellStyle name="Input 4 2 7 2 3" xfId="9584" xr:uid="{00000000-0005-0000-0000-0000A12B0000}"/>
    <cellStyle name="Input 4 2 7 2 3 2" xfId="40646" xr:uid="{00000000-0005-0000-0000-0000A22B0000}"/>
    <cellStyle name="Input 4 2 7 2 4" xfId="35553" xr:uid="{00000000-0005-0000-0000-0000A32B0000}"/>
    <cellStyle name="Input 4 2 7 3" xfId="9585" xr:uid="{00000000-0005-0000-0000-0000A42B0000}"/>
    <cellStyle name="Input 4 2 7 3 2" xfId="36832" xr:uid="{00000000-0005-0000-0000-0000A52B0000}"/>
    <cellStyle name="Input 4 2 7 4" xfId="9586" xr:uid="{00000000-0005-0000-0000-0000A62B0000}"/>
    <cellStyle name="Input 4 2 7 4 2" xfId="39376" xr:uid="{00000000-0005-0000-0000-0000A72B0000}"/>
    <cellStyle name="Input 4 2 7 5" xfId="34278" xr:uid="{00000000-0005-0000-0000-0000A82B0000}"/>
    <cellStyle name="Input 4 2 8" xfId="9524" xr:uid="{00000000-0005-0000-0000-0000A92B0000}"/>
    <cellStyle name="Input 4 3" xfId="1916" xr:uid="{00000000-0005-0000-0000-0000AA2B0000}"/>
    <cellStyle name="Input 4 3 2" xfId="9588" xr:uid="{00000000-0005-0000-0000-0000AB2B0000}"/>
    <cellStyle name="Input 4 3 2 2" xfId="9589" xr:uid="{00000000-0005-0000-0000-0000AC2B0000}"/>
    <cellStyle name="Input 4 3 2 2 2" xfId="9590" xr:uid="{00000000-0005-0000-0000-0000AD2B0000}"/>
    <cellStyle name="Input 4 3 2 2 2 2" xfId="9591" xr:uid="{00000000-0005-0000-0000-0000AE2B0000}"/>
    <cellStyle name="Input 4 3 2 2 2 2 2" xfId="38837" xr:uid="{00000000-0005-0000-0000-0000AF2B0000}"/>
    <cellStyle name="Input 4 3 2 2 2 3" xfId="9592" xr:uid="{00000000-0005-0000-0000-0000B02B0000}"/>
    <cellStyle name="Input 4 3 2 2 2 3 2" xfId="41377" xr:uid="{00000000-0005-0000-0000-0000B12B0000}"/>
    <cellStyle name="Input 4 3 2 2 2 4" xfId="36284" xr:uid="{00000000-0005-0000-0000-0000B22B0000}"/>
    <cellStyle name="Input 4 3 2 2 3" xfId="9593" xr:uid="{00000000-0005-0000-0000-0000B32B0000}"/>
    <cellStyle name="Input 4 3 2 2 3 2" xfId="37565" xr:uid="{00000000-0005-0000-0000-0000B42B0000}"/>
    <cellStyle name="Input 4 3 2 2 4" xfId="9594" xr:uid="{00000000-0005-0000-0000-0000B52B0000}"/>
    <cellStyle name="Input 4 3 2 2 4 2" xfId="40107" xr:uid="{00000000-0005-0000-0000-0000B62B0000}"/>
    <cellStyle name="Input 4 3 2 2 5" xfId="35005" xr:uid="{00000000-0005-0000-0000-0000B72B0000}"/>
    <cellStyle name="Input 4 3 2 3" xfId="33734" xr:uid="{00000000-0005-0000-0000-0000B82B0000}"/>
    <cellStyle name="Input 4 3 3" xfId="9595" xr:uid="{00000000-0005-0000-0000-0000B92B0000}"/>
    <cellStyle name="Input 4 3 3 2" xfId="9596" xr:uid="{00000000-0005-0000-0000-0000BA2B0000}"/>
    <cellStyle name="Input 4 3 3 2 2" xfId="9597" xr:uid="{00000000-0005-0000-0000-0000BB2B0000}"/>
    <cellStyle name="Input 4 3 3 2 2 2" xfId="38317" xr:uid="{00000000-0005-0000-0000-0000BC2B0000}"/>
    <cellStyle name="Input 4 3 3 2 3" xfId="9598" xr:uid="{00000000-0005-0000-0000-0000BD2B0000}"/>
    <cellStyle name="Input 4 3 3 2 3 2" xfId="40857" xr:uid="{00000000-0005-0000-0000-0000BE2B0000}"/>
    <cellStyle name="Input 4 3 3 2 4" xfId="35764" xr:uid="{00000000-0005-0000-0000-0000BF2B0000}"/>
    <cellStyle name="Input 4 3 3 3" xfId="9599" xr:uid="{00000000-0005-0000-0000-0000C02B0000}"/>
    <cellStyle name="Input 4 3 3 3 2" xfId="37043" xr:uid="{00000000-0005-0000-0000-0000C12B0000}"/>
    <cellStyle name="Input 4 3 3 4" xfId="9600" xr:uid="{00000000-0005-0000-0000-0000C22B0000}"/>
    <cellStyle name="Input 4 3 3 4 2" xfId="39587" xr:uid="{00000000-0005-0000-0000-0000C32B0000}"/>
    <cellStyle name="Input 4 3 3 5" xfId="34489" xr:uid="{00000000-0005-0000-0000-0000C42B0000}"/>
    <cellStyle name="Input 4 3 4" xfId="9601" xr:uid="{00000000-0005-0000-0000-0000C52B0000}"/>
    <cellStyle name="Input 4 3 5" xfId="9587" xr:uid="{00000000-0005-0000-0000-0000C62B0000}"/>
    <cellStyle name="Input 4 3 6" xfId="32534" xr:uid="{00000000-0005-0000-0000-0000C72B0000}"/>
    <cellStyle name="Input 4 4" xfId="1917" xr:uid="{00000000-0005-0000-0000-0000C82B0000}"/>
    <cellStyle name="Input 4 4 2" xfId="9603" xr:uid="{00000000-0005-0000-0000-0000C92B0000}"/>
    <cellStyle name="Input 4 4 2 2" xfId="9604" xr:uid="{00000000-0005-0000-0000-0000CA2B0000}"/>
    <cellStyle name="Input 4 4 2 2 2" xfId="9605" xr:uid="{00000000-0005-0000-0000-0000CB2B0000}"/>
    <cellStyle name="Input 4 4 2 2 2 2" xfId="9606" xr:uid="{00000000-0005-0000-0000-0000CC2B0000}"/>
    <cellStyle name="Input 4 4 2 2 2 2 2" xfId="38988" xr:uid="{00000000-0005-0000-0000-0000CD2B0000}"/>
    <cellStyle name="Input 4 4 2 2 2 3" xfId="9607" xr:uid="{00000000-0005-0000-0000-0000CE2B0000}"/>
    <cellStyle name="Input 4 4 2 2 2 3 2" xfId="41528" xr:uid="{00000000-0005-0000-0000-0000CF2B0000}"/>
    <cellStyle name="Input 4 4 2 2 2 4" xfId="36435" xr:uid="{00000000-0005-0000-0000-0000D02B0000}"/>
    <cellStyle name="Input 4 4 2 2 3" xfId="9608" xr:uid="{00000000-0005-0000-0000-0000D12B0000}"/>
    <cellStyle name="Input 4 4 2 2 3 2" xfId="37716" xr:uid="{00000000-0005-0000-0000-0000D22B0000}"/>
    <cellStyle name="Input 4 4 2 2 4" xfId="9609" xr:uid="{00000000-0005-0000-0000-0000D32B0000}"/>
    <cellStyle name="Input 4 4 2 2 4 2" xfId="40258" xr:uid="{00000000-0005-0000-0000-0000D42B0000}"/>
    <cellStyle name="Input 4 4 2 2 5" xfId="35156" xr:uid="{00000000-0005-0000-0000-0000D52B0000}"/>
    <cellStyle name="Input 4 4 2 3" xfId="33885" xr:uid="{00000000-0005-0000-0000-0000D62B0000}"/>
    <cellStyle name="Input 4 4 3" xfId="9610" xr:uid="{00000000-0005-0000-0000-0000D72B0000}"/>
    <cellStyle name="Input 4 4 3 2" xfId="9611" xr:uid="{00000000-0005-0000-0000-0000D82B0000}"/>
    <cellStyle name="Input 4 4 3 2 2" xfId="9612" xr:uid="{00000000-0005-0000-0000-0000D92B0000}"/>
    <cellStyle name="Input 4 4 3 2 2 2" xfId="38468" xr:uid="{00000000-0005-0000-0000-0000DA2B0000}"/>
    <cellStyle name="Input 4 4 3 2 3" xfId="9613" xr:uid="{00000000-0005-0000-0000-0000DB2B0000}"/>
    <cellStyle name="Input 4 4 3 2 3 2" xfId="41008" xr:uid="{00000000-0005-0000-0000-0000DC2B0000}"/>
    <cellStyle name="Input 4 4 3 2 4" xfId="35915" xr:uid="{00000000-0005-0000-0000-0000DD2B0000}"/>
    <cellStyle name="Input 4 4 3 3" xfId="9614" xr:uid="{00000000-0005-0000-0000-0000DE2B0000}"/>
    <cellStyle name="Input 4 4 3 3 2" xfId="37194" xr:uid="{00000000-0005-0000-0000-0000DF2B0000}"/>
    <cellStyle name="Input 4 4 3 4" xfId="9615" xr:uid="{00000000-0005-0000-0000-0000E02B0000}"/>
    <cellStyle name="Input 4 4 3 4 2" xfId="39738" xr:uid="{00000000-0005-0000-0000-0000E12B0000}"/>
    <cellStyle name="Input 4 4 3 5" xfId="34636" xr:uid="{00000000-0005-0000-0000-0000E22B0000}"/>
    <cellStyle name="Input 4 4 4" xfId="9616" xr:uid="{00000000-0005-0000-0000-0000E32B0000}"/>
    <cellStyle name="Input 4 4 5" xfId="9602" xr:uid="{00000000-0005-0000-0000-0000E42B0000}"/>
    <cellStyle name="Input 4 4 6" xfId="32683" xr:uid="{00000000-0005-0000-0000-0000E52B0000}"/>
    <cellStyle name="Input 4 5" xfId="9617" xr:uid="{00000000-0005-0000-0000-0000E62B0000}"/>
    <cellStyle name="Input 4 5 2" xfId="9618" xr:uid="{00000000-0005-0000-0000-0000E72B0000}"/>
    <cellStyle name="Input 4 5 2 2" xfId="9619" xr:uid="{00000000-0005-0000-0000-0000E82B0000}"/>
    <cellStyle name="Input 4 5 2 2 2" xfId="9620" xr:uid="{00000000-0005-0000-0000-0000E92B0000}"/>
    <cellStyle name="Input 4 5 2 2 2 2" xfId="9621" xr:uid="{00000000-0005-0000-0000-0000EA2B0000}"/>
    <cellStyle name="Input 4 5 2 2 2 2 2" xfId="39147" xr:uid="{00000000-0005-0000-0000-0000EB2B0000}"/>
    <cellStyle name="Input 4 5 2 2 2 3" xfId="9622" xr:uid="{00000000-0005-0000-0000-0000EC2B0000}"/>
    <cellStyle name="Input 4 5 2 2 2 3 2" xfId="41687" xr:uid="{00000000-0005-0000-0000-0000ED2B0000}"/>
    <cellStyle name="Input 4 5 2 2 2 4" xfId="36594" xr:uid="{00000000-0005-0000-0000-0000EE2B0000}"/>
    <cellStyle name="Input 4 5 2 2 3" xfId="9623" xr:uid="{00000000-0005-0000-0000-0000EF2B0000}"/>
    <cellStyle name="Input 4 5 2 2 3 2" xfId="37877" xr:uid="{00000000-0005-0000-0000-0000F02B0000}"/>
    <cellStyle name="Input 4 5 2 2 4" xfId="9624" xr:uid="{00000000-0005-0000-0000-0000F12B0000}"/>
    <cellStyle name="Input 4 5 2 2 4 2" xfId="40417" xr:uid="{00000000-0005-0000-0000-0000F22B0000}"/>
    <cellStyle name="Input 4 5 2 2 5" xfId="35317" xr:uid="{00000000-0005-0000-0000-0000F32B0000}"/>
    <cellStyle name="Input 4 5 2 3" xfId="34045" xr:uid="{00000000-0005-0000-0000-0000F42B0000}"/>
    <cellStyle name="Input 4 5 3" xfId="9625" xr:uid="{00000000-0005-0000-0000-0000F52B0000}"/>
    <cellStyle name="Input 4 5 3 2" xfId="9626" xr:uid="{00000000-0005-0000-0000-0000F62B0000}"/>
    <cellStyle name="Input 4 5 3 2 2" xfId="9627" xr:uid="{00000000-0005-0000-0000-0000F72B0000}"/>
    <cellStyle name="Input 4 5 3 2 2 2" xfId="38627" xr:uid="{00000000-0005-0000-0000-0000F82B0000}"/>
    <cellStyle name="Input 4 5 3 2 3" xfId="9628" xr:uid="{00000000-0005-0000-0000-0000F92B0000}"/>
    <cellStyle name="Input 4 5 3 2 3 2" xfId="41167" xr:uid="{00000000-0005-0000-0000-0000FA2B0000}"/>
    <cellStyle name="Input 4 5 3 2 4" xfId="36074" xr:uid="{00000000-0005-0000-0000-0000FB2B0000}"/>
    <cellStyle name="Input 4 5 3 3" xfId="9629" xr:uid="{00000000-0005-0000-0000-0000FC2B0000}"/>
    <cellStyle name="Input 4 5 3 3 2" xfId="37355" xr:uid="{00000000-0005-0000-0000-0000FD2B0000}"/>
    <cellStyle name="Input 4 5 3 4" xfId="9630" xr:uid="{00000000-0005-0000-0000-0000FE2B0000}"/>
    <cellStyle name="Input 4 5 3 4 2" xfId="39897" xr:uid="{00000000-0005-0000-0000-0000FF2B0000}"/>
    <cellStyle name="Input 4 5 3 5" xfId="34794" xr:uid="{00000000-0005-0000-0000-0000002C0000}"/>
    <cellStyle name="Input 4 5 4" xfId="9631" xr:uid="{00000000-0005-0000-0000-0000012C0000}"/>
    <cellStyle name="Input 4 5 5" xfId="32858" xr:uid="{00000000-0005-0000-0000-0000022C0000}"/>
    <cellStyle name="Input 4 6" xfId="9632" xr:uid="{00000000-0005-0000-0000-0000032C0000}"/>
    <cellStyle name="Input 4 6 2" xfId="9633" xr:uid="{00000000-0005-0000-0000-0000042C0000}"/>
    <cellStyle name="Input 4 6 2 2" xfId="9634" xr:uid="{00000000-0005-0000-0000-0000052C0000}"/>
    <cellStyle name="Input 4 6 2 2 2" xfId="9635" xr:uid="{00000000-0005-0000-0000-0000062C0000}"/>
    <cellStyle name="Input 4 6 2 2 2 2" xfId="38181" xr:uid="{00000000-0005-0000-0000-0000072C0000}"/>
    <cellStyle name="Input 4 6 2 2 3" xfId="9636" xr:uid="{00000000-0005-0000-0000-0000082C0000}"/>
    <cellStyle name="Input 4 6 2 2 3 2" xfId="40721" xr:uid="{00000000-0005-0000-0000-0000092C0000}"/>
    <cellStyle name="Input 4 6 2 2 4" xfId="35628" xr:uid="{00000000-0005-0000-0000-00000A2C0000}"/>
    <cellStyle name="Input 4 6 2 3" xfId="9637" xr:uid="{00000000-0005-0000-0000-00000B2C0000}"/>
    <cellStyle name="Input 4 6 2 3 2" xfId="36907" xr:uid="{00000000-0005-0000-0000-00000C2C0000}"/>
    <cellStyle name="Input 4 6 2 4" xfId="9638" xr:uid="{00000000-0005-0000-0000-00000D2C0000}"/>
    <cellStyle name="Input 4 6 2 4 2" xfId="39451" xr:uid="{00000000-0005-0000-0000-00000E2C0000}"/>
    <cellStyle name="Input 4 6 2 5" xfId="34353" xr:uid="{00000000-0005-0000-0000-00000F2C0000}"/>
    <cellStyle name="Input 4 6 3" xfId="31754" xr:uid="{00000000-0005-0000-0000-0000102C0000}"/>
    <cellStyle name="Input 4 7" xfId="9639" xr:uid="{00000000-0005-0000-0000-0000112C0000}"/>
    <cellStyle name="Input 4 7 2" xfId="9640" xr:uid="{00000000-0005-0000-0000-0000122C0000}"/>
    <cellStyle name="Input 4 7 2 2" xfId="9641" xr:uid="{00000000-0005-0000-0000-0000132C0000}"/>
    <cellStyle name="Input 4 7 2 2 2" xfId="38029" xr:uid="{00000000-0005-0000-0000-0000142C0000}"/>
    <cellStyle name="Input 4 7 2 3" xfId="9642" xr:uid="{00000000-0005-0000-0000-0000152C0000}"/>
    <cellStyle name="Input 4 7 2 3 2" xfId="40569" xr:uid="{00000000-0005-0000-0000-0000162C0000}"/>
    <cellStyle name="Input 4 7 2 4" xfId="35476" xr:uid="{00000000-0005-0000-0000-0000172C0000}"/>
    <cellStyle name="Input 4 7 3" xfId="9643" xr:uid="{00000000-0005-0000-0000-0000182C0000}"/>
    <cellStyle name="Input 4 7 3 2" xfId="36755" xr:uid="{00000000-0005-0000-0000-0000192C0000}"/>
    <cellStyle name="Input 4 7 4" xfId="9644" xr:uid="{00000000-0005-0000-0000-00001A2C0000}"/>
    <cellStyle name="Input 4 7 4 2" xfId="39299" xr:uid="{00000000-0005-0000-0000-00001B2C0000}"/>
    <cellStyle name="Input 4 7 5" xfId="34201" xr:uid="{00000000-0005-0000-0000-00001C2C0000}"/>
    <cellStyle name="Input 4 8" xfId="9645" xr:uid="{00000000-0005-0000-0000-00001D2C0000}"/>
    <cellStyle name="Input 4 8 2" xfId="41895" xr:uid="{00000000-0005-0000-0000-00001E2C0000}"/>
    <cellStyle name="Input 4 9" xfId="9523" xr:uid="{00000000-0005-0000-0000-00001F2C0000}"/>
    <cellStyle name="Input 5" xfId="1918" xr:uid="{00000000-0005-0000-0000-0000202C0000}"/>
    <cellStyle name="Input 5 2" xfId="1919" xr:uid="{00000000-0005-0000-0000-0000212C0000}"/>
    <cellStyle name="Input 5 2 2" xfId="1920" xr:uid="{00000000-0005-0000-0000-0000222C0000}"/>
    <cellStyle name="Input 5 2 2 2" xfId="9649" xr:uid="{00000000-0005-0000-0000-0000232C0000}"/>
    <cellStyle name="Input 5 2 2 2 2" xfId="9650" xr:uid="{00000000-0005-0000-0000-0000242C0000}"/>
    <cellStyle name="Input 5 2 2 2 2 2" xfId="9651" xr:uid="{00000000-0005-0000-0000-0000252C0000}"/>
    <cellStyle name="Input 5 2 2 2 2 2 2" xfId="9652" xr:uid="{00000000-0005-0000-0000-0000262C0000}"/>
    <cellStyle name="Input 5 2 2 2 2 2 2 2" xfId="38914" xr:uid="{00000000-0005-0000-0000-0000272C0000}"/>
    <cellStyle name="Input 5 2 2 2 2 2 3" xfId="9653" xr:uid="{00000000-0005-0000-0000-0000282C0000}"/>
    <cellStyle name="Input 5 2 2 2 2 2 3 2" xfId="41454" xr:uid="{00000000-0005-0000-0000-0000292C0000}"/>
    <cellStyle name="Input 5 2 2 2 2 2 4" xfId="36361" xr:uid="{00000000-0005-0000-0000-00002A2C0000}"/>
    <cellStyle name="Input 5 2 2 2 2 3" xfId="9654" xr:uid="{00000000-0005-0000-0000-00002B2C0000}"/>
    <cellStyle name="Input 5 2 2 2 2 3 2" xfId="37642" xr:uid="{00000000-0005-0000-0000-00002C2C0000}"/>
    <cellStyle name="Input 5 2 2 2 2 4" xfId="9655" xr:uid="{00000000-0005-0000-0000-00002D2C0000}"/>
    <cellStyle name="Input 5 2 2 2 2 4 2" xfId="40184" xr:uid="{00000000-0005-0000-0000-00002E2C0000}"/>
    <cellStyle name="Input 5 2 2 2 2 5" xfId="35082" xr:uid="{00000000-0005-0000-0000-00002F2C0000}"/>
    <cellStyle name="Input 5 2 2 2 3" xfId="33811" xr:uid="{00000000-0005-0000-0000-0000302C0000}"/>
    <cellStyle name="Input 5 2 2 3" xfId="9656" xr:uid="{00000000-0005-0000-0000-0000312C0000}"/>
    <cellStyle name="Input 5 2 2 3 2" xfId="9657" xr:uid="{00000000-0005-0000-0000-0000322C0000}"/>
    <cellStyle name="Input 5 2 2 3 2 2" xfId="9658" xr:uid="{00000000-0005-0000-0000-0000332C0000}"/>
    <cellStyle name="Input 5 2 2 3 2 2 2" xfId="38394" xr:uid="{00000000-0005-0000-0000-0000342C0000}"/>
    <cellStyle name="Input 5 2 2 3 2 3" xfId="9659" xr:uid="{00000000-0005-0000-0000-0000352C0000}"/>
    <cellStyle name="Input 5 2 2 3 2 3 2" xfId="40934" xr:uid="{00000000-0005-0000-0000-0000362C0000}"/>
    <cellStyle name="Input 5 2 2 3 2 4" xfId="35841" xr:uid="{00000000-0005-0000-0000-0000372C0000}"/>
    <cellStyle name="Input 5 2 2 3 3" xfId="9660" xr:uid="{00000000-0005-0000-0000-0000382C0000}"/>
    <cellStyle name="Input 5 2 2 3 3 2" xfId="37120" xr:uid="{00000000-0005-0000-0000-0000392C0000}"/>
    <cellStyle name="Input 5 2 2 3 4" xfId="9661" xr:uid="{00000000-0005-0000-0000-00003A2C0000}"/>
    <cellStyle name="Input 5 2 2 3 4 2" xfId="39664" xr:uid="{00000000-0005-0000-0000-00003B2C0000}"/>
    <cellStyle name="Input 5 2 2 3 5" xfId="34563" xr:uid="{00000000-0005-0000-0000-00003C2C0000}"/>
    <cellStyle name="Input 5 2 2 4" xfId="9662" xr:uid="{00000000-0005-0000-0000-00003D2C0000}"/>
    <cellStyle name="Input 5 2 2 5" xfId="9648" xr:uid="{00000000-0005-0000-0000-00003E2C0000}"/>
    <cellStyle name="Input 5 2 2 6" xfId="32607" xr:uid="{00000000-0005-0000-0000-00003F2C0000}"/>
    <cellStyle name="Input 5 2 3" xfId="1921" xr:uid="{00000000-0005-0000-0000-0000402C0000}"/>
    <cellStyle name="Input 5 2 3 2" xfId="9664" xr:uid="{00000000-0005-0000-0000-0000412C0000}"/>
    <cellStyle name="Input 5 2 3 2 2" xfId="9665" xr:uid="{00000000-0005-0000-0000-0000422C0000}"/>
    <cellStyle name="Input 5 2 3 2 2 2" xfId="9666" xr:uid="{00000000-0005-0000-0000-0000432C0000}"/>
    <cellStyle name="Input 5 2 3 2 2 2 2" xfId="9667" xr:uid="{00000000-0005-0000-0000-0000442C0000}"/>
    <cellStyle name="Input 5 2 3 2 2 2 2 2" xfId="39066" xr:uid="{00000000-0005-0000-0000-0000452C0000}"/>
    <cellStyle name="Input 5 2 3 2 2 2 3" xfId="9668" xr:uid="{00000000-0005-0000-0000-0000462C0000}"/>
    <cellStyle name="Input 5 2 3 2 2 2 3 2" xfId="41606" xr:uid="{00000000-0005-0000-0000-0000472C0000}"/>
    <cellStyle name="Input 5 2 3 2 2 2 4" xfId="36513" xr:uid="{00000000-0005-0000-0000-0000482C0000}"/>
    <cellStyle name="Input 5 2 3 2 2 3" xfId="9669" xr:uid="{00000000-0005-0000-0000-0000492C0000}"/>
    <cellStyle name="Input 5 2 3 2 2 3 2" xfId="37794" xr:uid="{00000000-0005-0000-0000-00004A2C0000}"/>
    <cellStyle name="Input 5 2 3 2 2 4" xfId="9670" xr:uid="{00000000-0005-0000-0000-00004B2C0000}"/>
    <cellStyle name="Input 5 2 3 2 2 4 2" xfId="40336" xr:uid="{00000000-0005-0000-0000-00004C2C0000}"/>
    <cellStyle name="Input 5 2 3 2 2 5" xfId="35234" xr:uid="{00000000-0005-0000-0000-00004D2C0000}"/>
    <cellStyle name="Input 5 2 3 2 3" xfId="33962" xr:uid="{00000000-0005-0000-0000-00004E2C0000}"/>
    <cellStyle name="Input 5 2 3 3" xfId="9671" xr:uid="{00000000-0005-0000-0000-00004F2C0000}"/>
    <cellStyle name="Input 5 2 3 3 2" xfId="9672" xr:uid="{00000000-0005-0000-0000-0000502C0000}"/>
    <cellStyle name="Input 5 2 3 3 2 2" xfId="9673" xr:uid="{00000000-0005-0000-0000-0000512C0000}"/>
    <cellStyle name="Input 5 2 3 3 2 2 2" xfId="38546" xr:uid="{00000000-0005-0000-0000-0000522C0000}"/>
    <cellStyle name="Input 5 2 3 3 2 3" xfId="9674" xr:uid="{00000000-0005-0000-0000-0000532C0000}"/>
    <cellStyle name="Input 5 2 3 3 2 3 2" xfId="41086" xr:uid="{00000000-0005-0000-0000-0000542C0000}"/>
    <cellStyle name="Input 5 2 3 3 2 4" xfId="35993" xr:uid="{00000000-0005-0000-0000-0000552C0000}"/>
    <cellStyle name="Input 5 2 3 3 3" xfId="9675" xr:uid="{00000000-0005-0000-0000-0000562C0000}"/>
    <cellStyle name="Input 5 2 3 3 3 2" xfId="37272" xr:uid="{00000000-0005-0000-0000-0000572C0000}"/>
    <cellStyle name="Input 5 2 3 3 4" xfId="9676" xr:uid="{00000000-0005-0000-0000-0000582C0000}"/>
    <cellStyle name="Input 5 2 3 3 4 2" xfId="39816" xr:uid="{00000000-0005-0000-0000-0000592C0000}"/>
    <cellStyle name="Input 5 2 3 3 5" xfId="34711" xr:uid="{00000000-0005-0000-0000-00005A2C0000}"/>
    <cellStyle name="Input 5 2 3 4" xfId="9663" xr:uid="{00000000-0005-0000-0000-00005B2C0000}"/>
    <cellStyle name="Input 5 2 4" xfId="1922" xr:uid="{00000000-0005-0000-0000-00005C2C0000}"/>
    <cellStyle name="Input 5 2 4 2" xfId="9678" xr:uid="{00000000-0005-0000-0000-00005D2C0000}"/>
    <cellStyle name="Input 5 2 4 2 2" xfId="9679" xr:uid="{00000000-0005-0000-0000-00005E2C0000}"/>
    <cellStyle name="Input 5 2 4 2 2 2" xfId="9680" xr:uid="{00000000-0005-0000-0000-00005F2C0000}"/>
    <cellStyle name="Input 5 2 4 2 2 2 2" xfId="9681" xr:uid="{00000000-0005-0000-0000-0000602C0000}"/>
    <cellStyle name="Input 5 2 4 2 2 2 2 2" xfId="39225" xr:uid="{00000000-0005-0000-0000-0000612C0000}"/>
    <cellStyle name="Input 5 2 4 2 2 2 3" xfId="9682" xr:uid="{00000000-0005-0000-0000-0000622C0000}"/>
    <cellStyle name="Input 5 2 4 2 2 2 3 2" xfId="41765" xr:uid="{00000000-0005-0000-0000-0000632C0000}"/>
    <cellStyle name="Input 5 2 4 2 2 2 4" xfId="36672" xr:uid="{00000000-0005-0000-0000-0000642C0000}"/>
    <cellStyle name="Input 5 2 4 2 2 3" xfId="9683" xr:uid="{00000000-0005-0000-0000-0000652C0000}"/>
    <cellStyle name="Input 5 2 4 2 2 3 2" xfId="37955" xr:uid="{00000000-0005-0000-0000-0000662C0000}"/>
    <cellStyle name="Input 5 2 4 2 2 4" xfId="9684" xr:uid="{00000000-0005-0000-0000-0000672C0000}"/>
    <cellStyle name="Input 5 2 4 2 2 4 2" xfId="40495" xr:uid="{00000000-0005-0000-0000-0000682C0000}"/>
    <cellStyle name="Input 5 2 4 2 2 5" xfId="35395" xr:uid="{00000000-0005-0000-0000-0000692C0000}"/>
    <cellStyle name="Input 5 2 4 2 3" xfId="34123" xr:uid="{00000000-0005-0000-0000-00006A2C0000}"/>
    <cellStyle name="Input 5 2 4 3" xfId="9685" xr:uid="{00000000-0005-0000-0000-00006B2C0000}"/>
    <cellStyle name="Input 5 2 4 3 2" xfId="9686" xr:uid="{00000000-0005-0000-0000-00006C2C0000}"/>
    <cellStyle name="Input 5 2 4 3 2 2" xfId="9687" xr:uid="{00000000-0005-0000-0000-00006D2C0000}"/>
    <cellStyle name="Input 5 2 4 3 2 2 2" xfId="38705" xr:uid="{00000000-0005-0000-0000-00006E2C0000}"/>
    <cellStyle name="Input 5 2 4 3 2 3" xfId="9688" xr:uid="{00000000-0005-0000-0000-00006F2C0000}"/>
    <cellStyle name="Input 5 2 4 3 2 3 2" xfId="41245" xr:uid="{00000000-0005-0000-0000-0000702C0000}"/>
    <cellStyle name="Input 5 2 4 3 2 4" xfId="36152" xr:uid="{00000000-0005-0000-0000-0000712C0000}"/>
    <cellStyle name="Input 5 2 4 3 3" xfId="9689" xr:uid="{00000000-0005-0000-0000-0000722C0000}"/>
    <cellStyle name="Input 5 2 4 3 3 2" xfId="37433" xr:uid="{00000000-0005-0000-0000-0000732C0000}"/>
    <cellStyle name="Input 5 2 4 3 4" xfId="9690" xr:uid="{00000000-0005-0000-0000-0000742C0000}"/>
    <cellStyle name="Input 5 2 4 3 4 2" xfId="39975" xr:uid="{00000000-0005-0000-0000-0000752C0000}"/>
    <cellStyle name="Input 5 2 4 3 5" xfId="34872" xr:uid="{00000000-0005-0000-0000-0000762C0000}"/>
    <cellStyle name="Input 5 2 4 4" xfId="9691" xr:uid="{00000000-0005-0000-0000-0000772C0000}"/>
    <cellStyle name="Input 5 2 4 5" xfId="9677" xr:uid="{00000000-0005-0000-0000-0000782C0000}"/>
    <cellStyle name="Input 5 2 4 6" xfId="33014" xr:uid="{00000000-0005-0000-0000-0000792C0000}"/>
    <cellStyle name="Input 5 2 5" xfId="9692" xr:uid="{00000000-0005-0000-0000-00007A2C0000}"/>
    <cellStyle name="Input 5 2 5 2" xfId="9693" xr:uid="{00000000-0005-0000-0000-00007B2C0000}"/>
    <cellStyle name="Input 5 2 5 2 2" xfId="9694" xr:uid="{00000000-0005-0000-0000-00007C2C0000}"/>
    <cellStyle name="Input 5 2 5 2 2 2" xfId="9695" xr:uid="{00000000-0005-0000-0000-00007D2C0000}"/>
    <cellStyle name="Input 5 2 5 2 2 2 2" xfId="38249" xr:uid="{00000000-0005-0000-0000-00007E2C0000}"/>
    <cellStyle name="Input 5 2 5 2 2 3" xfId="9696" xr:uid="{00000000-0005-0000-0000-00007F2C0000}"/>
    <cellStyle name="Input 5 2 5 2 2 3 2" xfId="40789" xr:uid="{00000000-0005-0000-0000-0000802C0000}"/>
    <cellStyle name="Input 5 2 5 2 2 4" xfId="35696" xr:uid="{00000000-0005-0000-0000-0000812C0000}"/>
    <cellStyle name="Input 5 2 5 2 3" xfId="9697" xr:uid="{00000000-0005-0000-0000-0000822C0000}"/>
    <cellStyle name="Input 5 2 5 2 3 2" xfId="36975" xr:uid="{00000000-0005-0000-0000-0000832C0000}"/>
    <cellStyle name="Input 5 2 5 2 4" xfId="9698" xr:uid="{00000000-0005-0000-0000-0000842C0000}"/>
    <cellStyle name="Input 5 2 5 2 4 2" xfId="39519" xr:uid="{00000000-0005-0000-0000-0000852C0000}"/>
    <cellStyle name="Input 5 2 5 2 5" xfId="34421" xr:uid="{00000000-0005-0000-0000-0000862C0000}"/>
    <cellStyle name="Input 5 2 5 3" xfId="31886" xr:uid="{00000000-0005-0000-0000-0000872C0000}"/>
    <cellStyle name="Input 5 2 6" xfId="9699" xr:uid="{00000000-0005-0000-0000-0000882C0000}"/>
    <cellStyle name="Input 5 2 6 2" xfId="9700" xr:uid="{00000000-0005-0000-0000-0000892C0000}"/>
    <cellStyle name="Input 5 2 6 2 2" xfId="9701" xr:uid="{00000000-0005-0000-0000-00008A2C0000}"/>
    <cellStyle name="Input 5 2 6 2 2 2" xfId="9702" xr:uid="{00000000-0005-0000-0000-00008B2C0000}"/>
    <cellStyle name="Input 5 2 6 2 2 2 2" xfId="38777" xr:uid="{00000000-0005-0000-0000-00008C2C0000}"/>
    <cellStyle name="Input 5 2 6 2 2 3" xfId="9703" xr:uid="{00000000-0005-0000-0000-00008D2C0000}"/>
    <cellStyle name="Input 5 2 6 2 2 3 2" xfId="41317" xr:uid="{00000000-0005-0000-0000-00008E2C0000}"/>
    <cellStyle name="Input 5 2 6 2 2 4" xfId="36224" xr:uid="{00000000-0005-0000-0000-00008F2C0000}"/>
    <cellStyle name="Input 5 2 6 2 3" xfId="9704" xr:uid="{00000000-0005-0000-0000-0000902C0000}"/>
    <cellStyle name="Input 5 2 6 2 3 2" xfId="37505" xr:uid="{00000000-0005-0000-0000-0000912C0000}"/>
    <cellStyle name="Input 5 2 6 2 4" xfId="9705" xr:uid="{00000000-0005-0000-0000-0000922C0000}"/>
    <cellStyle name="Input 5 2 6 2 4 2" xfId="40047" xr:uid="{00000000-0005-0000-0000-0000932C0000}"/>
    <cellStyle name="Input 5 2 6 2 5" xfId="34945" xr:uid="{00000000-0005-0000-0000-0000942C0000}"/>
    <cellStyle name="Input 5 2 6 3" xfId="33672" xr:uid="{00000000-0005-0000-0000-0000952C0000}"/>
    <cellStyle name="Input 5 2 7" xfId="9706" xr:uid="{00000000-0005-0000-0000-0000962C0000}"/>
    <cellStyle name="Input 5 2 7 2" xfId="9707" xr:uid="{00000000-0005-0000-0000-0000972C0000}"/>
    <cellStyle name="Input 5 2 7 2 2" xfId="9708" xr:uid="{00000000-0005-0000-0000-0000982C0000}"/>
    <cellStyle name="Input 5 2 7 2 2 2" xfId="38107" xr:uid="{00000000-0005-0000-0000-0000992C0000}"/>
    <cellStyle name="Input 5 2 7 2 3" xfId="9709" xr:uid="{00000000-0005-0000-0000-00009A2C0000}"/>
    <cellStyle name="Input 5 2 7 2 3 2" xfId="40647" xr:uid="{00000000-0005-0000-0000-00009B2C0000}"/>
    <cellStyle name="Input 5 2 7 2 4" xfId="35554" xr:uid="{00000000-0005-0000-0000-00009C2C0000}"/>
    <cellStyle name="Input 5 2 7 3" xfId="9710" xr:uid="{00000000-0005-0000-0000-00009D2C0000}"/>
    <cellStyle name="Input 5 2 7 3 2" xfId="36833" xr:uid="{00000000-0005-0000-0000-00009E2C0000}"/>
    <cellStyle name="Input 5 2 7 4" xfId="9711" xr:uid="{00000000-0005-0000-0000-00009F2C0000}"/>
    <cellStyle name="Input 5 2 7 4 2" xfId="39377" xr:uid="{00000000-0005-0000-0000-0000A02C0000}"/>
    <cellStyle name="Input 5 2 7 5" xfId="34279" xr:uid="{00000000-0005-0000-0000-0000A12C0000}"/>
    <cellStyle name="Input 5 2 8" xfId="9647" xr:uid="{00000000-0005-0000-0000-0000A22C0000}"/>
    <cellStyle name="Input 5 3" xfId="1923" xr:uid="{00000000-0005-0000-0000-0000A32C0000}"/>
    <cellStyle name="Input 5 3 2" xfId="1924" xr:uid="{00000000-0005-0000-0000-0000A42C0000}"/>
    <cellStyle name="Input 5 3 2 2" xfId="9714" xr:uid="{00000000-0005-0000-0000-0000A52C0000}"/>
    <cellStyle name="Input 5 3 2 2 2" xfId="9715" xr:uid="{00000000-0005-0000-0000-0000A62C0000}"/>
    <cellStyle name="Input 5 3 2 2 2 2" xfId="9716" xr:uid="{00000000-0005-0000-0000-0000A72C0000}"/>
    <cellStyle name="Input 5 3 2 2 2 2 2" xfId="38838" xr:uid="{00000000-0005-0000-0000-0000A82C0000}"/>
    <cellStyle name="Input 5 3 2 2 2 3" xfId="9717" xr:uid="{00000000-0005-0000-0000-0000A92C0000}"/>
    <cellStyle name="Input 5 3 2 2 2 3 2" xfId="41378" xr:uid="{00000000-0005-0000-0000-0000AA2C0000}"/>
    <cellStyle name="Input 5 3 2 2 2 4" xfId="36285" xr:uid="{00000000-0005-0000-0000-0000AB2C0000}"/>
    <cellStyle name="Input 5 3 2 2 3" xfId="9718" xr:uid="{00000000-0005-0000-0000-0000AC2C0000}"/>
    <cellStyle name="Input 5 3 2 2 3 2" xfId="37566" xr:uid="{00000000-0005-0000-0000-0000AD2C0000}"/>
    <cellStyle name="Input 5 3 2 2 4" xfId="9719" xr:uid="{00000000-0005-0000-0000-0000AE2C0000}"/>
    <cellStyle name="Input 5 3 2 2 4 2" xfId="40108" xr:uid="{00000000-0005-0000-0000-0000AF2C0000}"/>
    <cellStyle name="Input 5 3 2 2 5" xfId="35006" xr:uid="{00000000-0005-0000-0000-0000B02C0000}"/>
    <cellStyle name="Input 5 3 2 3" xfId="9720" xr:uid="{00000000-0005-0000-0000-0000B12C0000}"/>
    <cellStyle name="Input 5 3 2 4" xfId="9713" xr:uid="{00000000-0005-0000-0000-0000B22C0000}"/>
    <cellStyle name="Input 5 3 2 5" xfId="33735" xr:uid="{00000000-0005-0000-0000-0000B32C0000}"/>
    <cellStyle name="Input 5 3 3" xfId="1925" xr:uid="{00000000-0005-0000-0000-0000B42C0000}"/>
    <cellStyle name="Input 5 3 3 2" xfId="9722" xr:uid="{00000000-0005-0000-0000-0000B52C0000}"/>
    <cellStyle name="Input 5 3 3 2 2" xfId="9723" xr:uid="{00000000-0005-0000-0000-0000B62C0000}"/>
    <cellStyle name="Input 5 3 3 2 2 2" xfId="38318" xr:uid="{00000000-0005-0000-0000-0000B72C0000}"/>
    <cellStyle name="Input 5 3 3 2 3" xfId="9724" xr:uid="{00000000-0005-0000-0000-0000B82C0000}"/>
    <cellStyle name="Input 5 3 3 2 3 2" xfId="40858" xr:uid="{00000000-0005-0000-0000-0000B92C0000}"/>
    <cellStyle name="Input 5 3 3 2 4" xfId="35765" xr:uid="{00000000-0005-0000-0000-0000BA2C0000}"/>
    <cellStyle name="Input 5 3 3 3" xfId="9725" xr:uid="{00000000-0005-0000-0000-0000BB2C0000}"/>
    <cellStyle name="Input 5 3 3 3 2" xfId="37044" xr:uid="{00000000-0005-0000-0000-0000BC2C0000}"/>
    <cellStyle name="Input 5 3 3 4" xfId="9726" xr:uid="{00000000-0005-0000-0000-0000BD2C0000}"/>
    <cellStyle name="Input 5 3 3 4 2" xfId="39588" xr:uid="{00000000-0005-0000-0000-0000BE2C0000}"/>
    <cellStyle name="Input 5 3 3 5" xfId="9721" xr:uid="{00000000-0005-0000-0000-0000BF2C0000}"/>
    <cellStyle name="Input 5 3 4" xfId="9727" xr:uid="{00000000-0005-0000-0000-0000C02C0000}"/>
    <cellStyle name="Input 5 3 4 2" xfId="9728" xr:uid="{00000000-0005-0000-0000-0000C12C0000}"/>
    <cellStyle name="Input 5 3 4 3" xfId="42569" xr:uid="{00000000-0005-0000-0000-0000C22C0000}"/>
    <cellStyle name="Input 5 3 5" xfId="9712" xr:uid="{00000000-0005-0000-0000-0000C32C0000}"/>
    <cellStyle name="Input 5 4" xfId="1926" xr:uid="{00000000-0005-0000-0000-0000C42C0000}"/>
    <cellStyle name="Input 5 4 2" xfId="1927" xr:uid="{00000000-0005-0000-0000-0000C52C0000}"/>
    <cellStyle name="Input 5 4 2 2" xfId="9731" xr:uid="{00000000-0005-0000-0000-0000C62C0000}"/>
    <cellStyle name="Input 5 4 2 2 2" xfId="9732" xr:uid="{00000000-0005-0000-0000-0000C72C0000}"/>
    <cellStyle name="Input 5 4 2 2 2 2" xfId="9733" xr:uid="{00000000-0005-0000-0000-0000C82C0000}"/>
    <cellStyle name="Input 5 4 2 2 2 2 2" xfId="38989" xr:uid="{00000000-0005-0000-0000-0000C92C0000}"/>
    <cellStyle name="Input 5 4 2 2 2 3" xfId="9734" xr:uid="{00000000-0005-0000-0000-0000CA2C0000}"/>
    <cellStyle name="Input 5 4 2 2 2 3 2" xfId="41529" xr:uid="{00000000-0005-0000-0000-0000CB2C0000}"/>
    <cellStyle name="Input 5 4 2 2 2 4" xfId="36436" xr:uid="{00000000-0005-0000-0000-0000CC2C0000}"/>
    <cellStyle name="Input 5 4 2 2 3" xfId="9735" xr:uid="{00000000-0005-0000-0000-0000CD2C0000}"/>
    <cellStyle name="Input 5 4 2 2 3 2" xfId="37717" xr:uid="{00000000-0005-0000-0000-0000CE2C0000}"/>
    <cellStyle name="Input 5 4 2 2 4" xfId="9736" xr:uid="{00000000-0005-0000-0000-0000CF2C0000}"/>
    <cellStyle name="Input 5 4 2 2 4 2" xfId="40259" xr:uid="{00000000-0005-0000-0000-0000D02C0000}"/>
    <cellStyle name="Input 5 4 2 2 5" xfId="35157" xr:uid="{00000000-0005-0000-0000-0000D12C0000}"/>
    <cellStyle name="Input 5 4 2 3" xfId="9737" xr:uid="{00000000-0005-0000-0000-0000D22C0000}"/>
    <cellStyle name="Input 5 4 2 4" xfId="9730" xr:uid="{00000000-0005-0000-0000-0000D32C0000}"/>
    <cellStyle name="Input 5 4 2 5" xfId="33886" xr:uid="{00000000-0005-0000-0000-0000D42C0000}"/>
    <cellStyle name="Input 5 4 3" xfId="1928" xr:uid="{00000000-0005-0000-0000-0000D52C0000}"/>
    <cellStyle name="Input 5 4 3 2" xfId="9739" xr:uid="{00000000-0005-0000-0000-0000D62C0000}"/>
    <cellStyle name="Input 5 4 3 2 2" xfId="9740" xr:uid="{00000000-0005-0000-0000-0000D72C0000}"/>
    <cellStyle name="Input 5 4 3 2 2 2" xfId="38469" xr:uid="{00000000-0005-0000-0000-0000D82C0000}"/>
    <cellStyle name="Input 5 4 3 2 3" xfId="9741" xr:uid="{00000000-0005-0000-0000-0000D92C0000}"/>
    <cellStyle name="Input 5 4 3 2 3 2" xfId="41009" xr:uid="{00000000-0005-0000-0000-0000DA2C0000}"/>
    <cellStyle name="Input 5 4 3 2 4" xfId="35916" xr:uid="{00000000-0005-0000-0000-0000DB2C0000}"/>
    <cellStyle name="Input 5 4 3 3" xfId="9742" xr:uid="{00000000-0005-0000-0000-0000DC2C0000}"/>
    <cellStyle name="Input 5 4 3 3 2" xfId="37195" xr:uid="{00000000-0005-0000-0000-0000DD2C0000}"/>
    <cellStyle name="Input 5 4 3 4" xfId="9743" xr:uid="{00000000-0005-0000-0000-0000DE2C0000}"/>
    <cellStyle name="Input 5 4 3 4 2" xfId="39739" xr:uid="{00000000-0005-0000-0000-0000DF2C0000}"/>
    <cellStyle name="Input 5 4 3 5" xfId="9738" xr:uid="{00000000-0005-0000-0000-0000E02C0000}"/>
    <cellStyle name="Input 5 4 4" xfId="9744" xr:uid="{00000000-0005-0000-0000-0000E12C0000}"/>
    <cellStyle name="Input 5 4 4 2" xfId="9745" xr:uid="{00000000-0005-0000-0000-0000E22C0000}"/>
    <cellStyle name="Input 5 4 4 3" xfId="42570" xr:uid="{00000000-0005-0000-0000-0000E32C0000}"/>
    <cellStyle name="Input 5 4 5" xfId="9729" xr:uid="{00000000-0005-0000-0000-0000E42C0000}"/>
    <cellStyle name="Input 5 5" xfId="9746" xr:uid="{00000000-0005-0000-0000-0000E52C0000}"/>
    <cellStyle name="Input 5 5 2" xfId="9747" xr:uid="{00000000-0005-0000-0000-0000E62C0000}"/>
    <cellStyle name="Input 5 5 2 2" xfId="9748" xr:uid="{00000000-0005-0000-0000-0000E72C0000}"/>
    <cellStyle name="Input 5 5 2 2 2" xfId="9749" xr:uid="{00000000-0005-0000-0000-0000E82C0000}"/>
    <cellStyle name="Input 5 5 2 2 2 2" xfId="9750" xr:uid="{00000000-0005-0000-0000-0000E92C0000}"/>
    <cellStyle name="Input 5 5 2 2 2 2 2" xfId="39148" xr:uid="{00000000-0005-0000-0000-0000EA2C0000}"/>
    <cellStyle name="Input 5 5 2 2 2 3" xfId="9751" xr:uid="{00000000-0005-0000-0000-0000EB2C0000}"/>
    <cellStyle name="Input 5 5 2 2 2 3 2" xfId="41688" xr:uid="{00000000-0005-0000-0000-0000EC2C0000}"/>
    <cellStyle name="Input 5 5 2 2 2 4" xfId="36595" xr:uid="{00000000-0005-0000-0000-0000ED2C0000}"/>
    <cellStyle name="Input 5 5 2 2 3" xfId="9752" xr:uid="{00000000-0005-0000-0000-0000EE2C0000}"/>
    <cellStyle name="Input 5 5 2 2 3 2" xfId="37878" xr:uid="{00000000-0005-0000-0000-0000EF2C0000}"/>
    <cellStyle name="Input 5 5 2 2 4" xfId="9753" xr:uid="{00000000-0005-0000-0000-0000F02C0000}"/>
    <cellStyle name="Input 5 5 2 2 4 2" xfId="40418" xr:uid="{00000000-0005-0000-0000-0000F12C0000}"/>
    <cellStyle name="Input 5 5 2 2 5" xfId="35318" xr:uid="{00000000-0005-0000-0000-0000F22C0000}"/>
    <cellStyle name="Input 5 5 2 3" xfId="34046" xr:uid="{00000000-0005-0000-0000-0000F32C0000}"/>
    <cellStyle name="Input 5 5 3" xfId="9754" xr:uid="{00000000-0005-0000-0000-0000F42C0000}"/>
    <cellStyle name="Input 5 5 3 2" xfId="9755" xr:uid="{00000000-0005-0000-0000-0000F52C0000}"/>
    <cellStyle name="Input 5 5 3 2 2" xfId="9756" xr:uid="{00000000-0005-0000-0000-0000F62C0000}"/>
    <cellStyle name="Input 5 5 3 2 2 2" xfId="38628" xr:uid="{00000000-0005-0000-0000-0000F72C0000}"/>
    <cellStyle name="Input 5 5 3 2 3" xfId="9757" xr:uid="{00000000-0005-0000-0000-0000F82C0000}"/>
    <cellStyle name="Input 5 5 3 2 3 2" xfId="41168" xr:uid="{00000000-0005-0000-0000-0000F92C0000}"/>
    <cellStyle name="Input 5 5 3 2 4" xfId="36075" xr:uid="{00000000-0005-0000-0000-0000FA2C0000}"/>
    <cellStyle name="Input 5 5 3 3" xfId="9758" xr:uid="{00000000-0005-0000-0000-0000FB2C0000}"/>
    <cellStyle name="Input 5 5 3 3 2" xfId="37356" xr:uid="{00000000-0005-0000-0000-0000FC2C0000}"/>
    <cellStyle name="Input 5 5 3 4" xfId="9759" xr:uid="{00000000-0005-0000-0000-0000FD2C0000}"/>
    <cellStyle name="Input 5 5 3 4 2" xfId="39898" xr:uid="{00000000-0005-0000-0000-0000FE2C0000}"/>
    <cellStyle name="Input 5 5 3 5" xfId="34795" xr:uid="{00000000-0005-0000-0000-0000FF2C0000}"/>
    <cellStyle name="Input 5 5 4" xfId="32859" xr:uid="{00000000-0005-0000-0000-0000002D0000}"/>
    <cellStyle name="Input 5 6" xfId="9760" xr:uid="{00000000-0005-0000-0000-0000012D0000}"/>
    <cellStyle name="Input 5 6 2" xfId="9761" xr:uid="{00000000-0005-0000-0000-0000022D0000}"/>
    <cellStyle name="Input 5 6 2 2" xfId="9762" xr:uid="{00000000-0005-0000-0000-0000032D0000}"/>
    <cellStyle name="Input 5 6 2 2 2" xfId="9763" xr:uid="{00000000-0005-0000-0000-0000042D0000}"/>
    <cellStyle name="Input 5 6 2 2 2 2" xfId="38182" xr:uid="{00000000-0005-0000-0000-0000052D0000}"/>
    <cellStyle name="Input 5 6 2 2 3" xfId="9764" xr:uid="{00000000-0005-0000-0000-0000062D0000}"/>
    <cellStyle name="Input 5 6 2 2 3 2" xfId="40722" xr:uid="{00000000-0005-0000-0000-0000072D0000}"/>
    <cellStyle name="Input 5 6 2 2 4" xfId="35629" xr:uid="{00000000-0005-0000-0000-0000082D0000}"/>
    <cellStyle name="Input 5 6 2 3" xfId="9765" xr:uid="{00000000-0005-0000-0000-0000092D0000}"/>
    <cellStyle name="Input 5 6 2 3 2" xfId="36908" xr:uid="{00000000-0005-0000-0000-00000A2D0000}"/>
    <cellStyle name="Input 5 6 2 4" xfId="9766" xr:uid="{00000000-0005-0000-0000-00000B2D0000}"/>
    <cellStyle name="Input 5 6 2 4 2" xfId="39452" xr:uid="{00000000-0005-0000-0000-00000C2D0000}"/>
    <cellStyle name="Input 5 6 2 5" xfId="34354" xr:uid="{00000000-0005-0000-0000-00000D2D0000}"/>
    <cellStyle name="Input 5 6 3" xfId="31755" xr:uid="{00000000-0005-0000-0000-00000E2D0000}"/>
    <cellStyle name="Input 5 7" xfId="9767" xr:uid="{00000000-0005-0000-0000-00000F2D0000}"/>
    <cellStyle name="Input 5 7 2" xfId="9768" xr:uid="{00000000-0005-0000-0000-0000102D0000}"/>
    <cellStyle name="Input 5 7 2 2" xfId="9769" xr:uid="{00000000-0005-0000-0000-0000112D0000}"/>
    <cellStyle name="Input 5 7 2 2 2" xfId="38030" xr:uid="{00000000-0005-0000-0000-0000122D0000}"/>
    <cellStyle name="Input 5 7 2 3" xfId="9770" xr:uid="{00000000-0005-0000-0000-0000132D0000}"/>
    <cellStyle name="Input 5 7 2 3 2" xfId="40570" xr:uid="{00000000-0005-0000-0000-0000142D0000}"/>
    <cellStyle name="Input 5 7 2 4" xfId="35477" xr:uid="{00000000-0005-0000-0000-0000152D0000}"/>
    <cellStyle name="Input 5 7 3" xfId="9771" xr:uid="{00000000-0005-0000-0000-0000162D0000}"/>
    <cellStyle name="Input 5 7 3 2" xfId="36756" xr:uid="{00000000-0005-0000-0000-0000172D0000}"/>
    <cellStyle name="Input 5 7 4" xfId="9772" xr:uid="{00000000-0005-0000-0000-0000182D0000}"/>
    <cellStyle name="Input 5 7 4 2" xfId="39300" xr:uid="{00000000-0005-0000-0000-0000192D0000}"/>
    <cellStyle name="Input 5 7 5" xfId="34202" xr:uid="{00000000-0005-0000-0000-00001A2D0000}"/>
    <cellStyle name="Input 5 8" xfId="9773" xr:uid="{00000000-0005-0000-0000-00001B2D0000}"/>
    <cellStyle name="Input 5 8 2" xfId="41896" xr:uid="{00000000-0005-0000-0000-00001C2D0000}"/>
    <cellStyle name="Input 5 9" xfId="9646" xr:uid="{00000000-0005-0000-0000-00001D2D0000}"/>
    <cellStyle name="Input 6" xfId="1929" xr:uid="{00000000-0005-0000-0000-00001E2D0000}"/>
    <cellStyle name="Input 6 2" xfId="1930" xr:uid="{00000000-0005-0000-0000-00001F2D0000}"/>
    <cellStyle name="Input 6 2 2" xfId="9776" xr:uid="{00000000-0005-0000-0000-0000202D0000}"/>
    <cellStyle name="Input 6 2 2 2" xfId="9777" xr:uid="{00000000-0005-0000-0000-0000212D0000}"/>
    <cellStyle name="Input 6 2 2 2 2" xfId="9778" xr:uid="{00000000-0005-0000-0000-0000222D0000}"/>
    <cellStyle name="Input 6 2 2 2 2 2" xfId="9779" xr:uid="{00000000-0005-0000-0000-0000232D0000}"/>
    <cellStyle name="Input 6 2 2 2 2 2 2" xfId="9780" xr:uid="{00000000-0005-0000-0000-0000242D0000}"/>
    <cellStyle name="Input 6 2 2 2 2 2 2 2" xfId="38915" xr:uid="{00000000-0005-0000-0000-0000252D0000}"/>
    <cellStyle name="Input 6 2 2 2 2 2 3" xfId="9781" xr:uid="{00000000-0005-0000-0000-0000262D0000}"/>
    <cellStyle name="Input 6 2 2 2 2 2 3 2" xfId="41455" xr:uid="{00000000-0005-0000-0000-0000272D0000}"/>
    <cellStyle name="Input 6 2 2 2 2 2 4" xfId="36362" xr:uid="{00000000-0005-0000-0000-0000282D0000}"/>
    <cellStyle name="Input 6 2 2 2 2 3" xfId="9782" xr:uid="{00000000-0005-0000-0000-0000292D0000}"/>
    <cellStyle name="Input 6 2 2 2 2 3 2" xfId="37643" xr:uid="{00000000-0005-0000-0000-00002A2D0000}"/>
    <cellStyle name="Input 6 2 2 2 2 4" xfId="9783" xr:uid="{00000000-0005-0000-0000-00002B2D0000}"/>
    <cellStyle name="Input 6 2 2 2 2 4 2" xfId="40185" xr:uid="{00000000-0005-0000-0000-00002C2D0000}"/>
    <cellStyle name="Input 6 2 2 2 2 5" xfId="35083" xr:uid="{00000000-0005-0000-0000-00002D2D0000}"/>
    <cellStyle name="Input 6 2 2 2 3" xfId="33812" xr:uid="{00000000-0005-0000-0000-00002E2D0000}"/>
    <cellStyle name="Input 6 2 2 3" xfId="9784" xr:uid="{00000000-0005-0000-0000-00002F2D0000}"/>
    <cellStyle name="Input 6 2 2 3 2" xfId="9785" xr:uid="{00000000-0005-0000-0000-0000302D0000}"/>
    <cellStyle name="Input 6 2 2 3 2 2" xfId="9786" xr:uid="{00000000-0005-0000-0000-0000312D0000}"/>
    <cellStyle name="Input 6 2 2 3 2 2 2" xfId="38395" xr:uid="{00000000-0005-0000-0000-0000322D0000}"/>
    <cellStyle name="Input 6 2 2 3 2 3" xfId="9787" xr:uid="{00000000-0005-0000-0000-0000332D0000}"/>
    <cellStyle name="Input 6 2 2 3 2 3 2" xfId="40935" xr:uid="{00000000-0005-0000-0000-0000342D0000}"/>
    <cellStyle name="Input 6 2 2 3 2 4" xfId="35842" xr:uid="{00000000-0005-0000-0000-0000352D0000}"/>
    <cellStyle name="Input 6 2 2 3 3" xfId="9788" xr:uid="{00000000-0005-0000-0000-0000362D0000}"/>
    <cellStyle name="Input 6 2 2 3 3 2" xfId="37121" xr:uid="{00000000-0005-0000-0000-0000372D0000}"/>
    <cellStyle name="Input 6 2 2 3 4" xfId="9789" xr:uid="{00000000-0005-0000-0000-0000382D0000}"/>
    <cellStyle name="Input 6 2 2 3 4 2" xfId="39665" xr:uid="{00000000-0005-0000-0000-0000392D0000}"/>
    <cellStyle name="Input 6 2 2 3 5" xfId="34564" xr:uid="{00000000-0005-0000-0000-00003A2D0000}"/>
    <cellStyle name="Input 6 2 2 4" xfId="32608" xr:uid="{00000000-0005-0000-0000-00003B2D0000}"/>
    <cellStyle name="Input 6 2 3" xfId="9790" xr:uid="{00000000-0005-0000-0000-00003C2D0000}"/>
    <cellStyle name="Input 6 2 3 2" xfId="9791" xr:uid="{00000000-0005-0000-0000-00003D2D0000}"/>
    <cellStyle name="Input 6 2 3 2 2" xfId="9792" xr:uid="{00000000-0005-0000-0000-00003E2D0000}"/>
    <cellStyle name="Input 6 2 3 2 2 2" xfId="9793" xr:uid="{00000000-0005-0000-0000-00003F2D0000}"/>
    <cellStyle name="Input 6 2 3 2 2 2 2" xfId="9794" xr:uid="{00000000-0005-0000-0000-0000402D0000}"/>
    <cellStyle name="Input 6 2 3 2 2 2 2 2" xfId="39067" xr:uid="{00000000-0005-0000-0000-0000412D0000}"/>
    <cellStyle name="Input 6 2 3 2 2 2 3" xfId="9795" xr:uid="{00000000-0005-0000-0000-0000422D0000}"/>
    <cellStyle name="Input 6 2 3 2 2 2 3 2" xfId="41607" xr:uid="{00000000-0005-0000-0000-0000432D0000}"/>
    <cellStyle name="Input 6 2 3 2 2 2 4" xfId="36514" xr:uid="{00000000-0005-0000-0000-0000442D0000}"/>
    <cellStyle name="Input 6 2 3 2 2 3" xfId="9796" xr:uid="{00000000-0005-0000-0000-0000452D0000}"/>
    <cellStyle name="Input 6 2 3 2 2 3 2" xfId="37795" xr:uid="{00000000-0005-0000-0000-0000462D0000}"/>
    <cellStyle name="Input 6 2 3 2 2 4" xfId="9797" xr:uid="{00000000-0005-0000-0000-0000472D0000}"/>
    <cellStyle name="Input 6 2 3 2 2 4 2" xfId="40337" xr:uid="{00000000-0005-0000-0000-0000482D0000}"/>
    <cellStyle name="Input 6 2 3 2 2 5" xfId="35235" xr:uid="{00000000-0005-0000-0000-0000492D0000}"/>
    <cellStyle name="Input 6 2 3 2 3" xfId="33963" xr:uid="{00000000-0005-0000-0000-00004A2D0000}"/>
    <cellStyle name="Input 6 2 3 3" xfId="9798" xr:uid="{00000000-0005-0000-0000-00004B2D0000}"/>
    <cellStyle name="Input 6 2 3 3 2" xfId="9799" xr:uid="{00000000-0005-0000-0000-00004C2D0000}"/>
    <cellStyle name="Input 6 2 3 3 2 2" xfId="9800" xr:uid="{00000000-0005-0000-0000-00004D2D0000}"/>
    <cellStyle name="Input 6 2 3 3 2 2 2" xfId="38547" xr:uid="{00000000-0005-0000-0000-00004E2D0000}"/>
    <cellStyle name="Input 6 2 3 3 2 3" xfId="9801" xr:uid="{00000000-0005-0000-0000-00004F2D0000}"/>
    <cellStyle name="Input 6 2 3 3 2 3 2" xfId="41087" xr:uid="{00000000-0005-0000-0000-0000502D0000}"/>
    <cellStyle name="Input 6 2 3 3 2 4" xfId="35994" xr:uid="{00000000-0005-0000-0000-0000512D0000}"/>
    <cellStyle name="Input 6 2 3 3 3" xfId="9802" xr:uid="{00000000-0005-0000-0000-0000522D0000}"/>
    <cellStyle name="Input 6 2 3 3 3 2" xfId="37273" xr:uid="{00000000-0005-0000-0000-0000532D0000}"/>
    <cellStyle name="Input 6 2 3 3 4" xfId="9803" xr:uid="{00000000-0005-0000-0000-0000542D0000}"/>
    <cellStyle name="Input 6 2 3 3 4 2" xfId="39817" xr:uid="{00000000-0005-0000-0000-0000552D0000}"/>
    <cellStyle name="Input 6 2 3 3 5" xfId="34712" xr:uid="{00000000-0005-0000-0000-0000562D0000}"/>
    <cellStyle name="Input 6 2 3 4" xfId="32756" xr:uid="{00000000-0005-0000-0000-0000572D0000}"/>
    <cellStyle name="Input 6 2 4" xfId="9804" xr:uid="{00000000-0005-0000-0000-0000582D0000}"/>
    <cellStyle name="Input 6 2 4 2" xfId="9805" xr:uid="{00000000-0005-0000-0000-0000592D0000}"/>
    <cellStyle name="Input 6 2 4 2 2" xfId="9806" xr:uid="{00000000-0005-0000-0000-00005A2D0000}"/>
    <cellStyle name="Input 6 2 4 2 2 2" xfId="9807" xr:uid="{00000000-0005-0000-0000-00005B2D0000}"/>
    <cellStyle name="Input 6 2 4 2 2 2 2" xfId="9808" xr:uid="{00000000-0005-0000-0000-00005C2D0000}"/>
    <cellStyle name="Input 6 2 4 2 2 2 2 2" xfId="39226" xr:uid="{00000000-0005-0000-0000-00005D2D0000}"/>
    <cellStyle name="Input 6 2 4 2 2 2 3" xfId="9809" xr:uid="{00000000-0005-0000-0000-00005E2D0000}"/>
    <cellStyle name="Input 6 2 4 2 2 2 3 2" xfId="41766" xr:uid="{00000000-0005-0000-0000-00005F2D0000}"/>
    <cellStyle name="Input 6 2 4 2 2 2 4" xfId="36673" xr:uid="{00000000-0005-0000-0000-0000602D0000}"/>
    <cellStyle name="Input 6 2 4 2 2 3" xfId="9810" xr:uid="{00000000-0005-0000-0000-0000612D0000}"/>
    <cellStyle name="Input 6 2 4 2 2 3 2" xfId="37956" xr:uid="{00000000-0005-0000-0000-0000622D0000}"/>
    <cellStyle name="Input 6 2 4 2 2 4" xfId="9811" xr:uid="{00000000-0005-0000-0000-0000632D0000}"/>
    <cellStyle name="Input 6 2 4 2 2 4 2" xfId="40496" xr:uid="{00000000-0005-0000-0000-0000642D0000}"/>
    <cellStyle name="Input 6 2 4 2 2 5" xfId="35396" xr:uid="{00000000-0005-0000-0000-0000652D0000}"/>
    <cellStyle name="Input 6 2 4 2 3" xfId="34124" xr:uid="{00000000-0005-0000-0000-0000662D0000}"/>
    <cellStyle name="Input 6 2 4 3" xfId="9812" xr:uid="{00000000-0005-0000-0000-0000672D0000}"/>
    <cellStyle name="Input 6 2 4 3 2" xfId="9813" xr:uid="{00000000-0005-0000-0000-0000682D0000}"/>
    <cellStyle name="Input 6 2 4 3 2 2" xfId="9814" xr:uid="{00000000-0005-0000-0000-0000692D0000}"/>
    <cellStyle name="Input 6 2 4 3 2 2 2" xfId="38706" xr:uid="{00000000-0005-0000-0000-00006A2D0000}"/>
    <cellStyle name="Input 6 2 4 3 2 3" xfId="9815" xr:uid="{00000000-0005-0000-0000-00006B2D0000}"/>
    <cellStyle name="Input 6 2 4 3 2 3 2" xfId="41246" xr:uid="{00000000-0005-0000-0000-00006C2D0000}"/>
    <cellStyle name="Input 6 2 4 3 2 4" xfId="36153" xr:uid="{00000000-0005-0000-0000-00006D2D0000}"/>
    <cellStyle name="Input 6 2 4 3 3" xfId="9816" xr:uid="{00000000-0005-0000-0000-00006E2D0000}"/>
    <cellStyle name="Input 6 2 4 3 3 2" xfId="37434" xr:uid="{00000000-0005-0000-0000-00006F2D0000}"/>
    <cellStyle name="Input 6 2 4 3 4" xfId="9817" xr:uid="{00000000-0005-0000-0000-0000702D0000}"/>
    <cellStyle name="Input 6 2 4 3 4 2" xfId="39976" xr:uid="{00000000-0005-0000-0000-0000712D0000}"/>
    <cellStyle name="Input 6 2 4 3 5" xfId="34873" xr:uid="{00000000-0005-0000-0000-0000722D0000}"/>
    <cellStyle name="Input 6 2 4 4" xfId="33015" xr:uid="{00000000-0005-0000-0000-0000732D0000}"/>
    <cellStyle name="Input 6 2 5" xfId="9818" xr:uid="{00000000-0005-0000-0000-0000742D0000}"/>
    <cellStyle name="Input 6 2 5 2" xfId="9819" xr:uid="{00000000-0005-0000-0000-0000752D0000}"/>
    <cellStyle name="Input 6 2 5 2 2" xfId="9820" xr:uid="{00000000-0005-0000-0000-0000762D0000}"/>
    <cellStyle name="Input 6 2 5 2 2 2" xfId="9821" xr:uid="{00000000-0005-0000-0000-0000772D0000}"/>
    <cellStyle name="Input 6 2 5 2 2 2 2" xfId="38250" xr:uid="{00000000-0005-0000-0000-0000782D0000}"/>
    <cellStyle name="Input 6 2 5 2 2 3" xfId="9822" xr:uid="{00000000-0005-0000-0000-0000792D0000}"/>
    <cellStyle name="Input 6 2 5 2 2 3 2" xfId="40790" xr:uid="{00000000-0005-0000-0000-00007A2D0000}"/>
    <cellStyle name="Input 6 2 5 2 2 4" xfId="35697" xr:uid="{00000000-0005-0000-0000-00007B2D0000}"/>
    <cellStyle name="Input 6 2 5 2 3" xfId="9823" xr:uid="{00000000-0005-0000-0000-00007C2D0000}"/>
    <cellStyle name="Input 6 2 5 2 3 2" xfId="36976" xr:uid="{00000000-0005-0000-0000-00007D2D0000}"/>
    <cellStyle name="Input 6 2 5 2 4" xfId="9824" xr:uid="{00000000-0005-0000-0000-00007E2D0000}"/>
    <cellStyle name="Input 6 2 5 2 4 2" xfId="39520" xr:uid="{00000000-0005-0000-0000-00007F2D0000}"/>
    <cellStyle name="Input 6 2 5 2 5" xfId="34422" xr:uid="{00000000-0005-0000-0000-0000802D0000}"/>
    <cellStyle name="Input 6 2 5 3" xfId="31887" xr:uid="{00000000-0005-0000-0000-0000812D0000}"/>
    <cellStyle name="Input 6 2 6" xfId="9825" xr:uid="{00000000-0005-0000-0000-0000822D0000}"/>
    <cellStyle name="Input 6 2 6 2" xfId="9826" xr:uid="{00000000-0005-0000-0000-0000832D0000}"/>
    <cellStyle name="Input 6 2 6 2 2" xfId="9827" xr:uid="{00000000-0005-0000-0000-0000842D0000}"/>
    <cellStyle name="Input 6 2 6 2 2 2" xfId="9828" xr:uid="{00000000-0005-0000-0000-0000852D0000}"/>
    <cellStyle name="Input 6 2 6 2 2 2 2" xfId="38778" xr:uid="{00000000-0005-0000-0000-0000862D0000}"/>
    <cellStyle name="Input 6 2 6 2 2 3" xfId="9829" xr:uid="{00000000-0005-0000-0000-0000872D0000}"/>
    <cellStyle name="Input 6 2 6 2 2 3 2" xfId="41318" xr:uid="{00000000-0005-0000-0000-0000882D0000}"/>
    <cellStyle name="Input 6 2 6 2 2 4" xfId="36225" xr:uid="{00000000-0005-0000-0000-0000892D0000}"/>
    <cellStyle name="Input 6 2 6 2 3" xfId="9830" xr:uid="{00000000-0005-0000-0000-00008A2D0000}"/>
    <cellStyle name="Input 6 2 6 2 3 2" xfId="37506" xr:uid="{00000000-0005-0000-0000-00008B2D0000}"/>
    <cellStyle name="Input 6 2 6 2 4" xfId="9831" xr:uid="{00000000-0005-0000-0000-00008C2D0000}"/>
    <cellStyle name="Input 6 2 6 2 4 2" xfId="40048" xr:uid="{00000000-0005-0000-0000-00008D2D0000}"/>
    <cellStyle name="Input 6 2 6 2 5" xfId="34946" xr:uid="{00000000-0005-0000-0000-00008E2D0000}"/>
    <cellStyle name="Input 6 2 6 3" xfId="33673" xr:uid="{00000000-0005-0000-0000-00008F2D0000}"/>
    <cellStyle name="Input 6 2 7" xfId="9832" xr:uid="{00000000-0005-0000-0000-0000902D0000}"/>
    <cellStyle name="Input 6 2 7 2" xfId="9833" xr:uid="{00000000-0005-0000-0000-0000912D0000}"/>
    <cellStyle name="Input 6 2 7 2 2" xfId="9834" xr:uid="{00000000-0005-0000-0000-0000922D0000}"/>
    <cellStyle name="Input 6 2 7 2 2 2" xfId="38108" xr:uid="{00000000-0005-0000-0000-0000932D0000}"/>
    <cellStyle name="Input 6 2 7 2 3" xfId="9835" xr:uid="{00000000-0005-0000-0000-0000942D0000}"/>
    <cellStyle name="Input 6 2 7 2 3 2" xfId="40648" xr:uid="{00000000-0005-0000-0000-0000952D0000}"/>
    <cellStyle name="Input 6 2 7 2 4" xfId="35555" xr:uid="{00000000-0005-0000-0000-0000962D0000}"/>
    <cellStyle name="Input 6 2 7 3" xfId="9836" xr:uid="{00000000-0005-0000-0000-0000972D0000}"/>
    <cellStyle name="Input 6 2 7 3 2" xfId="36834" xr:uid="{00000000-0005-0000-0000-0000982D0000}"/>
    <cellStyle name="Input 6 2 7 4" xfId="9837" xr:uid="{00000000-0005-0000-0000-0000992D0000}"/>
    <cellStyle name="Input 6 2 7 4 2" xfId="39378" xr:uid="{00000000-0005-0000-0000-00009A2D0000}"/>
    <cellStyle name="Input 6 2 7 5" xfId="34280" xr:uid="{00000000-0005-0000-0000-00009B2D0000}"/>
    <cellStyle name="Input 6 2 8" xfId="9775" xr:uid="{00000000-0005-0000-0000-00009C2D0000}"/>
    <cellStyle name="Input 6 3" xfId="1931" xr:uid="{00000000-0005-0000-0000-00009D2D0000}"/>
    <cellStyle name="Input 6 3 2" xfId="9839" xr:uid="{00000000-0005-0000-0000-00009E2D0000}"/>
    <cellStyle name="Input 6 3 2 2" xfId="9840" xr:uid="{00000000-0005-0000-0000-00009F2D0000}"/>
    <cellStyle name="Input 6 3 2 2 2" xfId="9841" xr:uid="{00000000-0005-0000-0000-0000A02D0000}"/>
    <cellStyle name="Input 6 3 2 2 2 2" xfId="9842" xr:uid="{00000000-0005-0000-0000-0000A12D0000}"/>
    <cellStyle name="Input 6 3 2 2 2 2 2" xfId="38839" xr:uid="{00000000-0005-0000-0000-0000A22D0000}"/>
    <cellStyle name="Input 6 3 2 2 2 3" xfId="9843" xr:uid="{00000000-0005-0000-0000-0000A32D0000}"/>
    <cellStyle name="Input 6 3 2 2 2 3 2" xfId="41379" xr:uid="{00000000-0005-0000-0000-0000A42D0000}"/>
    <cellStyle name="Input 6 3 2 2 2 4" xfId="36286" xr:uid="{00000000-0005-0000-0000-0000A52D0000}"/>
    <cellStyle name="Input 6 3 2 2 3" xfId="9844" xr:uid="{00000000-0005-0000-0000-0000A62D0000}"/>
    <cellStyle name="Input 6 3 2 2 3 2" xfId="37567" xr:uid="{00000000-0005-0000-0000-0000A72D0000}"/>
    <cellStyle name="Input 6 3 2 2 4" xfId="9845" xr:uid="{00000000-0005-0000-0000-0000A82D0000}"/>
    <cellStyle name="Input 6 3 2 2 4 2" xfId="40109" xr:uid="{00000000-0005-0000-0000-0000A92D0000}"/>
    <cellStyle name="Input 6 3 2 2 5" xfId="35007" xr:uid="{00000000-0005-0000-0000-0000AA2D0000}"/>
    <cellStyle name="Input 6 3 2 3" xfId="33736" xr:uid="{00000000-0005-0000-0000-0000AB2D0000}"/>
    <cellStyle name="Input 6 3 3" xfId="9846" xr:uid="{00000000-0005-0000-0000-0000AC2D0000}"/>
    <cellStyle name="Input 6 3 3 2" xfId="9847" xr:uid="{00000000-0005-0000-0000-0000AD2D0000}"/>
    <cellStyle name="Input 6 3 3 2 2" xfId="9848" xr:uid="{00000000-0005-0000-0000-0000AE2D0000}"/>
    <cellStyle name="Input 6 3 3 2 2 2" xfId="38319" xr:uid="{00000000-0005-0000-0000-0000AF2D0000}"/>
    <cellStyle name="Input 6 3 3 2 3" xfId="9849" xr:uid="{00000000-0005-0000-0000-0000B02D0000}"/>
    <cellStyle name="Input 6 3 3 2 3 2" xfId="40859" xr:uid="{00000000-0005-0000-0000-0000B12D0000}"/>
    <cellStyle name="Input 6 3 3 2 4" xfId="35766" xr:uid="{00000000-0005-0000-0000-0000B22D0000}"/>
    <cellStyle name="Input 6 3 3 3" xfId="9850" xr:uid="{00000000-0005-0000-0000-0000B32D0000}"/>
    <cellStyle name="Input 6 3 3 3 2" xfId="37045" xr:uid="{00000000-0005-0000-0000-0000B42D0000}"/>
    <cellStyle name="Input 6 3 3 4" xfId="9851" xr:uid="{00000000-0005-0000-0000-0000B52D0000}"/>
    <cellStyle name="Input 6 3 3 4 2" xfId="39589" xr:uid="{00000000-0005-0000-0000-0000B62D0000}"/>
    <cellStyle name="Input 6 3 3 5" xfId="34490" xr:uid="{00000000-0005-0000-0000-0000B72D0000}"/>
    <cellStyle name="Input 6 3 4" xfId="9852" xr:uid="{00000000-0005-0000-0000-0000B82D0000}"/>
    <cellStyle name="Input 6 3 5" xfId="9838" xr:uid="{00000000-0005-0000-0000-0000B92D0000}"/>
    <cellStyle name="Input 6 3 6" xfId="32535" xr:uid="{00000000-0005-0000-0000-0000BA2D0000}"/>
    <cellStyle name="Input 6 4" xfId="9853" xr:uid="{00000000-0005-0000-0000-0000BB2D0000}"/>
    <cellStyle name="Input 6 4 2" xfId="9854" xr:uid="{00000000-0005-0000-0000-0000BC2D0000}"/>
    <cellStyle name="Input 6 4 2 2" xfId="9855" xr:uid="{00000000-0005-0000-0000-0000BD2D0000}"/>
    <cellStyle name="Input 6 4 2 2 2" xfId="9856" xr:uid="{00000000-0005-0000-0000-0000BE2D0000}"/>
    <cellStyle name="Input 6 4 2 2 2 2" xfId="9857" xr:uid="{00000000-0005-0000-0000-0000BF2D0000}"/>
    <cellStyle name="Input 6 4 2 2 2 2 2" xfId="38990" xr:uid="{00000000-0005-0000-0000-0000C02D0000}"/>
    <cellStyle name="Input 6 4 2 2 2 3" xfId="9858" xr:uid="{00000000-0005-0000-0000-0000C12D0000}"/>
    <cellStyle name="Input 6 4 2 2 2 3 2" xfId="41530" xr:uid="{00000000-0005-0000-0000-0000C22D0000}"/>
    <cellStyle name="Input 6 4 2 2 2 4" xfId="36437" xr:uid="{00000000-0005-0000-0000-0000C32D0000}"/>
    <cellStyle name="Input 6 4 2 2 3" xfId="9859" xr:uid="{00000000-0005-0000-0000-0000C42D0000}"/>
    <cellStyle name="Input 6 4 2 2 3 2" xfId="37718" xr:uid="{00000000-0005-0000-0000-0000C52D0000}"/>
    <cellStyle name="Input 6 4 2 2 4" xfId="9860" xr:uid="{00000000-0005-0000-0000-0000C62D0000}"/>
    <cellStyle name="Input 6 4 2 2 4 2" xfId="40260" xr:uid="{00000000-0005-0000-0000-0000C72D0000}"/>
    <cellStyle name="Input 6 4 2 2 5" xfId="35158" xr:uid="{00000000-0005-0000-0000-0000C82D0000}"/>
    <cellStyle name="Input 6 4 2 3" xfId="33887" xr:uid="{00000000-0005-0000-0000-0000C92D0000}"/>
    <cellStyle name="Input 6 4 3" xfId="9861" xr:uid="{00000000-0005-0000-0000-0000CA2D0000}"/>
    <cellStyle name="Input 6 4 3 2" xfId="9862" xr:uid="{00000000-0005-0000-0000-0000CB2D0000}"/>
    <cellStyle name="Input 6 4 3 2 2" xfId="9863" xr:uid="{00000000-0005-0000-0000-0000CC2D0000}"/>
    <cellStyle name="Input 6 4 3 2 2 2" xfId="38470" xr:uid="{00000000-0005-0000-0000-0000CD2D0000}"/>
    <cellStyle name="Input 6 4 3 2 3" xfId="9864" xr:uid="{00000000-0005-0000-0000-0000CE2D0000}"/>
    <cellStyle name="Input 6 4 3 2 3 2" xfId="41010" xr:uid="{00000000-0005-0000-0000-0000CF2D0000}"/>
    <cellStyle name="Input 6 4 3 2 4" xfId="35917" xr:uid="{00000000-0005-0000-0000-0000D02D0000}"/>
    <cellStyle name="Input 6 4 3 3" xfId="9865" xr:uid="{00000000-0005-0000-0000-0000D12D0000}"/>
    <cellStyle name="Input 6 4 3 3 2" xfId="37196" xr:uid="{00000000-0005-0000-0000-0000D22D0000}"/>
    <cellStyle name="Input 6 4 3 4" xfId="9866" xr:uid="{00000000-0005-0000-0000-0000D32D0000}"/>
    <cellStyle name="Input 6 4 3 4 2" xfId="39740" xr:uid="{00000000-0005-0000-0000-0000D42D0000}"/>
    <cellStyle name="Input 6 4 3 5" xfId="34637" xr:uid="{00000000-0005-0000-0000-0000D52D0000}"/>
    <cellStyle name="Input 6 4 4" xfId="9867" xr:uid="{00000000-0005-0000-0000-0000D62D0000}"/>
    <cellStyle name="Input 6 4 5" xfId="32684" xr:uid="{00000000-0005-0000-0000-0000D72D0000}"/>
    <cellStyle name="Input 6 5" xfId="9868" xr:uid="{00000000-0005-0000-0000-0000D82D0000}"/>
    <cellStyle name="Input 6 5 2" xfId="9869" xr:uid="{00000000-0005-0000-0000-0000D92D0000}"/>
    <cellStyle name="Input 6 5 2 2" xfId="9870" xr:uid="{00000000-0005-0000-0000-0000DA2D0000}"/>
    <cellStyle name="Input 6 5 2 2 2" xfId="9871" xr:uid="{00000000-0005-0000-0000-0000DB2D0000}"/>
    <cellStyle name="Input 6 5 2 2 2 2" xfId="9872" xr:uid="{00000000-0005-0000-0000-0000DC2D0000}"/>
    <cellStyle name="Input 6 5 2 2 2 2 2" xfId="39149" xr:uid="{00000000-0005-0000-0000-0000DD2D0000}"/>
    <cellStyle name="Input 6 5 2 2 2 3" xfId="9873" xr:uid="{00000000-0005-0000-0000-0000DE2D0000}"/>
    <cellStyle name="Input 6 5 2 2 2 3 2" xfId="41689" xr:uid="{00000000-0005-0000-0000-0000DF2D0000}"/>
    <cellStyle name="Input 6 5 2 2 2 4" xfId="36596" xr:uid="{00000000-0005-0000-0000-0000E02D0000}"/>
    <cellStyle name="Input 6 5 2 2 3" xfId="9874" xr:uid="{00000000-0005-0000-0000-0000E12D0000}"/>
    <cellStyle name="Input 6 5 2 2 3 2" xfId="37879" xr:uid="{00000000-0005-0000-0000-0000E22D0000}"/>
    <cellStyle name="Input 6 5 2 2 4" xfId="9875" xr:uid="{00000000-0005-0000-0000-0000E32D0000}"/>
    <cellStyle name="Input 6 5 2 2 4 2" xfId="40419" xr:uid="{00000000-0005-0000-0000-0000E42D0000}"/>
    <cellStyle name="Input 6 5 2 2 5" xfId="35319" xr:uid="{00000000-0005-0000-0000-0000E52D0000}"/>
    <cellStyle name="Input 6 5 2 3" xfId="34047" xr:uid="{00000000-0005-0000-0000-0000E62D0000}"/>
    <cellStyle name="Input 6 5 3" xfId="9876" xr:uid="{00000000-0005-0000-0000-0000E72D0000}"/>
    <cellStyle name="Input 6 5 3 2" xfId="9877" xr:uid="{00000000-0005-0000-0000-0000E82D0000}"/>
    <cellStyle name="Input 6 5 3 2 2" xfId="9878" xr:uid="{00000000-0005-0000-0000-0000E92D0000}"/>
    <cellStyle name="Input 6 5 3 2 2 2" xfId="38629" xr:uid="{00000000-0005-0000-0000-0000EA2D0000}"/>
    <cellStyle name="Input 6 5 3 2 3" xfId="9879" xr:uid="{00000000-0005-0000-0000-0000EB2D0000}"/>
    <cellStyle name="Input 6 5 3 2 3 2" xfId="41169" xr:uid="{00000000-0005-0000-0000-0000EC2D0000}"/>
    <cellStyle name="Input 6 5 3 2 4" xfId="36076" xr:uid="{00000000-0005-0000-0000-0000ED2D0000}"/>
    <cellStyle name="Input 6 5 3 3" xfId="9880" xr:uid="{00000000-0005-0000-0000-0000EE2D0000}"/>
    <cellStyle name="Input 6 5 3 3 2" xfId="37357" xr:uid="{00000000-0005-0000-0000-0000EF2D0000}"/>
    <cellStyle name="Input 6 5 3 4" xfId="9881" xr:uid="{00000000-0005-0000-0000-0000F02D0000}"/>
    <cellStyle name="Input 6 5 3 4 2" xfId="39899" xr:uid="{00000000-0005-0000-0000-0000F12D0000}"/>
    <cellStyle name="Input 6 5 3 5" xfId="34796" xr:uid="{00000000-0005-0000-0000-0000F22D0000}"/>
    <cellStyle name="Input 6 5 4" xfId="32860" xr:uid="{00000000-0005-0000-0000-0000F32D0000}"/>
    <cellStyle name="Input 6 6" xfId="9882" xr:uid="{00000000-0005-0000-0000-0000F42D0000}"/>
    <cellStyle name="Input 6 6 2" xfId="9883" xr:uid="{00000000-0005-0000-0000-0000F52D0000}"/>
    <cellStyle name="Input 6 6 2 2" xfId="9884" xr:uid="{00000000-0005-0000-0000-0000F62D0000}"/>
    <cellStyle name="Input 6 6 2 2 2" xfId="9885" xr:uid="{00000000-0005-0000-0000-0000F72D0000}"/>
    <cellStyle name="Input 6 6 2 2 2 2" xfId="38183" xr:uid="{00000000-0005-0000-0000-0000F82D0000}"/>
    <cellStyle name="Input 6 6 2 2 3" xfId="9886" xr:uid="{00000000-0005-0000-0000-0000F92D0000}"/>
    <cellStyle name="Input 6 6 2 2 3 2" xfId="40723" xr:uid="{00000000-0005-0000-0000-0000FA2D0000}"/>
    <cellStyle name="Input 6 6 2 2 4" xfId="35630" xr:uid="{00000000-0005-0000-0000-0000FB2D0000}"/>
    <cellStyle name="Input 6 6 2 3" xfId="9887" xr:uid="{00000000-0005-0000-0000-0000FC2D0000}"/>
    <cellStyle name="Input 6 6 2 3 2" xfId="36909" xr:uid="{00000000-0005-0000-0000-0000FD2D0000}"/>
    <cellStyle name="Input 6 6 2 4" xfId="9888" xr:uid="{00000000-0005-0000-0000-0000FE2D0000}"/>
    <cellStyle name="Input 6 6 2 4 2" xfId="39453" xr:uid="{00000000-0005-0000-0000-0000FF2D0000}"/>
    <cellStyle name="Input 6 6 2 5" xfId="34355" xr:uid="{00000000-0005-0000-0000-0000002E0000}"/>
    <cellStyle name="Input 6 6 3" xfId="31756" xr:uid="{00000000-0005-0000-0000-0000012E0000}"/>
    <cellStyle name="Input 6 7" xfId="9889" xr:uid="{00000000-0005-0000-0000-0000022E0000}"/>
    <cellStyle name="Input 6 7 2" xfId="9890" xr:uid="{00000000-0005-0000-0000-0000032E0000}"/>
    <cellStyle name="Input 6 7 2 2" xfId="9891" xr:uid="{00000000-0005-0000-0000-0000042E0000}"/>
    <cellStyle name="Input 6 7 2 2 2" xfId="38031" xr:uid="{00000000-0005-0000-0000-0000052E0000}"/>
    <cellStyle name="Input 6 7 2 3" xfId="9892" xr:uid="{00000000-0005-0000-0000-0000062E0000}"/>
    <cellStyle name="Input 6 7 2 3 2" xfId="40571" xr:uid="{00000000-0005-0000-0000-0000072E0000}"/>
    <cellStyle name="Input 6 7 2 4" xfId="35478" xr:uid="{00000000-0005-0000-0000-0000082E0000}"/>
    <cellStyle name="Input 6 7 3" xfId="9893" xr:uid="{00000000-0005-0000-0000-0000092E0000}"/>
    <cellStyle name="Input 6 7 3 2" xfId="36757" xr:uid="{00000000-0005-0000-0000-00000A2E0000}"/>
    <cellStyle name="Input 6 7 4" xfId="9894" xr:uid="{00000000-0005-0000-0000-00000B2E0000}"/>
    <cellStyle name="Input 6 7 4 2" xfId="39301" xr:uid="{00000000-0005-0000-0000-00000C2E0000}"/>
    <cellStyle name="Input 6 7 5" xfId="34203" xr:uid="{00000000-0005-0000-0000-00000D2E0000}"/>
    <cellStyle name="Input 6 8" xfId="9895" xr:uid="{00000000-0005-0000-0000-00000E2E0000}"/>
    <cellStyle name="Input 6 8 2" xfId="41897" xr:uid="{00000000-0005-0000-0000-00000F2E0000}"/>
    <cellStyle name="Input 6 9" xfId="9774" xr:uid="{00000000-0005-0000-0000-0000102E0000}"/>
    <cellStyle name="Input 7" xfId="1932" xr:uid="{00000000-0005-0000-0000-0000112E0000}"/>
    <cellStyle name="Input 7 2" xfId="1933" xr:uid="{00000000-0005-0000-0000-0000122E0000}"/>
    <cellStyle name="Input 7 2 2" xfId="9898" xr:uid="{00000000-0005-0000-0000-0000132E0000}"/>
    <cellStyle name="Input 7 2 2 2" xfId="9899" xr:uid="{00000000-0005-0000-0000-0000142E0000}"/>
    <cellStyle name="Input 7 2 2 2 2" xfId="9900" xr:uid="{00000000-0005-0000-0000-0000152E0000}"/>
    <cellStyle name="Input 7 2 2 2 2 2" xfId="9901" xr:uid="{00000000-0005-0000-0000-0000162E0000}"/>
    <cellStyle name="Input 7 2 2 2 2 2 2" xfId="9902" xr:uid="{00000000-0005-0000-0000-0000172E0000}"/>
    <cellStyle name="Input 7 2 2 2 2 2 2 2" xfId="38916" xr:uid="{00000000-0005-0000-0000-0000182E0000}"/>
    <cellStyle name="Input 7 2 2 2 2 2 3" xfId="9903" xr:uid="{00000000-0005-0000-0000-0000192E0000}"/>
    <cellStyle name="Input 7 2 2 2 2 2 3 2" xfId="41456" xr:uid="{00000000-0005-0000-0000-00001A2E0000}"/>
    <cellStyle name="Input 7 2 2 2 2 2 4" xfId="36363" xr:uid="{00000000-0005-0000-0000-00001B2E0000}"/>
    <cellStyle name="Input 7 2 2 2 2 3" xfId="9904" xr:uid="{00000000-0005-0000-0000-00001C2E0000}"/>
    <cellStyle name="Input 7 2 2 2 2 3 2" xfId="37644" xr:uid="{00000000-0005-0000-0000-00001D2E0000}"/>
    <cellStyle name="Input 7 2 2 2 2 4" xfId="9905" xr:uid="{00000000-0005-0000-0000-00001E2E0000}"/>
    <cellStyle name="Input 7 2 2 2 2 4 2" xfId="40186" xr:uid="{00000000-0005-0000-0000-00001F2E0000}"/>
    <cellStyle name="Input 7 2 2 2 2 5" xfId="35084" xr:uid="{00000000-0005-0000-0000-0000202E0000}"/>
    <cellStyle name="Input 7 2 2 2 3" xfId="33813" xr:uid="{00000000-0005-0000-0000-0000212E0000}"/>
    <cellStyle name="Input 7 2 2 3" xfId="9906" xr:uid="{00000000-0005-0000-0000-0000222E0000}"/>
    <cellStyle name="Input 7 2 2 3 2" xfId="9907" xr:uid="{00000000-0005-0000-0000-0000232E0000}"/>
    <cellStyle name="Input 7 2 2 3 2 2" xfId="9908" xr:uid="{00000000-0005-0000-0000-0000242E0000}"/>
    <cellStyle name="Input 7 2 2 3 2 2 2" xfId="38396" xr:uid="{00000000-0005-0000-0000-0000252E0000}"/>
    <cellStyle name="Input 7 2 2 3 2 3" xfId="9909" xr:uid="{00000000-0005-0000-0000-0000262E0000}"/>
    <cellStyle name="Input 7 2 2 3 2 3 2" xfId="40936" xr:uid="{00000000-0005-0000-0000-0000272E0000}"/>
    <cellStyle name="Input 7 2 2 3 2 4" xfId="35843" xr:uid="{00000000-0005-0000-0000-0000282E0000}"/>
    <cellStyle name="Input 7 2 2 3 3" xfId="9910" xr:uid="{00000000-0005-0000-0000-0000292E0000}"/>
    <cellStyle name="Input 7 2 2 3 3 2" xfId="37122" xr:uid="{00000000-0005-0000-0000-00002A2E0000}"/>
    <cellStyle name="Input 7 2 2 3 4" xfId="9911" xr:uid="{00000000-0005-0000-0000-00002B2E0000}"/>
    <cellStyle name="Input 7 2 2 3 4 2" xfId="39666" xr:uid="{00000000-0005-0000-0000-00002C2E0000}"/>
    <cellStyle name="Input 7 2 2 3 5" xfId="34565" xr:uid="{00000000-0005-0000-0000-00002D2E0000}"/>
    <cellStyle name="Input 7 2 2 4" xfId="32609" xr:uid="{00000000-0005-0000-0000-00002E2E0000}"/>
    <cellStyle name="Input 7 2 3" xfId="9912" xr:uid="{00000000-0005-0000-0000-00002F2E0000}"/>
    <cellStyle name="Input 7 2 3 2" xfId="9913" xr:uid="{00000000-0005-0000-0000-0000302E0000}"/>
    <cellStyle name="Input 7 2 3 2 2" xfId="9914" xr:uid="{00000000-0005-0000-0000-0000312E0000}"/>
    <cellStyle name="Input 7 2 3 2 2 2" xfId="9915" xr:uid="{00000000-0005-0000-0000-0000322E0000}"/>
    <cellStyle name="Input 7 2 3 2 2 2 2" xfId="9916" xr:uid="{00000000-0005-0000-0000-0000332E0000}"/>
    <cellStyle name="Input 7 2 3 2 2 2 2 2" xfId="39068" xr:uid="{00000000-0005-0000-0000-0000342E0000}"/>
    <cellStyle name="Input 7 2 3 2 2 2 3" xfId="9917" xr:uid="{00000000-0005-0000-0000-0000352E0000}"/>
    <cellStyle name="Input 7 2 3 2 2 2 3 2" xfId="41608" xr:uid="{00000000-0005-0000-0000-0000362E0000}"/>
    <cellStyle name="Input 7 2 3 2 2 2 4" xfId="36515" xr:uid="{00000000-0005-0000-0000-0000372E0000}"/>
    <cellStyle name="Input 7 2 3 2 2 3" xfId="9918" xr:uid="{00000000-0005-0000-0000-0000382E0000}"/>
    <cellStyle name="Input 7 2 3 2 2 3 2" xfId="37796" xr:uid="{00000000-0005-0000-0000-0000392E0000}"/>
    <cellStyle name="Input 7 2 3 2 2 4" xfId="9919" xr:uid="{00000000-0005-0000-0000-00003A2E0000}"/>
    <cellStyle name="Input 7 2 3 2 2 4 2" xfId="40338" xr:uid="{00000000-0005-0000-0000-00003B2E0000}"/>
    <cellStyle name="Input 7 2 3 2 2 5" xfId="35236" xr:uid="{00000000-0005-0000-0000-00003C2E0000}"/>
    <cellStyle name="Input 7 2 3 2 3" xfId="33964" xr:uid="{00000000-0005-0000-0000-00003D2E0000}"/>
    <cellStyle name="Input 7 2 3 3" xfId="9920" xr:uid="{00000000-0005-0000-0000-00003E2E0000}"/>
    <cellStyle name="Input 7 2 3 3 2" xfId="9921" xr:uid="{00000000-0005-0000-0000-00003F2E0000}"/>
    <cellStyle name="Input 7 2 3 3 2 2" xfId="9922" xr:uid="{00000000-0005-0000-0000-0000402E0000}"/>
    <cellStyle name="Input 7 2 3 3 2 2 2" xfId="38548" xr:uid="{00000000-0005-0000-0000-0000412E0000}"/>
    <cellStyle name="Input 7 2 3 3 2 3" xfId="9923" xr:uid="{00000000-0005-0000-0000-0000422E0000}"/>
    <cellStyle name="Input 7 2 3 3 2 3 2" xfId="41088" xr:uid="{00000000-0005-0000-0000-0000432E0000}"/>
    <cellStyle name="Input 7 2 3 3 2 4" xfId="35995" xr:uid="{00000000-0005-0000-0000-0000442E0000}"/>
    <cellStyle name="Input 7 2 3 3 3" xfId="9924" xr:uid="{00000000-0005-0000-0000-0000452E0000}"/>
    <cellStyle name="Input 7 2 3 3 3 2" xfId="37274" xr:uid="{00000000-0005-0000-0000-0000462E0000}"/>
    <cellStyle name="Input 7 2 3 3 4" xfId="9925" xr:uid="{00000000-0005-0000-0000-0000472E0000}"/>
    <cellStyle name="Input 7 2 3 3 4 2" xfId="39818" xr:uid="{00000000-0005-0000-0000-0000482E0000}"/>
    <cellStyle name="Input 7 2 3 3 5" xfId="34713" xr:uid="{00000000-0005-0000-0000-0000492E0000}"/>
    <cellStyle name="Input 7 2 3 4" xfId="32757" xr:uid="{00000000-0005-0000-0000-00004A2E0000}"/>
    <cellStyle name="Input 7 2 4" xfId="9926" xr:uid="{00000000-0005-0000-0000-00004B2E0000}"/>
    <cellStyle name="Input 7 2 4 2" xfId="9927" xr:uid="{00000000-0005-0000-0000-00004C2E0000}"/>
    <cellStyle name="Input 7 2 4 2 2" xfId="9928" xr:uid="{00000000-0005-0000-0000-00004D2E0000}"/>
    <cellStyle name="Input 7 2 4 2 2 2" xfId="9929" xr:uid="{00000000-0005-0000-0000-00004E2E0000}"/>
    <cellStyle name="Input 7 2 4 2 2 2 2" xfId="9930" xr:uid="{00000000-0005-0000-0000-00004F2E0000}"/>
    <cellStyle name="Input 7 2 4 2 2 2 2 2" xfId="39227" xr:uid="{00000000-0005-0000-0000-0000502E0000}"/>
    <cellStyle name="Input 7 2 4 2 2 2 3" xfId="9931" xr:uid="{00000000-0005-0000-0000-0000512E0000}"/>
    <cellStyle name="Input 7 2 4 2 2 2 3 2" xfId="41767" xr:uid="{00000000-0005-0000-0000-0000522E0000}"/>
    <cellStyle name="Input 7 2 4 2 2 2 4" xfId="36674" xr:uid="{00000000-0005-0000-0000-0000532E0000}"/>
    <cellStyle name="Input 7 2 4 2 2 3" xfId="9932" xr:uid="{00000000-0005-0000-0000-0000542E0000}"/>
    <cellStyle name="Input 7 2 4 2 2 3 2" xfId="37957" xr:uid="{00000000-0005-0000-0000-0000552E0000}"/>
    <cellStyle name="Input 7 2 4 2 2 4" xfId="9933" xr:uid="{00000000-0005-0000-0000-0000562E0000}"/>
    <cellStyle name="Input 7 2 4 2 2 4 2" xfId="40497" xr:uid="{00000000-0005-0000-0000-0000572E0000}"/>
    <cellStyle name="Input 7 2 4 2 2 5" xfId="35397" xr:uid="{00000000-0005-0000-0000-0000582E0000}"/>
    <cellStyle name="Input 7 2 4 2 3" xfId="34125" xr:uid="{00000000-0005-0000-0000-0000592E0000}"/>
    <cellStyle name="Input 7 2 4 3" xfId="9934" xr:uid="{00000000-0005-0000-0000-00005A2E0000}"/>
    <cellStyle name="Input 7 2 4 3 2" xfId="9935" xr:uid="{00000000-0005-0000-0000-00005B2E0000}"/>
    <cellStyle name="Input 7 2 4 3 2 2" xfId="9936" xr:uid="{00000000-0005-0000-0000-00005C2E0000}"/>
    <cellStyle name="Input 7 2 4 3 2 2 2" xfId="38707" xr:uid="{00000000-0005-0000-0000-00005D2E0000}"/>
    <cellStyle name="Input 7 2 4 3 2 3" xfId="9937" xr:uid="{00000000-0005-0000-0000-00005E2E0000}"/>
    <cellStyle name="Input 7 2 4 3 2 3 2" xfId="41247" xr:uid="{00000000-0005-0000-0000-00005F2E0000}"/>
    <cellStyle name="Input 7 2 4 3 2 4" xfId="36154" xr:uid="{00000000-0005-0000-0000-0000602E0000}"/>
    <cellStyle name="Input 7 2 4 3 3" xfId="9938" xr:uid="{00000000-0005-0000-0000-0000612E0000}"/>
    <cellStyle name="Input 7 2 4 3 3 2" xfId="37435" xr:uid="{00000000-0005-0000-0000-0000622E0000}"/>
    <cellStyle name="Input 7 2 4 3 4" xfId="9939" xr:uid="{00000000-0005-0000-0000-0000632E0000}"/>
    <cellStyle name="Input 7 2 4 3 4 2" xfId="39977" xr:uid="{00000000-0005-0000-0000-0000642E0000}"/>
    <cellStyle name="Input 7 2 4 3 5" xfId="34874" xr:uid="{00000000-0005-0000-0000-0000652E0000}"/>
    <cellStyle name="Input 7 2 4 4" xfId="33016" xr:uid="{00000000-0005-0000-0000-0000662E0000}"/>
    <cellStyle name="Input 7 2 5" xfId="9940" xr:uid="{00000000-0005-0000-0000-0000672E0000}"/>
    <cellStyle name="Input 7 2 5 2" xfId="9941" xr:uid="{00000000-0005-0000-0000-0000682E0000}"/>
    <cellStyle name="Input 7 2 5 2 2" xfId="9942" xr:uid="{00000000-0005-0000-0000-0000692E0000}"/>
    <cellStyle name="Input 7 2 5 2 2 2" xfId="9943" xr:uid="{00000000-0005-0000-0000-00006A2E0000}"/>
    <cellStyle name="Input 7 2 5 2 2 2 2" xfId="38251" xr:uid="{00000000-0005-0000-0000-00006B2E0000}"/>
    <cellStyle name="Input 7 2 5 2 2 3" xfId="9944" xr:uid="{00000000-0005-0000-0000-00006C2E0000}"/>
    <cellStyle name="Input 7 2 5 2 2 3 2" xfId="40791" xr:uid="{00000000-0005-0000-0000-00006D2E0000}"/>
    <cellStyle name="Input 7 2 5 2 2 4" xfId="35698" xr:uid="{00000000-0005-0000-0000-00006E2E0000}"/>
    <cellStyle name="Input 7 2 5 2 3" xfId="9945" xr:uid="{00000000-0005-0000-0000-00006F2E0000}"/>
    <cellStyle name="Input 7 2 5 2 3 2" xfId="36977" xr:uid="{00000000-0005-0000-0000-0000702E0000}"/>
    <cellStyle name="Input 7 2 5 2 4" xfId="9946" xr:uid="{00000000-0005-0000-0000-0000712E0000}"/>
    <cellStyle name="Input 7 2 5 2 4 2" xfId="39521" xr:uid="{00000000-0005-0000-0000-0000722E0000}"/>
    <cellStyle name="Input 7 2 5 2 5" xfId="34423" xr:uid="{00000000-0005-0000-0000-0000732E0000}"/>
    <cellStyle name="Input 7 2 5 3" xfId="31888" xr:uid="{00000000-0005-0000-0000-0000742E0000}"/>
    <cellStyle name="Input 7 2 6" xfId="9947" xr:uid="{00000000-0005-0000-0000-0000752E0000}"/>
    <cellStyle name="Input 7 2 6 2" xfId="9948" xr:uid="{00000000-0005-0000-0000-0000762E0000}"/>
    <cellStyle name="Input 7 2 6 2 2" xfId="9949" xr:uid="{00000000-0005-0000-0000-0000772E0000}"/>
    <cellStyle name="Input 7 2 6 2 2 2" xfId="9950" xr:uid="{00000000-0005-0000-0000-0000782E0000}"/>
    <cellStyle name="Input 7 2 6 2 2 2 2" xfId="38779" xr:uid="{00000000-0005-0000-0000-0000792E0000}"/>
    <cellStyle name="Input 7 2 6 2 2 3" xfId="9951" xr:uid="{00000000-0005-0000-0000-00007A2E0000}"/>
    <cellStyle name="Input 7 2 6 2 2 3 2" xfId="41319" xr:uid="{00000000-0005-0000-0000-00007B2E0000}"/>
    <cellStyle name="Input 7 2 6 2 2 4" xfId="36226" xr:uid="{00000000-0005-0000-0000-00007C2E0000}"/>
    <cellStyle name="Input 7 2 6 2 3" xfId="9952" xr:uid="{00000000-0005-0000-0000-00007D2E0000}"/>
    <cellStyle name="Input 7 2 6 2 3 2" xfId="37507" xr:uid="{00000000-0005-0000-0000-00007E2E0000}"/>
    <cellStyle name="Input 7 2 6 2 4" xfId="9953" xr:uid="{00000000-0005-0000-0000-00007F2E0000}"/>
    <cellStyle name="Input 7 2 6 2 4 2" xfId="40049" xr:uid="{00000000-0005-0000-0000-0000802E0000}"/>
    <cellStyle name="Input 7 2 6 2 5" xfId="34947" xr:uid="{00000000-0005-0000-0000-0000812E0000}"/>
    <cellStyle name="Input 7 2 6 3" xfId="33674" xr:uid="{00000000-0005-0000-0000-0000822E0000}"/>
    <cellStyle name="Input 7 2 7" xfId="9954" xr:uid="{00000000-0005-0000-0000-0000832E0000}"/>
    <cellStyle name="Input 7 2 7 2" xfId="9955" xr:uid="{00000000-0005-0000-0000-0000842E0000}"/>
    <cellStyle name="Input 7 2 7 2 2" xfId="9956" xr:uid="{00000000-0005-0000-0000-0000852E0000}"/>
    <cellStyle name="Input 7 2 7 2 2 2" xfId="38109" xr:uid="{00000000-0005-0000-0000-0000862E0000}"/>
    <cellStyle name="Input 7 2 7 2 3" xfId="9957" xr:uid="{00000000-0005-0000-0000-0000872E0000}"/>
    <cellStyle name="Input 7 2 7 2 3 2" xfId="40649" xr:uid="{00000000-0005-0000-0000-0000882E0000}"/>
    <cellStyle name="Input 7 2 7 2 4" xfId="35556" xr:uid="{00000000-0005-0000-0000-0000892E0000}"/>
    <cellStyle name="Input 7 2 7 3" xfId="9958" xr:uid="{00000000-0005-0000-0000-00008A2E0000}"/>
    <cellStyle name="Input 7 2 7 3 2" xfId="36835" xr:uid="{00000000-0005-0000-0000-00008B2E0000}"/>
    <cellStyle name="Input 7 2 7 4" xfId="9959" xr:uid="{00000000-0005-0000-0000-00008C2E0000}"/>
    <cellStyle name="Input 7 2 7 4 2" xfId="39379" xr:uid="{00000000-0005-0000-0000-00008D2E0000}"/>
    <cellStyle name="Input 7 2 7 5" xfId="34281" xr:uid="{00000000-0005-0000-0000-00008E2E0000}"/>
    <cellStyle name="Input 7 2 8" xfId="9897" xr:uid="{00000000-0005-0000-0000-00008F2E0000}"/>
    <cellStyle name="Input 7 3" xfId="9960" xr:uid="{00000000-0005-0000-0000-0000902E0000}"/>
    <cellStyle name="Input 7 3 2" xfId="9961" xr:uid="{00000000-0005-0000-0000-0000912E0000}"/>
    <cellStyle name="Input 7 3 2 2" xfId="9962" xr:uid="{00000000-0005-0000-0000-0000922E0000}"/>
    <cellStyle name="Input 7 3 2 2 2" xfId="9963" xr:uid="{00000000-0005-0000-0000-0000932E0000}"/>
    <cellStyle name="Input 7 3 2 2 2 2" xfId="9964" xr:uid="{00000000-0005-0000-0000-0000942E0000}"/>
    <cellStyle name="Input 7 3 2 2 2 2 2" xfId="38840" xr:uid="{00000000-0005-0000-0000-0000952E0000}"/>
    <cellStyle name="Input 7 3 2 2 2 3" xfId="9965" xr:uid="{00000000-0005-0000-0000-0000962E0000}"/>
    <cellStyle name="Input 7 3 2 2 2 3 2" xfId="41380" xr:uid="{00000000-0005-0000-0000-0000972E0000}"/>
    <cellStyle name="Input 7 3 2 2 2 4" xfId="36287" xr:uid="{00000000-0005-0000-0000-0000982E0000}"/>
    <cellStyle name="Input 7 3 2 2 3" xfId="9966" xr:uid="{00000000-0005-0000-0000-0000992E0000}"/>
    <cellStyle name="Input 7 3 2 2 3 2" xfId="37568" xr:uid="{00000000-0005-0000-0000-00009A2E0000}"/>
    <cellStyle name="Input 7 3 2 2 4" xfId="9967" xr:uid="{00000000-0005-0000-0000-00009B2E0000}"/>
    <cellStyle name="Input 7 3 2 2 4 2" xfId="40110" xr:uid="{00000000-0005-0000-0000-00009C2E0000}"/>
    <cellStyle name="Input 7 3 2 2 5" xfId="35008" xr:uid="{00000000-0005-0000-0000-00009D2E0000}"/>
    <cellStyle name="Input 7 3 2 3" xfId="33737" xr:uid="{00000000-0005-0000-0000-00009E2E0000}"/>
    <cellStyle name="Input 7 3 3" xfId="9968" xr:uid="{00000000-0005-0000-0000-00009F2E0000}"/>
    <cellStyle name="Input 7 3 3 2" xfId="9969" xr:uid="{00000000-0005-0000-0000-0000A02E0000}"/>
    <cellStyle name="Input 7 3 3 2 2" xfId="9970" xr:uid="{00000000-0005-0000-0000-0000A12E0000}"/>
    <cellStyle name="Input 7 3 3 2 2 2" xfId="38320" xr:uid="{00000000-0005-0000-0000-0000A22E0000}"/>
    <cellStyle name="Input 7 3 3 2 3" xfId="9971" xr:uid="{00000000-0005-0000-0000-0000A32E0000}"/>
    <cellStyle name="Input 7 3 3 2 3 2" xfId="40860" xr:uid="{00000000-0005-0000-0000-0000A42E0000}"/>
    <cellStyle name="Input 7 3 3 2 4" xfId="35767" xr:uid="{00000000-0005-0000-0000-0000A52E0000}"/>
    <cellStyle name="Input 7 3 3 3" xfId="9972" xr:uid="{00000000-0005-0000-0000-0000A62E0000}"/>
    <cellStyle name="Input 7 3 3 3 2" xfId="37046" xr:uid="{00000000-0005-0000-0000-0000A72E0000}"/>
    <cellStyle name="Input 7 3 3 4" xfId="9973" xr:uid="{00000000-0005-0000-0000-0000A82E0000}"/>
    <cellStyle name="Input 7 3 3 4 2" xfId="39590" xr:uid="{00000000-0005-0000-0000-0000A92E0000}"/>
    <cellStyle name="Input 7 3 3 5" xfId="34491" xr:uid="{00000000-0005-0000-0000-0000AA2E0000}"/>
    <cellStyle name="Input 7 3 4" xfId="32536" xr:uid="{00000000-0005-0000-0000-0000AB2E0000}"/>
    <cellStyle name="Input 7 4" xfId="9974" xr:uid="{00000000-0005-0000-0000-0000AC2E0000}"/>
    <cellStyle name="Input 7 4 2" xfId="9975" xr:uid="{00000000-0005-0000-0000-0000AD2E0000}"/>
    <cellStyle name="Input 7 4 2 2" xfId="9976" xr:uid="{00000000-0005-0000-0000-0000AE2E0000}"/>
    <cellStyle name="Input 7 4 2 2 2" xfId="9977" xr:uid="{00000000-0005-0000-0000-0000AF2E0000}"/>
    <cellStyle name="Input 7 4 2 2 2 2" xfId="9978" xr:uid="{00000000-0005-0000-0000-0000B02E0000}"/>
    <cellStyle name="Input 7 4 2 2 2 2 2" xfId="38991" xr:uid="{00000000-0005-0000-0000-0000B12E0000}"/>
    <cellStyle name="Input 7 4 2 2 2 3" xfId="9979" xr:uid="{00000000-0005-0000-0000-0000B22E0000}"/>
    <cellStyle name="Input 7 4 2 2 2 3 2" xfId="41531" xr:uid="{00000000-0005-0000-0000-0000B32E0000}"/>
    <cellStyle name="Input 7 4 2 2 2 4" xfId="36438" xr:uid="{00000000-0005-0000-0000-0000B42E0000}"/>
    <cellStyle name="Input 7 4 2 2 3" xfId="9980" xr:uid="{00000000-0005-0000-0000-0000B52E0000}"/>
    <cellStyle name="Input 7 4 2 2 3 2" xfId="37719" xr:uid="{00000000-0005-0000-0000-0000B62E0000}"/>
    <cellStyle name="Input 7 4 2 2 4" xfId="9981" xr:uid="{00000000-0005-0000-0000-0000B72E0000}"/>
    <cellStyle name="Input 7 4 2 2 4 2" xfId="40261" xr:uid="{00000000-0005-0000-0000-0000B82E0000}"/>
    <cellStyle name="Input 7 4 2 2 5" xfId="35159" xr:uid="{00000000-0005-0000-0000-0000B92E0000}"/>
    <cellStyle name="Input 7 4 2 3" xfId="33888" xr:uid="{00000000-0005-0000-0000-0000BA2E0000}"/>
    <cellStyle name="Input 7 4 3" xfId="9982" xr:uid="{00000000-0005-0000-0000-0000BB2E0000}"/>
    <cellStyle name="Input 7 4 3 2" xfId="9983" xr:uid="{00000000-0005-0000-0000-0000BC2E0000}"/>
    <cellStyle name="Input 7 4 3 2 2" xfId="9984" xr:uid="{00000000-0005-0000-0000-0000BD2E0000}"/>
    <cellStyle name="Input 7 4 3 2 2 2" xfId="38471" xr:uid="{00000000-0005-0000-0000-0000BE2E0000}"/>
    <cellStyle name="Input 7 4 3 2 3" xfId="9985" xr:uid="{00000000-0005-0000-0000-0000BF2E0000}"/>
    <cellStyle name="Input 7 4 3 2 3 2" xfId="41011" xr:uid="{00000000-0005-0000-0000-0000C02E0000}"/>
    <cellStyle name="Input 7 4 3 2 4" xfId="35918" xr:uid="{00000000-0005-0000-0000-0000C12E0000}"/>
    <cellStyle name="Input 7 4 3 3" xfId="9986" xr:uid="{00000000-0005-0000-0000-0000C22E0000}"/>
    <cellStyle name="Input 7 4 3 3 2" xfId="37197" xr:uid="{00000000-0005-0000-0000-0000C32E0000}"/>
    <cellStyle name="Input 7 4 3 4" xfId="9987" xr:uid="{00000000-0005-0000-0000-0000C42E0000}"/>
    <cellStyle name="Input 7 4 3 4 2" xfId="39741" xr:uid="{00000000-0005-0000-0000-0000C52E0000}"/>
    <cellStyle name="Input 7 4 3 5" xfId="34638" xr:uid="{00000000-0005-0000-0000-0000C62E0000}"/>
    <cellStyle name="Input 7 4 4" xfId="32685" xr:uid="{00000000-0005-0000-0000-0000C72E0000}"/>
    <cellStyle name="Input 7 5" xfId="9988" xr:uid="{00000000-0005-0000-0000-0000C82E0000}"/>
    <cellStyle name="Input 7 5 2" xfId="9989" xr:uid="{00000000-0005-0000-0000-0000C92E0000}"/>
    <cellStyle name="Input 7 5 2 2" xfId="9990" xr:uid="{00000000-0005-0000-0000-0000CA2E0000}"/>
    <cellStyle name="Input 7 5 2 2 2" xfId="9991" xr:uid="{00000000-0005-0000-0000-0000CB2E0000}"/>
    <cellStyle name="Input 7 5 2 2 2 2" xfId="9992" xr:uid="{00000000-0005-0000-0000-0000CC2E0000}"/>
    <cellStyle name="Input 7 5 2 2 2 2 2" xfId="39150" xr:uid="{00000000-0005-0000-0000-0000CD2E0000}"/>
    <cellStyle name="Input 7 5 2 2 2 3" xfId="9993" xr:uid="{00000000-0005-0000-0000-0000CE2E0000}"/>
    <cellStyle name="Input 7 5 2 2 2 3 2" xfId="41690" xr:uid="{00000000-0005-0000-0000-0000CF2E0000}"/>
    <cellStyle name="Input 7 5 2 2 2 4" xfId="36597" xr:uid="{00000000-0005-0000-0000-0000D02E0000}"/>
    <cellStyle name="Input 7 5 2 2 3" xfId="9994" xr:uid="{00000000-0005-0000-0000-0000D12E0000}"/>
    <cellStyle name="Input 7 5 2 2 3 2" xfId="37880" xr:uid="{00000000-0005-0000-0000-0000D22E0000}"/>
    <cellStyle name="Input 7 5 2 2 4" xfId="9995" xr:uid="{00000000-0005-0000-0000-0000D32E0000}"/>
    <cellStyle name="Input 7 5 2 2 4 2" xfId="40420" xr:uid="{00000000-0005-0000-0000-0000D42E0000}"/>
    <cellStyle name="Input 7 5 2 2 5" xfId="35320" xr:uid="{00000000-0005-0000-0000-0000D52E0000}"/>
    <cellStyle name="Input 7 5 2 3" xfId="34048" xr:uid="{00000000-0005-0000-0000-0000D62E0000}"/>
    <cellStyle name="Input 7 5 3" xfId="9996" xr:uid="{00000000-0005-0000-0000-0000D72E0000}"/>
    <cellStyle name="Input 7 5 3 2" xfId="9997" xr:uid="{00000000-0005-0000-0000-0000D82E0000}"/>
    <cellStyle name="Input 7 5 3 2 2" xfId="9998" xr:uid="{00000000-0005-0000-0000-0000D92E0000}"/>
    <cellStyle name="Input 7 5 3 2 2 2" xfId="38630" xr:uid="{00000000-0005-0000-0000-0000DA2E0000}"/>
    <cellStyle name="Input 7 5 3 2 3" xfId="9999" xr:uid="{00000000-0005-0000-0000-0000DB2E0000}"/>
    <cellStyle name="Input 7 5 3 2 3 2" xfId="41170" xr:uid="{00000000-0005-0000-0000-0000DC2E0000}"/>
    <cellStyle name="Input 7 5 3 2 4" xfId="36077" xr:uid="{00000000-0005-0000-0000-0000DD2E0000}"/>
    <cellStyle name="Input 7 5 3 3" xfId="10000" xr:uid="{00000000-0005-0000-0000-0000DE2E0000}"/>
    <cellStyle name="Input 7 5 3 3 2" xfId="37358" xr:uid="{00000000-0005-0000-0000-0000DF2E0000}"/>
    <cellStyle name="Input 7 5 3 4" xfId="10001" xr:uid="{00000000-0005-0000-0000-0000E02E0000}"/>
    <cellStyle name="Input 7 5 3 4 2" xfId="39900" xr:uid="{00000000-0005-0000-0000-0000E12E0000}"/>
    <cellStyle name="Input 7 5 3 5" xfId="34797" xr:uid="{00000000-0005-0000-0000-0000E22E0000}"/>
    <cellStyle name="Input 7 5 4" xfId="32861" xr:uid="{00000000-0005-0000-0000-0000E32E0000}"/>
    <cellStyle name="Input 7 6" xfId="10002" xr:uid="{00000000-0005-0000-0000-0000E42E0000}"/>
    <cellStyle name="Input 7 6 2" xfId="10003" xr:uid="{00000000-0005-0000-0000-0000E52E0000}"/>
    <cellStyle name="Input 7 6 2 2" xfId="10004" xr:uid="{00000000-0005-0000-0000-0000E62E0000}"/>
    <cellStyle name="Input 7 6 2 2 2" xfId="10005" xr:uid="{00000000-0005-0000-0000-0000E72E0000}"/>
    <cellStyle name="Input 7 6 2 2 2 2" xfId="38184" xr:uid="{00000000-0005-0000-0000-0000E82E0000}"/>
    <cellStyle name="Input 7 6 2 2 3" xfId="10006" xr:uid="{00000000-0005-0000-0000-0000E92E0000}"/>
    <cellStyle name="Input 7 6 2 2 3 2" xfId="40724" xr:uid="{00000000-0005-0000-0000-0000EA2E0000}"/>
    <cellStyle name="Input 7 6 2 2 4" xfId="35631" xr:uid="{00000000-0005-0000-0000-0000EB2E0000}"/>
    <cellStyle name="Input 7 6 2 3" xfId="10007" xr:uid="{00000000-0005-0000-0000-0000EC2E0000}"/>
    <cellStyle name="Input 7 6 2 3 2" xfId="36910" xr:uid="{00000000-0005-0000-0000-0000ED2E0000}"/>
    <cellStyle name="Input 7 6 2 4" xfId="10008" xr:uid="{00000000-0005-0000-0000-0000EE2E0000}"/>
    <cellStyle name="Input 7 6 2 4 2" xfId="39454" xr:uid="{00000000-0005-0000-0000-0000EF2E0000}"/>
    <cellStyle name="Input 7 6 2 5" xfId="34356" xr:uid="{00000000-0005-0000-0000-0000F02E0000}"/>
    <cellStyle name="Input 7 6 3" xfId="31757" xr:uid="{00000000-0005-0000-0000-0000F12E0000}"/>
    <cellStyle name="Input 7 7" xfId="10009" xr:uid="{00000000-0005-0000-0000-0000F22E0000}"/>
    <cellStyle name="Input 7 7 2" xfId="10010" xr:uid="{00000000-0005-0000-0000-0000F32E0000}"/>
    <cellStyle name="Input 7 7 2 2" xfId="10011" xr:uid="{00000000-0005-0000-0000-0000F42E0000}"/>
    <cellStyle name="Input 7 7 2 2 2" xfId="38032" xr:uid="{00000000-0005-0000-0000-0000F52E0000}"/>
    <cellStyle name="Input 7 7 2 3" xfId="10012" xr:uid="{00000000-0005-0000-0000-0000F62E0000}"/>
    <cellStyle name="Input 7 7 2 3 2" xfId="40572" xr:uid="{00000000-0005-0000-0000-0000F72E0000}"/>
    <cellStyle name="Input 7 7 2 4" xfId="35479" xr:uid="{00000000-0005-0000-0000-0000F82E0000}"/>
    <cellStyle name="Input 7 7 3" xfId="10013" xr:uid="{00000000-0005-0000-0000-0000F92E0000}"/>
    <cellStyle name="Input 7 7 3 2" xfId="36758" xr:uid="{00000000-0005-0000-0000-0000FA2E0000}"/>
    <cellStyle name="Input 7 7 4" xfId="10014" xr:uid="{00000000-0005-0000-0000-0000FB2E0000}"/>
    <cellStyle name="Input 7 7 4 2" xfId="39302" xr:uid="{00000000-0005-0000-0000-0000FC2E0000}"/>
    <cellStyle name="Input 7 7 5" xfId="34204" xr:uid="{00000000-0005-0000-0000-0000FD2E0000}"/>
    <cellStyle name="Input 7 8" xfId="10015" xr:uid="{00000000-0005-0000-0000-0000FE2E0000}"/>
    <cellStyle name="Input 7 8 2" xfId="41898" xr:uid="{00000000-0005-0000-0000-0000FF2E0000}"/>
    <cellStyle name="Input 7 9" xfId="9896" xr:uid="{00000000-0005-0000-0000-0000002F0000}"/>
    <cellStyle name="Input 8" xfId="1934" xr:uid="{00000000-0005-0000-0000-0000012F0000}"/>
    <cellStyle name="Input 8 10" xfId="10016" xr:uid="{00000000-0005-0000-0000-0000022F0000}"/>
    <cellStyle name="Input 8 11" xfId="30379" xr:uid="{00000000-0005-0000-0000-0000032F0000}"/>
    <cellStyle name="Input 8 2" xfId="10017" xr:uid="{00000000-0005-0000-0000-0000042F0000}"/>
    <cellStyle name="Input 8 2 2" xfId="10018" xr:uid="{00000000-0005-0000-0000-0000052F0000}"/>
    <cellStyle name="Input 8 2 2 2" xfId="10019" xr:uid="{00000000-0005-0000-0000-0000062F0000}"/>
    <cellStyle name="Input 8 2 2 2 2" xfId="10020" xr:uid="{00000000-0005-0000-0000-0000072F0000}"/>
    <cellStyle name="Input 8 2 2 2 2 2" xfId="10021" xr:uid="{00000000-0005-0000-0000-0000082F0000}"/>
    <cellStyle name="Input 8 2 2 2 2 2 2" xfId="10022" xr:uid="{00000000-0005-0000-0000-0000092F0000}"/>
    <cellStyle name="Input 8 2 2 2 2 2 2 2" xfId="38917" xr:uid="{00000000-0005-0000-0000-00000A2F0000}"/>
    <cellStyle name="Input 8 2 2 2 2 2 3" xfId="10023" xr:uid="{00000000-0005-0000-0000-00000B2F0000}"/>
    <cellStyle name="Input 8 2 2 2 2 2 3 2" xfId="41457" xr:uid="{00000000-0005-0000-0000-00000C2F0000}"/>
    <cellStyle name="Input 8 2 2 2 2 2 4" xfId="36364" xr:uid="{00000000-0005-0000-0000-00000D2F0000}"/>
    <cellStyle name="Input 8 2 2 2 2 3" xfId="10024" xr:uid="{00000000-0005-0000-0000-00000E2F0000}"/>
    <cellStyle name="Input 8 2 2 2 2 3 2" xfId="37645" xr:uid="{00000000-0005-0000-0000-00000F2F0000}"/>
    <cellStyle name="Input 8 2 2 2 2 4" xfId="10025" xr:uid="{00000000-0005-0000-0000-0000102F0000}"/>
    <cellStyle name="Input 8 2 2 2 2 4 2" xfId="40187" xr:uid="{00000000-0005-0000-0000-0000112F0000}"/>
    <cellStyle name="Input 8 2 2 2 2 5" xfId="35085" xr:uid="{00000000-0005-0000-0000-0000122F0000}"/>
    <cellStyle name="Input 8 2 2 2 3" xfId="33814" xr:uid="{00000000-0005-0000-0000-0000132F0000}"/>
    <cellStyle name="Input 8 2 2 3" xfId="10026" xr:uid="{00000000-0005-0000-0000-0000142F0000}"/>
    <cellStyle name="Input 8 2 2 3 2" xfId="10027" xr:uid="{00000000-0005-0000-0000-0000152F0000}"/>
    <cellStyle name="Input 8 2 2 3 2 2" xfId="10028" xr:uid="{00000000-0005-0000-0000-0000162F0000}"/>
    <cellStyle name="Input 8 2 2 3 2 2 2" xfId="38397" xr:uid="{00000000-0005-0000-0000-0000172F0000}"/>
    <cellStyle name="Input 8 2 2 3 2 3" xfId="10029" xr:uid="{00000000-0005-0000-0000-0000182F0000}"/>
    <cellStyle name="Input 8 2 2 3 2 3 2" xfId="40937" xr:uid="{00000000-0005-0000-0000-0000192F0000}"/>
    <cellStyle name="Input 8 2 2 3 2 4" xfId="35844" xr:uid="{00000000-0005-0000-0000-00001A2F0000}"/>
    <cellStyle name="Input 8 2 2 3 3" xfId="10030" xr:uid="{00000000-0005-0000-0000-00001B2F0000}"/>
    <cellStyle name="Input 8 2 2 3 3 2" xfId="37123" xr:uid="{00000000-0005-0000-0000-00001C2F0000}"/>
    <cellStyle name="Input 8 2 2 3 4" xfId="10031" xr:uid="{00000000-0005-0000-0000-00001D2F0000}"/>
    <cellStyle name="Input 8 2 2 3 4 2" xfId="39667" xr:uid="{00000000-0005-0000-0000-00001E2F0000}"/>
    <cellStyle name="Input 8 2 2 3 5" xfId="34566" xr:uid="{00000000-0005-0000-0000-00001F2F0000}"/>
    <cellStyle name="Input 8 2 2 4" xfId="32610" xr:uid="{00000000-0005-0000-0000-0000202F0000}"/>
    <cellStyle name="Input 8 2 3" xfId="10032" xr:uid="{00000000-0005-0000-0000-0000212F0000}"/>
    <cellStyle name="Input 8 2 3 2" xfId="10033" xr:uid="{00000000-0005-0000-0000-0000222F0000}"/>
    <cellStyle name="Input 8 2 3 2 2" xfId="10034" xr:uid="{00000000-0005-0000-0000-0000232F0000}"/>
    <cellStyle name="Input 8 2 3 2 2 2" xfId="10035" xr:uid="{00000000-0005-0000-0000-0000242F0000}"/>
    <cellStyle name="Input 8 2 3 2 2 2 2" xfId="10036" xr:uid="{00000000-0005-0000-0000-0000252F0000}"/>
    <cellStyle name="Input 8 2 3 2 2 2 2 2" xfId="39069" xr:uid="{00000000-0005-0000-0000-0000262F0000}"/>
    <cellStyle name="Input 8 2 3 2 2 2 3" xfId="10037" xr:uid="{00000000-0005-0000-0000-0000272F0000}"/>
    <cellStyle name="Input 8 2 3 2 2 2 3 2" xfId="41609" xr:uid="{00000000-0005-0000-0000-0000282F0000}"/>
    <cellStyle name="Input 8 2 3 2 2 2 4" xfId="36516" xr:uid="{00000000-0005-0000-0000-0000292F0000}"/>
    <cellStyle name="Input 8 2 3 2 2 3" xfId="10038" xr:uid="{00000000-0005-0000-0000-00002A2F0000}"/>
    <cellStyle name="Input 8 2 3 2 2 3 2" xfId="37797" xr:uid="{00000000-0005-0000-0000-00002B2F0000}"/>
    <cellStyle name="Input 8 2 3 2 2 4" xfId="10039" xr:uid="{00000000-0005-0000-0000-00002C2F0000}"/>
    <cellStyle name="Input 8 2 3 2 2 4 2" xfId="40339" xr:uid="{00000000-0005-0000-0000-00002D2F0000}"/>
    <cellStyle name="Input 8 2 3 2 2 5" xfId="35237" xr:uid="{00000000-0005-0000-0000-00002E2F0000}"/>
    <cellStyle name="Input 8 2 3 2 3" xfId="33965" xr:uid="{00000000-0005-0000-0000-00002F2F0000}"/>
    <cellStyle name="Input 8 2 3 3" xfId="10040" xr:uid="{00000000-0005-0000-0000-0000302F0000}"/>
    <cellStyle name="Input 8 2 3 3 2" xfId="10041" xr:uid="{00000000-0005-0000-0000-0000312F0000}"/>
    <cellStyle name="Input 8 2 3 3 2 2" xfId="10042" xr:uid="{00000000-0005-0000-0000-0000322F0000}"/>
    <cellStyle name="Input 8 2 3 3 2 2 2" xfId="38549" xr:uid="{00000000-0005-0000-0000-0000332F0000}"/>
    <cellStyle name="Input 8 2 3 3 2 3" xfId="10043" xr:uid="{00000000-0005-0000-0000-0000342F0000}"/>
    <cellStyle name="Input 8 2 3 3 2 3 2" xfId="41089" xr:uid="{00000000-0005-0000-0000-0000352F0000}"/>
    <cellStyle name="Input 8 2 3 3 2 4" xfId="35996" xr:uid="{00000000-0005-0000-0000-0000362F0000}"/>
    <cellStyle name="Input 8 2 3 3 3" xfId="10044" xr:uid="{00000000-0005-0000-0000-0000372F0000}"/>
    <cellStyle name="Input 8 2 3 3 3 2" xfId="37275" xr:uid="{00000000-0005-0000-0000-0000382F0000}"/>
    <cellStyle name="Input 8 2 3 3 4" xfId="10045" xr:uid="{00000000-0005-0000-0000-0000392F0000}"/>
    <cellStyle name="Input 8 2 3 3 4 2" xfId="39819" xr:uid="{00000000-0005-0000-0000-00003A2F0000}"/>
    <cellStyle name="Input 8 2 3 3 5" xfId="34714" xr:uid="{00000000-0005-0000-0000-00003B2F0000}"/>
    <cellStyle name="Input 8 2 3 4" xfId="32758" xr:uid="{00000000-0005-0000-0000-00003C2F0000}"/>
    <cellStyle name="Input 8 2 4" xfId="10046" xr:uid="{00000000-0005-0000-0000-00003D2F0000}"/>
    <cellStyle name="Input 8 2 4 2" xfId="10047" xr:uid="{00000000-0005-0000-0000-00003E2F0000}"/>
    <cellStyle name="Input 8 2 4 2 2" xfId="10048" xr:uid="{00000000-0005-0000-0000-00003F2F0000}"/>
    <cellStyle name="Input 8 2 4 2 2 2" xfId="10049" xr:uid="{00000000-0005-0000-0000-0000402F0000}"/>
    <cellStyle name="Input 8 2 4 2 2 2 2" xfId="10050" xr:uid="{00000000-0005-0000-0000-0000412F0000}"/>
    <cellStyle name="Input 8 2 4 2 2 2 2 2" xfId="39228" xr:uid="{00000000-0005-0000-0000-0000422F0000}"/>
    <cellStyle name="Input 8 2 4 2 2 2 3" xfId="10051" xr:uid="{00000000-0005-0000-0000-0000432F0000}"/>
    <cellStyle name="Input 8 2 4 2 2 2 3 2" xfId="41768" xr:uid="{00000000-0005-0000-0000-0000442F0000}"/>
    <cellStyle name="Input 8 2 4 2 2 2 4" xfId="36675" xr:uid="{00000000-0005-0000-0000-0000452F0000}"/>
    <cellStyle name="Input 8 2 4 2 2 3" xfId="10052" xr:uid="{00000000-0005-0000-0000-0000462F0000}"/>
    <cellStyle name="Input 8 2 4 2 2 3 2" xfId="37958" xr:uid="{00000000-0005-0000-0000-0000472F0000}"/>
    <cellStyle name="Input 8 2 4 2 2 4" xfId="10053" xr:uid="{00000000-0005-0000-0000-0000482F0000}"/>
    <cellStyle name="Input 8 2 4 2 2 4 2" xfId="40498" xr:uid="{00000000-0005-0000-0000-0000492F0000}"/>
    <cellStyle name="Input 8 2 4 2 2 5" xfId="35398" xr:uid="{00000000-0005-0000-0000-00004A2F0000}"/>
    <cellStyle name="Input 8 2 4 2 3" xfId="34126" xr:uid="{00000000-0005-0000-0000-00004B2F0000}"/>
    <cellStyle name="Input 8 2 4 3" xfId="10054" xr:uid="{00000000-0005-0000-0000-00004C2F0000}"/>
    <cellStyle name="Input 8 2 4 3 2" xfId="10055" xr:uid="{00000000-0005-0000-0000-00004D2F0000}"/>
    <cellStyle name="Input 8 2 4 3 2 2" xfId="10056" xr:uid="{00000000-0005-0000-0000-00004E2F0000}"/>
    <cellStyle name="Input 8 2 4 3 2 2 2" xfId="38708" xr:uid="{00000000-0005-0000-0000-00004F2F0000}"/>
    <cellStyle name="Input 8 2 4 3 2 3" xfId="10057" xr:uid="{00000000-0005-0000-0000-0000502F0000}"/>
    <cellStyle name="Input 8 2 4 3 2 3 2" xfId="41248" xr:uid="{00000000-0005-0000-0000-0000512F0000}"/>
    <cellStyle name="Input 8 2 4 3 2 4" xfId="36155" xr:uid="{00000000-0005-0000-0000-0000522F0000}"/>
    <cellStyle name="Input 8 2 4 3 3" xfId="10058" xr:uid="{00000000-0005-0000-0000-0000532F0000}"/>
    <cellStyle name="Input 8 2 4 3 3 2" xfId="37436" xr:uid="{00000000-0005-0000-0000-0000542F0000}"/>
    <cellStyle name="Input 8 2 4 3 4" xfId="10059" xr:uid="{00000000-0005-0000-0000-0000552F0000}"/>
    <cellStyle name="Input 8 2 4 3 4 2" xfId="39978" xr:uid="{00000000-0005-0000-0000-0000562F0000}"/>
    <cellStyle name="Input 8 2 4 3 5" xfId="34875" xr:uid="{00000000-0005-0000-0000-0000572F0000}"/>
    <cellStyle name="Input 8 2 4 4" xfId="33017" xr:uid="{00000000-0005-0000-0000-0000582F0000}"/>
    <cellStyle name="Input 8 2 5" xfId="10060" xr:uid="{00000000-0005-0000-0000-0000592F0000}"/>
    <cellStyle name="Input 8 2 5 2" xfId="10061" xr:uid="{00000000-0005-0000-0000-00005A2F0000}"/>
    <cellStyle name="Input 8 2 5 2 2" xfId="10062" xr:uid="{00000000-0005-0000-0000-00005B2F0000}"/>
    <cellStyle name="Input 8 2 5 2 2 2" xfId="10063" xr:uid="{00000000-0005-0000-0000-00005C2F0000}"/>
    <cellStyle name="Input 8 2 5 2 2 2 2" xfId="38252" xr:uid="{00000000-0005-0000-0000-00005D2F0000}"/>
    <cellStyle name="Input 8 2 5 2 2 3" xfId="10064" xr:uid="{00000000-0005-0000-0000-00005E2F0000}"/>
    <cellStyle name="Input 8 2 5 2 2 3 2" xfId="40792" xr:uid="{00000000-0005-0000-0000-00005F2F0000}"/>
    <cellStyle name="Input 8 2 5 2 2 4" xfId="35699" xr:uid="{00000000-0005-0000-0000-0000602F0000}"/>
    <cellStyle name="Input 8 2 5 2 3" xfId="10065" xr:uid="{00000000-0005-0000-0000-0000612F0000}"/>
    <cellStyle name="Input 8 2 5 2 3 2" xfId="36978" xr:uid="{00000000-0005-0000-0000-0000622F0000}"/>
    <cellStyle name="Input 8 2 5 2 4" xfId="10066" xr:uid="{00000000-0005-0000-0000-0000632F0000}"/>
    <cellStyle name="Input 8 2 5 2 4 2" xfId="39522" xr:uid="{00000000-0005-0000-0000-0000642F0000}"/>
    <cellStyle name="Input 8 2 5 2 5" xfId="34424" xr:uid="{00000000-0005-0000-0000-0000652F0000}"/>
    <cellStyle name="Input 8 2 5 3" xfId="31889" xr:uid="{00000000-0005-0000-0000-0000662F0000}"/>
    <cellStyle name="Input 8 2 6" xfId="10067" xr:uid="{00000000-0005-0000-0000-0000672F0000}"/>
    <cellStyle name="Input 8 2 6 2" xfId="10068" xr:uid="{00000000-0005-0000-0000-0000682F0000}"/>
    <cellStyle name="Input 8 2 6 2 2" xfId="10069" xr:uid="{00000000-0005-0000-0000-0000692F0000}"/>
    <cellStyle name="Input 8 2 6 2 2 2" xfId="10070" xr:uid="{00000000-0005-0000-0000-00006A2F0000}"/>
    <cellStyle name="Input 8 2 6 2 2 2 2" xfId="38780" xr:uid="{00000000-0005-0000-0000-00006B2F0000}"/>
    <cellStyle name="Input 8 2 6 2 2 3" xfId="10071" xr:uid="{00000000-0005-0000-0000-00006C2F0000}"/>
    <cellStyle name="Input 8 2 6 2 2 3 2" xfId="41320" xr:uid="{00000000-0005-0000-0000-00006D2F0000}"/>
    <cellStyle name="Input 8 2 6 2 2 4" xfId="36227" xr:uid="{00000000-0005-0000-0000-00006E2F0000}"/>
    <cellStyle name="Input 8 2 6 2 3" xfId="10072" xr:uid="{00000000-0005-0000-0000-00006F2F0000}"/>
    <cellStyle name="Input 8 2 6 2 3 2" xfId="37508" xr:uid="{00000000-0005-0000-0000-0000702F0000}"/>
    <cellStyle name="Input 8 2 6 2 4" xfId="10073" xr:uid="{00000000-0005-0000-0000-0000712F0000}"/>
    <cellStyle name="Input 8 2 6 2 4 2" xfId="40050" xr:uid="{00000000-0005-0000-0000-0000722F0000}"/>
    <cellStyle name="Input 8 2 6 2 5" xfId="34948" xr:uid="{00000000-0005-0000-0000-0000732F0000}"/>
    <cellStyle name="Input 8 2 6 3" xfId="33675" xr:uid="{00000000-0005-0000-0000-0000742F0000}"/>
    <cellStyle name="Input 8 2 7" xfId="10074" xr:uid="{00000000-0005-0000-0000-0000752F0000}"/>
    <cellStyle name="Input 8 2 7 2" xfId="10075" xr:uid="{00000000-0005-0000-0000-0000762F0000}"/>
    <cellStyle name="Input 8 2 7 2 2" xfId="10076" xr:uid="{00000000-0005-0000-0000-0000772F0000}"/>
    <cellStyle name="Input 8 2 7 2 2 2" xfId="38110" xr:uid="{00000000-0005-0000-0000-0000782F0000}"/>
    <cellStyle name="Input 8 2 7 2 3" xfId="10077" xr:uid="{00000000-0005-0000-0000-0000792F0000}"/>
    <cellStyle name="Input 8 2 7 2 3 2" xfId="40650" xr:uid="{00000000-0005-0000-0000-00007A2F0000}"/>
    <cellStyle name="Input 8 2 7 2 4" xfId="35557" xr:uid="{00000000-0005-0000-0000-00007B2F0000}"/>
    <cellStyle name="Input 8 2 7 3" xfId="10078" xr:uid="{00000000-0005-0000-0000-00007C2F0000}"/>
    <cellStyle name="Input 8 2 7 3 2" xfId="36836" xr:uid="{00000000-0005-0000-0000-00007D2F0000}"/>
    <cellStyle name="Input 8 2 7 4" xfId="10079" xr:uid="{00000000-0005-0000-0000-00007E2F0000}"/>
    <cellStyle name="Input 8 2 7 4 2" xfId="39380" xr:uid="{00000000-0005-0000-0000-00007F2F0000}"/>
    <cellStyle name="Input 8 2 7 5" xfId="34282" xr:uid="{00000000-0005-0000-0000-0000802F0000}"/>
    <cellStyle name="Input 8 2 8" xfId="31130" xr:uid="{00000000-0005-0000-0000-0000812F0000}"/>
    <cellStyle name="Input 8 3" xfId="10080" xr:uid="{00000000-0005-0000-0000-0000822F0000}"/>
    <cellStyle name="Input 8 3 2" xfId="10081" xr:uid="{00000000-0005-0000-0000-0000832F0000}"/>
    <cellStyle name="Input 8 3 2 2" xfId="10082" xr:uid="{00000000-0005-0000-0000-0000842F0000}"/>
    <cellStyle name="Input 8 3 2 2 2" xfId="10083" xr:uid="{00000000-0005-0000-0000-0000852F0000}"/>
    <cellStyle name="Input 8 3 2 2 2 2" xfId="10084" xr:uid="{00000000-0005-0000-0000-0000862F0000}"/>
    <cellStyle name="Input 8 3 2 2 2 2 2" xfId="38841" xr:uid="{00000000-0005-0000-0000-0000872F0000}"/>
    <cellStyle name="Input 8 3 2 2 2 3" xfId="10085" xr:uid="{00000000-0005-0000-0000-0000882F0000}"/>
    <cellStyle name="Input 8 3 2 2 2 3 2" xfId="41381" xr:uid="{00000000-0005-0000-0000-0000892F0000}"/>
    <cellStyle name="Input 8 3 2 2 2 4" xfId="36288" xr:uid="{00000000-0005-0000-0000-00008A2F0000}"/>
    <cellStyle name="Input 8 3 2 2 3" xfId="10086" xr:uid="{00000000-0005-0000-0000-00008B2F0000}"/>
    <cellStyle name="Input 8 3 2 2 3 2" xfId="37569" xr:uid="{00000000-0005-0000-0000-00008C2F0000}"/>
    <cellStyle name="Input 8 3 2 2 4" xfId="10087" xr:uid="{00000000-0005-0000-0000-00008D2F0000}"/>
    <cellStyle name="Input 8 3 2 2 4 2" xfId="40111" xr:uid="{00000000-0005-0000-0000-00008E2F0000}"/>
    <cellStyle name="Input 8 3 2 2 5" xfId="35009" xr:uid="{00000000-0005-0000-0000-00008F2F0000}"/>
    <cellStyle name="Input 8 3 2 3" xfId="33738" xr:uid="{00000000-0005-0000-0000-0000902F0000}"/>
    <cellStyle name="Input 8 3 3" xfId="10088" xr:uid="{00000000-0005-0000-0000-0000912F0000}"/>
    <cellStyle name="Input 8 3 3 2" xfId="10089" xr:uid="{00000000-0005-0000-0000-0000922F0000}"/>
    <cellStyle name="Input 8 3 3 2 2" xfId="10090" xr:uid="{00000000-0005-0000-0000-0000932F0000}"/>
    <cellStyle name="Input 8 3 3 2 2 2" xfId="38321" xr:uid="{00000000-0005-0000-0000-0000942F0000}"/>
    <cellStyle name="Input 8 3 3 2 3" xfId="10091" xr:uid="{00000000-0005-0000-0000-0000952F0000}"/>
    <cellStyle name="Input 8 3 3 2 3 2" xfId="40861" xr:uid="{00000000-0005-0000-0000-0000962F0000}"/>
    <cellStyle name="Input 8 3 3 2 4" xfId="35768" xr:uid="{00000000-0005-0000-0000-0000972F0000}"/>
    <cellStyle name="Input 8 3 3 3" xfId="10092" xr:uid="{00000000-0005-0000-0000-0000982F0000}"/>
    <cellStyle name="Input 8 3 3 3 2" xfId="37047" xr:uid="{00000000-0005-0000-0000-0000992F0000}"/>
    <cellStyle name="Input 8 3 3 4" xfId="10093" xr:uid="{00000000-0005-0000-0000-00009A2F0000}"/>
    <cellStyle name="Input 8 3 3 4 2" xfId="39591" xr:uid="{00000000-0005-0000-0000-00009B2F0000}"/>
    <cellStyle name="Input 8 3 3 5" xfId="34492" xr:uid="{00000000-0005-0000-0000-00009C2F0000}"/>
    <cellStyle name="Input 8 3 4" xfId="32537" xr:uid="{00000000-0005-0000-0000-00009D2F0000}"/>
    <cellStyle name="Input 8 4" xfId="10094" xr:uid="{00000000-0005-0000-0000-00009E2F0000}"/>
    <cellStyle name="Input 8 4 2" xfId="10095" xr:uid="{00000000-0005-0000-0000-00009F2F0000}"/>
    <cellStyle name="Input 8 4 2 2" xfId="10096" xr:uid="{00000000-0005-0000-0000-0000A02F0000}"/>
    <cellStyle name="Input 8 4 2 2 2" xfId="10097" xr:uid="{00000000-0005-0000-0000-0000A12F0000}"/>
    <cellStyle name="Input 8 4 2 2 2 2" xfId="10098" xr:uid="{00000000-0005-0000-0000-0000A22F0000}"/>
    <cellStyle name="Input 8 4 2 2 2 2 2" xfId="38992" xr:uid="{00000000-0005-0000-0000-0000A32F0000}"/>
    <cellStyle name="Input 8 4 2 2 2 3" xfId="10099" xr:uid="{00000000-0005-0000-0000-0000A42F0000}"/>
    <cellStyle name="Input 8 4 2 2 2 3 2" xfId="41532" xr:uid="{00000000-0005-0000-0000-0000A52F0000}"/>
    <cellStyle name="Input 8 4 2 2 2 4" xfId="36439" xr:uid="{00000000-0005-0000-0000-0000A62F0000}"/>
    <cellStyle name="Input 8 4 2 2 3" xfId="10100" xr:uid="{00000000-0005-0000-0000-0000A72F0000}"/>
    <cellStyle name="Input 8 4 2 2 3 2" xfId="37720" xr:uid="{00000000-0005-0000-0000-0000A82F0000}"/>
    <cellStyle name="Input 8 4 2 2 4" xfId="10101" xr:uid="{00000000-0005-0000-0000-0000A92F0000}"/>
    <cellStyle name="Input 8 4 2 2 4 2" xfId="40262" xr:uid="{00000000-0005-0000-0000-0000AA2F0000}"/>
    <cellStyle name="Input 8 4 2 2 5" xfId="35160" xr:uid="{00000000-0005-0000-0000-0000AB2F0000}"/>
    <cellStyle name="Input 8 4 2 3" xfId="33889" xr:uid="{00000000-0005-0000-0000-0000AC2F0000}"/>
    <cellStyle name="Input 8 4 3" xfId="10102" xr:uid="{00000000-0005-0000-0000-0000AD2F0000}"/>
    <cellStyle name="Input 8 4 3 2" xfId="10103" xr:uid="{00000000-0005-0000-0000-0000AE2F0000}"/>
    <cellStyle name="Input 8 4 3 2 2" xfId="10104" xr:uid="{00000000-0005-0000-0000-0000AF2F0000}"/>
    <cellStyle name="Input 8 4 3 2 2 2" xfId="38472" xr:uid="{00000000-0005-0000-0000-0000B02F0000}"/>
    <cellStyle name="Input 8 4 3 2 3" xfId="10105" xr:uid="{00000000-0005-0000-0000-0000B12F0000}"/>
    <cellStyle name="Input 8 4 3 2 3 2" xfId="41012" xr:uid="{00000000-0005-0000-0000-0000B22F0000}"/>
    <cellStyle name="Input 8 4 3 2 4" xfId="35919" xr:uid="{00000000-0005-0000-0000-0000B32F0000}"/>
    <cellStyle name="Input 8 4 3 3" xfId="10106" xr:uid="{00000000-0005-0000-0000-0000B42F0000}"/>
    <cellStyle name="Input 8 4 3 3 2" xfId="37198" xr:uid="{00000000-0005-0000-0000-0000B52F0000}"/>
    <cellStyle name="Input 8 4 3 4" xfId="10107" xr:uid="{00000000-0005-0000-0000-0000B62F0000}"/>
    <cellStyle name="Input 8 4 3 4 2" xfId="39742" xr:uid="{00000000-0005-0000-0000-0000B72F0000}"/>
    <cellStyle name="Input 8 4 3 5" xfId="34639" xr:uid="{00000000-0005-0000-0000-0000B82F0000}"/>
    <cellStyle name="Input 8 4 4" xfId="32686" xr:uid="{00000000-0005-0000-0000-0000B92F0000}"/>
    <cellStyle name="Input 8 5" xfId="10108" xr:uid="{00000000-0005-0000-0000-0000BA2F0000}"/>
    <cellStyle name="Input 8 5 2" xfId="10109" xr:uid="{00000000-0005-0000-0000-0000BB2F0000}"/>
    <cellStyle name="Input 8 5 2 2" xfId="10110" xr:uid="{00000000-0005-0000-0000-0000BC2F0000}"/>
    <cellStyle name="Input 8 5 2 2 2" xfId="10111" xr:uid="{00000000-0005-0000-0000-0000BD2F0000}"/>
    <cellStyle name="Input 8 5 2 2 2 2" xfId="10112" xr:uid="{00000000-0005-0000-0000-0000BE2F0000}"/>
    <cellStyle name="Input 8 5 2 2 2 2 2" xfId="39151" xr:uid="{00000000-0005-0000-0000-0000BF2F0000}"/>
    <cellStyle name="Input 8 5 2 2 2 3" xfId="10113" xr:uid="{00000000-0005-0000-0000-0000C02F0000}"/>
    <cellStyle name="Input 8 5 2 2 2 3 2" xfId="41691" xr:uid="{00000000-0005-0000-0000-0000C12F0000}"/>
    <cellStyle name="Input 8 5 2 2 2 4" xfId="36598" xr:uid="{00000000-0005-0000-0000-0000C22F0000}"/>
    <cellStyle name="Input 8 5 2 2 3" xfId="10114" xr:uid="{00000000-0005-0000-0000-0000C32F0000}"/>
    <cellStyle name="Input 8 5 2 2 3 2" xfId="37881" xr:uid="{00000000-0005-0000-0000-0000C42F0000}"/>
    <cellStyle name="Input 8 5 2 2 4" xfId="10115" xr:uid="{00000000-0005-0000-0000-0000C52F0000}"/>
    <cellStyle name="Input 8 5 2 2 4 2" xfId="40421" xr:uid="{00000000-0005-0000-0000-0000C62F0000}"/>
    <cellStyle name="Input 8 5 2 2 5" xfId="35321" xr:uid="{00000000-0005-0000-0000-0000C72F0000}"/>
    <cellStyle name="Input 8 5 2 3" xfId="34049" xr:uid="{00000000-0005-0000-0000-0000C82F0000}"/>
    <cellStyle name="Input 8 5 3" xfId="10116" xr:uid="{00000000-0005-0000-0000-0000C92F0000}"/>
    <cellStyle name="Input 8 5 3 2" xfId="10117" xr:uid="{00000000-0005-0000-0000-0000CA2F0000}"/>
    <cellStyle name="Input 8 5 3 2 2" xfId="10118" xr:uid="{00000000-0005-0000-0000-0000CB2F0000}"/>
    <cellStyle name="Input 8 5 3 2 2 2" xfId="38631" xr:uid="{00000000-0005-0000-0000-0000CC2F0000}"/>
    <cellStyle name="Input 8 5 3 2 3" xfId="10119" xr:uid="{00000000-0005-0000-0000-0000CD2F0000}"/>
    <cellStyle name="Input 8 5 3 2 3 2" xfId="41171" xr:uid="{00000000-0005-0000-0000-0000CE2F0000}"/>
    <cellStyle name="Input 8 5 3 2 4" xfId="36078" xr:uid="{00000000-0005-0000-0000-0000CF2F0000}"/>
    <cellStyle name="Input 8 5 3 3" xfId="10120" xr:uid="{00000000-0005-0000-0000-0000D02F0000}"/>
    <cellStyle name="Input 8 5 3 3 2" xfId="37359" xr:uid="{00000000-0005-0000-0000-0000D12F0000}"/>
    <cellStyle name="Input 8 5 3 4" xfId="10121" xr:uid="{00000000-0005-0000-0000-0000D22F0000}"/>
    <cellStyle name="Input 8 5 3 4 2" xfId="39901" xr:uid="{00000000-0005-0000-0000-0000D32F0000}"/>
    <cellStyle name="Input 8 5 3 5" xfId="34798" xr:uid="{00000000-0005-0000-0000-0000D42F0000}"/>
    <cellStyle name="Input 8 5 4" xfId="32862" xr:uid="{00000000-0005-0000-0000-0000D52F0000}"/>
    <cellStyle name="Input 8 6" xfId="10122" xr:uid="{00000000-0005-0000-0000-0000D62F0000}"/>
    <cellStyle name="Input 8 6 2" xfId="10123" xr:uid="{00000000-0005-0000-0000-0000D72F0000}"/>
    <cellStyle name="Input 8 6 2 2" xfId="10124" xr:uid="{00000000-0005-0000-0000-0000D82F0000}"/>
    <cellStyle name="Input 8 6 2 2 2" xfId="10125" xr:uid="{00000000-0005-0000-0000-0000D92F0000}"/>
    <cellStyle name="Input 8 6 2 2 2 2" xfId="38185" xr:uid="{00000000-0005-0000-0000-0000DA2F0000}"/>
    <cellStyle name="Input 8 6 2 2 3" xfId="10126" xr:uid="{00000000-0005-0000-0000-0000DB2F0000}"/>
    <cellStyle name="Input 8 6 2 2 3 2" xfId="40725" xr:uid="{00000000-0005-0000-0000-0000DC2F0000}"/>
    <cellStyle name="Input 8 6 2 2 4" xfId="35632" xr:uid="{00000000-0005-0000-0000-0000DD2F0000}"/>
    <cellStyle name="Input 8 6 2 3" xfId="10127" xr:uid="{00000000-0005-0000-0000-0000DE2F0000}"/>
    <cellStyle name="Input 8 6 2 3 2" xfId="36911" xr:uid="{00000000-0005-0000-0000-0000DF2F0000}"/>
    <cellStyle name="Input 8 6 2 4" xfId="10128" xr:uid="{00000000-0005-0000-0000-0000E02F0000}"/>
    <cellStyle name="Input 8 6 2 4 2" xfId="39455" xr:uid="{00000000-0005-0000-0000-0000E12F0000}"/>
    <cellStyle name="Input 8 6 2 5" xfId="34357" xr:uid="{00000000-0005-0000-0000-0000E22F0000}"/>
    <cellStyle name="Input 8 6 3" xfId="31758" xr:uid="{00000000-0005-0000-0000-0000E32F0000}"/>
    <cellStyle name="Input 8 7" xfId="10129" xr:uid="{00000000-0005-0000-0000-0000E42F0000}"/>
    <cellStyle name="Input 8 7 2" xfId="10130" xr:uid="{00000000-0005-0000-0000-0000E52F0000}"/>
    <cellStyle name="Input 8 7 2 2" xfId="10131" xr:uid="{00000000-0005-0000-0000-0000E62F0000}"/>
    <cellStyle name="Input 8 7 2 2 2" xfId="38033" xr:uid="{00000000-0005-0000-0000-0000E72F0000}"/>
    <cellStyle name="Input 8 7 2 3" xfId="10132" xr:uid="{00000000-0005-0000-0000-0000E82F0000}"/>
    <cellStyle name="Input 8 7 2 3 2" xfId="40573" xr:uid="{00000000-0005-0000-0000-0000E92F0000}"/>
    <cellStyle name="Input 8 7 2 4" xfId="35480" xr:uid="{00000000-0005-0000-0000-0000EA2F0000}"/>
    <cellStyle name="Input 8 7 3" xfId="10133" xr:uid="{00000000-0005-0000-0000-0000EB2F0000}"/>
    <cellStyle name="Input 8 7 3 2" xfId="36759" xr:uid="{00000000-0005-0000-0000-0000EC2F0000}"/>
    <cellStyle name="Input 8 7 4" xfId="10134" xr:uid="{00000000-0005-0000-0000-0000ED2F0000}"/>
    <cellStyle name="Input 8 7 4 2" xfId="39303" xr:uid="{00000000-0005-0000-0000-0000EE2F0000}"/>
    <cellStyle name="Input 8 7 5" xfId="34205" xr:uid="{00000000-0005-0000-0000-0000EF2F0000}"/>
    <cellStyle name="Input 8 8" xfId="10135" xr:uid="{00000000-0005-0000-0000-0000F02F0000}"/>
    <cellStyle name="Input 8 8 2" xfId="41899" xr:uid="{00000000-0005-0000-0000-0000F12F0000}"/>
    <cellStyle name="Input 8 9" xfId="10136" xr:uid="{00000000-0005-0000-0000-0000F22F0000}"/>
    <cellStyle name="Input 9" xfId="1935" xr:uid="{00000000-0005-0000-0000-0000F32F0000}"/>
    <cellStyle name="Input 9 2" xfId="1936" xr:uid="{00000000-0005-0000-0000-0000F42F0000}"/>
    <cellStyle name="Input 9 2 2" xfId="10139" xr:uid="{00000000-0005-0000-0000-0000F52F0000}"/>
    <cellStyle name="Input 9 2 2 2" xfId="10140" xr:uid="{00000000-0005-0000-0000-0000F62F0000}"/>
    <cellStyle name="Input 9 2 2 2 2" xfId="10141" xr:uid="{00000000-0005-0000-0000-0000F72F0000}"/>
    <cellStyle name="Input 9 2 2 2 2 2" xfId="10142" xr:uid="{00000000-0005-0000-0000-0000F82F0000}"/>
    <cellStyle name="Input 9 2 2 2 2 2 2" xfId="10143" xr:uid="{00000000-0005-0000-0000-0000F92F0000}"/>
    <cellStyle name="Input 9 2 2 2 2 2 2 2" xfId="38918" xr:uid="{00000000-0005-0000-0000-0000FA2F0000}"/>
    <cellStyle name="Input 9 2 2 2 2 2 3" xfId="10144" xr:uid="{00000000-0005-0000-0000-0000FB2F0000}"/>
    <cellStyle name="Input 9 2 2 2 2 2 3 2" xfId="41458" xr:uid="{00000000-0005-0000-0000-0000FC2F0000}"/>
    <cellStyle name="Input 9 2 2 2 2 2 4" xfId="36365" xr:uid="{00000000-0005-0000-0000-0000FD2F0000}"/>
    <cellStyle name="Input 9 2 2 2 2 3" xfId="10145" xr:uid="{00000000-0005-0000-0000-0000FE2F0000}"/>
    <cellStyle name="Input 9 2 2 2 2 3 2" xfId="37646" xr:uid="{00000000-0005-0000-0000-0000FF2F0000}"/>
    <cellStyle name="Input 9 2 2 2 2 4" xfId="10146" xr:uid="{00000000-0005-0000-0000-000000300000}"/>
    <cellStyle name="Input 9 2 2 2 2 4 2" xfId="40188" xr:uid="{00000000-0005-0000-0000-000001300000}"/>
    <cellStyle name="Input 9 2 2 2 2 5" xfId="35086" xr:uid="{00000000-0005-0000-0000-000002300000}"/>
    <cellStyle name="Input 9 2 2 2 3" xfId="33815" xr:uid="{00000000-0005-0000-0000-000003300000}"/>
    <cellStyle name="Input 9 2 2 3" xfId="10147" xr:uid="{00000000-0005-0000-0000-000004300000}"/>
    <cellStyle name="Input 9 2 2 3 2" xfId="10148" xr:uid="{00000000-0005-0000-0000-000005300000}"/>
    <cellStyle name="Input 9 2 2 3 2 2" xfId="10149" xr:uid="{00000000-0005-0000-0000-000006300000}"/>
    <cellStyle name="Input 9 2 2 3 2 2 2" xfId="38398" xr:uid="{00000000-0005-0000-0000-000007300000}"/>
    <cellStyle name="Input 9 2 2 3 2 3" xfId="10150" xr:uid="{00000000-0005-0000-0000-000008300000}"/>
    <cellStyle name="Input 9 2 2 3 2 3 2" xfId="40938" xr:uid="{00000000-0005-0000-0000-000009300000}"/>
    <cellStyle name="Input 9 2 2 3 2 4" xfId="35845" xr:uid="{00000000-0005-0000-0000-00000A300000}"/>
    <cellStyle name="Input 9 2 2 3 3" xfId="10151" xr:uid="{00000000-0005-0000-0000-00000B300000}"/>
    <cellStyle name="Input 9 2 2 3 3 2" xfId="37124" xr:uid="{00000000-0005-0000-0000-00000C300000}"/>
    <cellStyle name="Input 9 2 2 3 4" xfId="10152" xr:uid="{00000000-0005-0000-0000-00000D300000}"/>
    <cellStyle name="Input 9 2 2 3 4 2" xfId="39668" xr:uid="{00000000-0005-0000-0000-00000E300000}"/>
    <cellStyle name="Input 9 2 2 3 5" xfId="34567" xr:uid="{00000000-0005-0000-0000-00000F300000}"/>
    <cellStyle name="Input 9 2 2 4" xfId="32611" xr:uid="{00000000-0005-0000-0000-000010300000}"/>
    <cellStyle name="Input 9 2 3" xfId="10153" xr:uid="{00000000-0005-0000-0000-000011300000}"/>
    <cellStyle name="Input 9 2 3 2" xfId="10154" xr:uid="{00000000-0005-0000-0000-000012300000}"/>
    <cellStyle name="Input 9 2 3 2 2" xfId="10155" xr:uid="{00000000-0005-0000-0000-000013300000}"/>
    <cellStyle name="Input 9 2 3 2 2 2" xfId="10156" xr:uid="{00000000-0005-0000-0000-000014300000}"/>
    <cellStyle name="Input 9 2 3 2 2 2 2" xfId="10157" xr:uid="{00000000-0005-0000-0000-000015300000}"/>
    <cellStyle name="Input 9 2 3 2 2 2 2 2" xfId="39070" xr:uid="{00000000-0005-0000-0000-000016300000}"/>
    <cellStyle name="Input 9 2 3 2 2 2 3" xfId="10158" xr:uid="{00000000-0005-0000-0000-000017300000}"/>
    <cellStyle name="Input 9 2 3 2 2 2 3 2" xfId="41610" xr:uid="{00000000-0005-0000-0000-000018300000}"/>
    <cellStyle name="Input 9 2 3 2 2 2 4" xfId="36517" xr:uid="{00000000-0005-0000-0000-000019300000}"/>
    <cellStyle name="Input 9 2 3 2 2 3" xfId="10159" xr:uid="{00000000-0005-0000-0000-00001A300000}"/>
    <cellStyle name="Input 9 2 3 2 2 3 2" xfId="37798" xr:uid="{00000000-0005-0000-0000-00001B300000}"/>
    <cellStyle name="Input 9 2 3 2 2 4" xfId="10160" xr:uid="{00000000-0005-0000-0000-00001C300000}"/>
    <cellStyle name="Input 9 2 3 2 2 4 2" xfId="40340" xr:uid="{00000000-0005-0000-0000-00001D300000}"/>
    <cellStyle name="Input 9 2 3 2 2 5" xfId="35238" xr:uid="{00000000-0005-0000-0000-00001E300000}"/>
    <cellStyle name="Input 9 2 3 2 3" xfId="33966" xr:uid="{00000000-0005-0000-0000-00001F300000}"/>
    <cellStyle name="Input 9 2 3 3" xfId="10161" xr:uid="{00000000-0005-0000-0000-000020300000}"/>
    <cellStyle name="Input 9 2 3 3 2" xfId="10162" xr:uid="{00000000-0005-0000-0000-000021300000}"/>
    <cellStyle name="Input 9 2 3 3 2 2" xfId="10163" xr:uid="{00000000-0005-0000-0000-000022300000}"/>
    <cellStyle name="Input 9 2 3 3 2 2 2" xfId="38550" xr:uid="{00000000-0005-0000-0000-000023300000}"/>
    <cellStyle name="Input 9 2 3 3 2 3" xfId="10164" xr:uid="{00000000-0005-0000-0000-000024300000}"/>
    <cellStyle name="Input 9 2 3 3 2 3 2" xfId="41090" xr:uid="{00000000-0005-0000-0000-000025300000}"/>
    <cellStyle name="Input 9 2 3 3 2 4" xfId="35997" xr:uid="{00000000-0005-0000-0000-000026300000}"/>
    <cellStyle name="Input 9 2 3 3 3" xfId="10165" xr:uid="{00000000-0005-0000-0000-000027300000}"/>
    <cellStyle name="Input 9 2 3 3 3 2" xfId="37276" xr:uid="{00000000-0005-0000-0000-000028300000}"/>
    <cellStyle name="Input 9 2 3 3 4" xfId="10166" xr:uid="{00000000-0005-0000-0000-000029300000}"/>
    <cellStyle name="Input 9 2 3 3 4 2" xfId="39820" xr:uid="{00000000-0005-0000-0000-00002A300000}"/>
    <cellStyle name="Input 9 2 3 3 5" xfId="34715" xr:uid="{00000000-0005-0000-0000-00002B300000}"/>
    <cellStyle name="Input 9 2 3 4" xfId="32759" xr:uid="{00000000-0005-0000-0000-00002C300000}"/>
    <cellStyle name="Input 9 2 4" xfId="10167" xr:uid="{00000000-0005-0000-0000-00002D300000}"/>
    <cellStyle name="Input 9 2 4 2" xfId="10168" xr:uid="{00000000-0005-0000-0000-00002E300000}"/>
    <cellStyle name="Input 9 2 4 2 2" xfId="10169" xr:uid="{00000000-0005-0000-0000-00002F300000}"/>
    <cellStyle name="Input 9 2 4 2 2 2" xfId="10170" xr:uid="{00000000-0005-0000-0000-000030300000}"/>
    <cellStyle name="Input 9 2 4 2 2 2 2" xfId="10171" xr:uid="{00000000-0005-0000-0000-000031300000}"/>
    <cellStyle name="Input 9 2 4 2 2 2 2 2" xfId="39229" xr:uid="{00000000-0005-0000-0000-000032300000}"/>
    <cellStyle name="Input 9 2 4 2 2 2 3" xfId="10172" xr:uid="{00000000-0005-0000-0000-000033300000}"/>
    <cellStyle name="Input 9 2 4 2 2 2 3 2" xfId="41769" xr:uid="{00000000-0005-0000-0000-000034300000}"/>
    <cellStyle name="Input 9 2 4 2 2 2 4" xfId="36676" xr:uid="{00000000-0005-0000-0000-000035300000}"/>
    <cellStyle name="Input 9 2 4 2 2 3" xfId="10173" xr:uid="{00000000-0005-0000-0000-000036300000}"/>
    <cellStyle name="Input 9 2 4 2 2 3 2" xfId="37959" xr:uid="{00000000-0005-0000-0000-000037300000}"/>
    <cellStyle name="Input 9 2 4 2 2 4" xfId="10174" xr:uid="{00000000-0005-0000-0000-000038300000}"/>
    <cellStyle name="Input 9 2 4 2 2 4 2" xfId="40499" xr:uid="{00000000-0005-0000-0000-000039300000}"/>
    <cellStyle name="Input 9 2 4 2 2 5" xfId="35399" xr:uid="{00000000-0005-0000-0000-00003A300000}"/>
    <cellStyle name="Input 9 2 4 2 3" xfId="34127" xr:uid="{00000000-0005-0000-0000-00003B300000}"/>
    <cellStyle name="Input 9 2 4 3" xfId="10175" xr:uid="{00000000-0005-0000-0000-00003C300000}"/>
    <cellStyle name="Input 9 2 4 3 2" xfId="10176" xr:uid="{00000000-0005-0000-0000-00003D300000}"/>
    <cellStyle name="Input 9 2 4 3 2 2" xfId="10177" xr:uid="{00000000-0005-0000-0000-00003E300000}"/>
    <cellStyle name="Input 9 2 4 3 2 2 2" xfId="38709" xr:uid="{00000000-0005-0000-0000-00003F300000}"/>
    <cellStyle name="Input 9 2 4 3 2 3" xfId="10178" xr:uid="{00000000-0005-0000-0000-000040300000}"/>
    <cellStyle name="Input 9 2 4 3 2 3 2" xfId="41249" xr:uid="{00000000-0005-0000-0000-000041300000}"/>
    <cellStyle name="Input 9 2 4 3 2 4" xfId="36156" xr:uid="{00000000-0005-0000-0000-000042300000}"/>
    <cellStyle name="Input 9 2 4 3 3" xfId="10179" xr:uid="{00000000-0005-0000-0000-000043300000}"/>
    <cellStyle name="Input 9 2 4 3 3 2" xfId="37437" xr:uid="{00000000-0005-0000-0000-000044300000}"/>
    <cellStyle name="Input 9 2 4 3 4" xfId="10180" xr:uid="{00000000-0005-0000-0000-000045300000}"/>
    <cellStyle name="Input 9 2 4 3 4 2" xfId="39979" xr:uid="{00000000-0005-0000-0000-000046300000}"/>
    <cellStyle name="Input 9 2 4 3 5" xfId="34876" xr:uid="{00000000-0005-0000-0000-000047300000}"/>
    <cellStyle name="Input 9 2 4 4" xfId="33018" xr:uid="{00000000-0005-0000-0000-000048300000}"/>
    <cellStyle name="Input 9 2 5" xfId="10181" xr:uid="{00000000-0005-0000-0000-000049300000}"/>
    <cellStyle name="Input 9 2 5 2" xfId="10182" xr:uid="{00000000-0005-0000-0000-00004A300000}"/>
    <cellStyle name="Input 9 2 5 2 2" xfId="10183" xr:uid="{00000000-0005-0000-0000-00004B300000}"/>
    <cellStyle name="Input 9 2 5 2 2 2" xfId="10184" xr:uid="{00000000-0005-0000-0000-00004C300000}"/>
    <cellStyle name="Input 9 2 5 2 2 2 2" xfId="38253" xr:uid="{00000000-0005-0000-0000-00004D300000}"/>
    <cellStyle name="Input 9 2 5 2 2 3" xfId="10185" xr:uid="{00000000-0005-0000-0000-00004E300000}"/>
    <cellStyle name="Input 9 2 5 2 2 3 2" xfId="40793" xr:uid="{00000000-0005-0000-0000-00004F300000}"/>
    <cellStyle name="Input 9 2 5 2 2 4" xfId="35700" xr:uid="{00000000-0005-0000-0000-000050300000}"/>
    <cellStyle name="Input 9 2 5 2 3" xfId="10186" xr:uid="{00000000-0005-0000-0000-000051300000}"/>
    <cellStyle name="Input 9 2 5 2 3 2" xfId="36979" xr:uid="{00000000-0005-0000-0000-000052300000}"/>
    <cellStyle name="Input 9 2 5 2 4" xfId="10187" xr:uid="{00000000-0005-0000-0000-000053300000}"/>
    <cellStyle name="Input 9 2 5 2 4 2" xfId="39523" xr:uid="{00000000-0005-0000-0000-000054300000}"/>
    <cellStyle name="Input 9 2 5 2 5" xfId="34425" xr:uid="{00000000-0005-0000-0000-000055300000}"/>
    <cellStyle name="Input 9 2 5 3" xfId="31890" xr:uid="{00000000-0005-0000-0000-000056300000}"/>
    <cellStyle name="Input 9 2 6" xfId="10188" xr:uid="{00000000-0005-0000-0000-000057300000}"/>
    <cellStyle name="Input 9 2 6 2" xfId="10189" xr:uid="{00000000-0005-0000-0000-000058300000}"/>
    <cellStyle name="Input 9 2 6 2 2" xfId="10190" xr:uid="{00000000-0005-0000-0000-000059300000}"/>
    <cellStyle name="Input 9 2 6 2 2 2" xfId="38111" xr:uid="{00000000-0005-0000-0000-00005A300000}"/>
    <cellStyle name="Input 9 2 6 2 3" xfId="10191" xr:uid="{00000000-0005-0000-0000-00005B300000}"/>
    <cellStyle name="Input 9 2 6 2 3 2" xfId="40651" xr:uid="{00000000-0005-0000-0000-00005C300000}"/>
    <cellStyle name="Input 9 2 6 2 4" xfId="35558" xr:uid="{00000000-0005-0000-0000-00005D300000}"/>
    <cellStyle name="Input 9 2 6 3" xfId="10192" xr:uid="{00000000-0005-0000-0000-00005E300000}"/>
    <cellStyle name="Input 9 2 6 3 2" xfId="36837" xr:uid="{00000000-0005-0000-0000-00005F300000}"/>
    <cellStyle name="Input 9 2 6 4" xfId="10193" xr:uid="{00000000-0005-0000-0000-000060300000}"/>
    <cellStyle name="Input 9 2 6 4 2" xfId="39381" xr:uid="{00000000-0005-0000-0000-000061300000}"/>
    <cellStyle name="Input 9 2 6 5" xfId="34283" xr:uid="{00000000-0005-0000-0000-000062300000}"/>
    <cellStyle name="Input 9 2 7" xfId="10194" xr:uid="{00000000-0005-0000-0000-000063300000}"/>
    <cellStyle name="Input 9 2 8" xfId="10138" xr:uid="{00000000-0005-0000-0000-000064300000}"/>
    <cellStyle name="Input 9 2 9" xfId="31131" xr:uid="{00000000-0005-0000-0000-000065300000}"/>
    <cellStyle name="Input 9 3" xfId="1937" xr:uid="{00000000-0005-0000-0000-000066300000}"/>
    <cellStyle name="Input 9 3 2" xfId="10196" xr:uid="{00000000-0005-0000-0000-000067300000}"/>
    <cellStyle name="Input 9 3 2 2" xfId="10197" xr:uid="{00000000-0005-0000-0000-000068300000}"/>
    <cellStyle name="Input 9 3 2 2 2" xfId="10198" xr:uid="{00000000-0005-0000-0000-000069300000}"/>
    <cellStyle name="Input 9 3 2 2 2 2" xfId="10199" xr:uid="{00000000-0005-0000-0000-00006A300000}"/>
    <cellStyle name="Input 9 3 2 2 2 2 2" xfId="38842" xr:uid="{00000000-0005-0000-0000-00006B300000}"/>
    <cellStyle name="Input 9 3 2 2 2 3" xfId="10200" xr:uid="{00000000-0005-0000-0000-00006C300000}"/>
    <cellStyle name="Input 9 3 2 2 2 3 2" xfId="41382" xr:uid="{00000000-0005-0000-0000-00006D300000}"/>
    <cellStyle name="Input 9 3 2 2 2 4" xfId="36289" xr:uid="{00000000-0005-0000-0000-00006E300000}"/>
    <cellStyle name="Input 9 3 2 2 3" xfId="10201" xr:uid="{00000000-0005-0000-0000-00006F300000}"/>
    <cellStyle name="Input 9 3 2 2 3 2" xfId="37570" xr:uid="{00000000-0005-0000-0000-000070300000}"/>
    <cellStyle name="Input 9 3 2 2 4" xfId="10202" xr:uid="{00000000-0005-0000-0000-000071300000}"/>
    <cellStyle name="Input 9 3 2 2 4 2" xfId="40112" xr:uid="{00000000-0005-0000-0000-000072300000}"/>
    <cellStyle name="Input 9 3 2 2 5" xfId="35010" xr:uid="{00000000-0005-0000-0000-000073300000}"/>
    <cellStyle name="Input 9 3 2 3" xfId="33739" xr:uid="{00000000-0005-0000-0000-000074300000}"/>
    <cellStyle name="Input 9 3 3" xfId="10203" xr:uid="{00000000-0005-0000-0000-000075300000}"/>
    <cellStyle name="Input 9 3 3 2" xfId="10204" xr:uid="{00000000-0005-0000-0000-000076300000}"/>
    <cellStyle name="Input 9 3 3 2 2" xfId="10205" xr:uid="{00000000-0005-0000-0000-000077300000}"/>
    <cellStyle name="Input 9 3 3 2 2 2" xfId="38322" xr:uid="{00000000-0005-0000-0000-000078300000}"/>
    <cellStyle name="Input 9 3 3 2 3" xfId="10206" xr:uid="{00000000-0005-0000-0000-000079300000}"/>
    <cellStyle name="Input 9 3 3 2 3 2" xfId="40862" xr:uid="{00000000-0005-0000-0000-00007A300000}"/>
    <cellStyle name="Input 9 3 3 2 4" xfId="35769" xr:uid="{00000000-0005-0000-0000-00007B300000}"/>
    <cellStyle name="Input 9 3 3 3" xfId="10207" xr:uid="{00000000-0005-0000-0000-00007C300000}"/>
    <cellStyle name="Input 9 3 3 3 2" xfId="37048" xr:uid="{00000000-0005-0000-0000-00007D300000}"/>
    <cellStyle name="Input 9 3 3 4" xfId="10208" xr:uid="{00000000-0005-0000-0000-00007E300000}"/>
    <cellStyle name="Input 9 3 3 4 2" xfId="39592" xr:uid="{00000000-0005-0000-0000-00007F300000}"/>
    <cellStyle name="Input 9 3 3 5" xfId="34493" xr:uid="{00000000-0005-0000-0000-000080300000}"/>
    <cellStyle name="Input 9 3 4" xfId="10195" xr:uid="{00000000-0005-0000-0000-000081300000}"/>
    <cellStyle name="Input 9 4" xfId="10209" xr:uid="{00000000-0005-0000-0000-000082300000}"/>
    <cellStyle name="Input 9 4 2" xfId="10210" xr:uid="{00000000-0005-0000-0000-000083300000}"/>
    <cellStyle name="Input 9 4 2 2" xfId="10211" xr:uid="{00000000-0005-0000-0000-000084300000}"/>
    <cellStyle name="Input 9 4 2 2 2" xfId="10212" xr:uid="{00000000-0005-0000-0000-000085300000}"/>
    <cellStyle name="Input 9 4 2 2 2 2" xfId="10213" xr:uid="{00000000-0005-0000-0000-000086300000}"/>
    <cellStyle name="Input 9 4 2 2 2 2 2" xfId="38993" xr:uid="{00000000-0005-0000-0000-000087300000}"/>
    <cellStyle name="Input 9 4 2 2 2 3" xfId="10214" xr:uid="{00000000-0005-0000-0000-000088300000}"/>
    <cellStyle name="Input 9 4 2 2 2 3 2" xfId="41533" xr:uid="{00000000-0005-0000-0000-000089300000}"/>
    <cellStyle name="Input 9 4 2 2 2 4" xfId="36440" xr:uid="{00000000-0005-0000-0000-00008A300000}"/>
    <cellStyle name="Input 9 4 2 2 3" xfId="10215" xr:uid="{00000000-0005-0000-0000-00008B300000}"/>
    <cellStyle name="Input 9 4 2 2 3 2" xfId="37721" xr:uid="{00000000-0005-0000-0000-00008C300000}"/>
    <cellStyle name="Input 9 4 2 2 4" xfId="10216" xr:uid="{00000000-0005-0000-0000-00008D300000}"/>
    <cellStyle name="Input 9 4 2 2 4 2" xfId="40263" xr:uid="{00000000-0005-0000-0000-00008E300000}"/>
    <cellStyle name="Input 9 4 2 2 5" xfId="35161" xr:uid="{00000000-0005-0000-0000-00008F300000}"/>
    <cellStyle name="Input 9 4 2 3" xfId="33890" xr:uid="{00000000-0005-0000-0000-000090300000}"/>
    <cellStyle name="Input 9 4 3" xfId="10217" xr:uid="{00000000-0005-0000-0000-000091300000}"/>
    <cellStyle name="Input 9 4 3 2" xfId="10218" xr:uid="{00000000-0005-0000-0000-000092300000}"/>
    <cellStyle name="Input 9 4 3 2 2" xfId="10219" xr:uid="{00000000-0005-0000-0000-000093300000}"/>
    <cellStyle name="Input 9 4 3 2 2 2" xfId="38473" xr:uid="{00000000-0005-0000-0000-000094300000}"/>
    <cellStyle name="Input 9 4 3 2 3" xfId="10220" xr:uid="{00000000-0005-0000-0000-000095300000}"/>
    <cellStyle name="Input 9 4 3 2 3 2" xfId="41013" xr:uid="{00000000-0005-0000-0000-000096300000}"/>
    <cellStyle name="Input 9 4 3 2 4" xfId="35920" xr:uid="{00000000-0005-0000-0000-000097300000}"/>
    <cellStyle name="Input 9 4 3 3" xfId="10221" xr:uid="{00000000-0005-0000-0000-000098300000}"/>
    <cellStyle name="Input 9 4 3 3 2" xfId="37199" xr:uid="{00000000-0005-0000-0000-000099300000}"/>
    <cellStyle name="Input 9 4 3 4" xfId="10222" xr:uid="{00000000-0005-0000-0000-00009A300000}"/>
    <cellStyle name="Input 9 4 3 4 2" xfId="39743" xr:uid="{00000000-0005-0000-0000-00009B300000}"/>
    <cellStyle name="Input 9 4 3 5" xfId="34640" xr:uid="{00000000-0005-0000-0000-00009C300000}"/>
    <cellStyle name="Input 9 4 4" xfId="32687" xr:uid="{00000000-0005-0000-0000-00009D300000}"/>
    <cellStyle name="Input 9 5" xfId="10223" xr:uid="{00000000-0005-0000-0000-00009E300000}"/>
    <cellStyle name="Input 9 5 2" xfId="10224" xr:uid="{00000000-0005-0000-0000-00009F300000}"/>
    <cellStyle name="Input 9 5 2 2" xfId="10225" xr:uid="{00000000-0005-0000-0000-0000A0300000}"/>
    <cellStyle name="Input 9 5 2 2 2" xfId="10226" xr:uid="{00000000-0005-0000-0000-0000A1300000}"/>
    <cellStyle name="Input 9 5 2 2 2 2" xfId="10227" xr:uid="{00000000-0005-0000-0000-0000A2300000}"/>
    <cellStyle name="Input 9 5 2 2 2 2 2" xfId="39152" xr:uid="{00000000-0005-0000-0000-0000A3300000}"/>
    <cellStyle name="Input 9 5 2 2 2 3" xfId="10228" xr:uid="{00000000-0005-0000-0000-0000A4300000}"/>
    <cellStyle name="Input 9 5 2 2 2 3 2" xfId="41692" xr:uid="{00000000-0005-0000-0000-0000A5300000}"/>
    <cellStyle name="Input 9 5 2 2 2 4" xfId="36599" xr:uid="{00000000-0005-0000-0000-0000A6300000}"/>
    <cellStyle name="Input 9 5 2 2 3" xfId="10229" xr:uid="{00000000-0005-0000-0000-0000A7300000}"/>
    <cellStyle name="Input 9 5 2 2 3 2" xfId="37882" xr:uid="{00000000-0005-0000-0000-0000A8300000}"/>
    <cellStyle name="Input 9 5 2 2 4" xfId="10230" xr:uid="{00000000-0005-0000-0000-0000A9300000}"/>
    <cellStyle name="Input 9 5 2 2 4 2" xfId="40422" xr:uid="{00000000-0005-0000-0000-0000AA300000}"/>
    <cellStyle name="Input 9 5 2 2 5" xfId="35322" xr:uid="{00000000-0005-0000-0000-0000AB300000}"/>
    <cellStyle name="Input 9 5 2 3" xfId="34050" xr:uid="{00000000-0005-0000-0000-0000AC300000}"/>
    <cellStyle name="Input 9 5 3" xfId="10231" xr:uid="{00000000-0005-0000-0000-0000AD300000}"/>
    <cellStyle name="Input 9 5 3 2" xfId="10232" xr:uid="{00000000-0005-0000-0000-0000AE300000}"/>
    <cellStyle name="Input 9 5 3 2 2" xfId="10233" xr:uid="{00000000-0005-0000-0000-0000AF300000}"/>
    <cellStyle name="Input 9 5 3 2 2 2" xfId="38632" xr:uid="{00000000-0005-0000-0000-0000B0300000}"/>
    <cellStyle name="Input 9 5 3 2 3" xfId="10234" xr:uid="{00000000-0005-0000-0000-0000B1300000}"/>
    <cellStyle name="Input 9 5 3 2 3 2" xfId="41172" xr:uid="{00000000-0005-0000-0000-0000B2300000}"/>
    <cellStyle name="Input 9 5 3 2 4" xfId="36079" xr:uid="{00000000-0005-0000-0000-0000B3300000}"/>
    <cellStyle name="Input 9 5 3 3" xfId="10235" xr:uid="{00000000-0005-0000-0000-0000B4300000}"/>
    <cellStyle name="Input 9 5 3 3 2" xfId="37360" xr:uid="{00000000-0005-0000-0000-0000B5300000}"/>
    <cellStyle name="Input 9 5 3 4" xfId="10236" xr:uid="{00000000-0005-0000-0000-0000B6300000}"/>
    <cellStyle name="Input 9 5 3 4 2" xfId="39902" xr:uid="{00000000-0005-0000-0000-0000B7300000}"/>
    <cellStyle name="Input 9 5 3 5" xfId="34799" xr:uid="{00000000-0005-0000-0000-0000B8300000}"/>
    <cellStyle name="Input 9 5 4" xfId="32863" xr:uid="{00000000-0005-0000-0000-0000B9300000}"/>
    <cellStyle name="Input 9 6" xfId="10237" xr:uid="{00000000-0005-0000-0000-0000BA300000}"/>
    <cellStyle name="Input 9 6 2" xfId="10238" xr:uid="{00000000-0005-0000-0000-0000BB300000}"/>
    <cellStyle name="Input 9 6 2 2" xfId="10239" xr:uid="{00000000-0005-0000-0000-0000BC300000}"/>
    <cellStyle name="Input 9 6 2 2 2" xfId="10240" xr:uid="{00000000-0005-0000-0000-0000BD300000}"/>
    <cellStyle name="Input 9 6 2 2 2 2" xfId="38186" xr:uid="{00000000-0005-0000-0000-0000BE300000}"/>
    <cellStyle name="Input 9 6 2 2 3" xfId="10241" xr:uid="{00000000-0005-0000-0000-0000BF300000}"/>
    <cellStyle name="Input 9 6 2 2 3 2" xfId="40726" xr:uid="{00000000-0005-0000-0000-0000C0300000}"/>
    <cellStyle name="Input 9 6 2 2 4" xfId="35633" xr:uid="{00000000-0005-0000-0000-0000C1300000}"/>
    <cellStyle name="Input 9 6 2 3" xfId="10242" xr:uid="{00000000-0005-0000-0000-0000C2300000}"/>
    <cellStyle name="Input 9 6 2 3 2" xfId="36912" xr:uid="{00000000-0005-0000-0000-0000C3300000}"/>
    <cellStyle name="Input 9 6 2 4" xfId="10243" xr:uid="{00000000-0005-0000-0000-0000C4300000}"/>
    <cellStyle name="Input 9 6 2 4 2" xfId="39456" xr:uid="{00000000-0005-0000-0000-0000C5300000}"/>
    <cellStyle name="Input 9 6 2 5" xfId="34358" xr:uid="{00000000-0005-0000-0000-0000C6300000}"/>
    <cellStyle name="Input 9 6 3" xfId="31759" xr:uid="{00000000-0005-0000-0000-0000C7300000}"/>
    <cellStyle name="Input 9 7" xfId="10244" xr:uid="{00000000-0005-0000-0000-0000C8300000}"/>
    <cellStyle name="Input 9 7 2" xfId="10245" xr:uid="{00000000-0005-0000-0000-0000C9300000}"/>
    <cellStyle name="Input 9 7 2 2" xfId="10246" xr:uid="{00000000-0005-0000-0000-0000CA300000}"/>
    <cellStyle name="Input 9 7 2 2 2" xfId="38034" xr:uid="{00000000-0005-0000-0000-0000CB300000}"/>
    <cellStyle name="Input 9 7 2 3" xfId="10247" xr:uid="{00000000-0005-0000-0000-0000CC300000}"/>
    <cellStyle name="Input 9 7 2 3 2" xfId="40574" xr:uid="{00000000-0005-0000-0000-0000CD300000}"/>
    <cellStyle name="Input 9 7 2 4" xfId="35481" xr:uid="{00000000-0005-0000-0000-0000CE300000}"/>
    <cellStyle name="Input 9 7 3" xfId="10248" xr:uid="{00000000-0005-0000-0000-0000CF300000}"/>
    <cellStyle name="Input 9 7 3 2" xfId="36760" xr:uid="{00000000-0005-0000-0000-0000D0300000}"/>
    <cellStyle name="Input 9 7 4" xfId="10249" xr:uid="{00000000-0005-0000-0000-0000D1300000}"/>
    <cellStyle name="Input 9 7 4 2" xfId="39304" xr:uid="{00000000-0005-0000-0000-0000D2300000}"/>
    <cellStyle name="Input 9 7 5" xfId="34206" xr:uid="{00000000-0005-0000-0000-0000D3300000}"/>
    <cellStyle name="Input 9 8" xfId="10250" xr:uid="{00000000-0005-0000-0000-0000D4300000}"/>
    <cellStyle name="Input 9 8 2" xfId="42571" xr:uid="{00000000-0005-0000-0000-0000D5300000}"/>
    <cellStyle name="Input 9 9" xfId="10137" xr:uid="{00000000-0005-0000-0000-0000D6300000}"/>
    <cellStyle name="Linked Cell" xfId="1938" builtinId="24" customBuiltin="1"/>
    <cellStyle name="Linked Cell 10" xfId="1939" xr:uid="{00000000-0005-0000-0000-0000D8300000}"/>
    <cellStyle name="Linked Cell 10 2" xfId="1940" xr:uid="{00000000-0005-0000-0000-0000D9300000}"/>
    <cellStyle name="Linked Cell 10 2 2" xfId="10254" xr:uid="{00000000-0005-0000-0000-0000DA300000}"/>
    <cellStyle name="Linked Cell 10 2 2 2" xfId="33020" xr:uid="{00000000-0005-0000-0000-0000DB300000}"/>
    <cellStyle name="Linked Cell 10 2 3" xfId="10255" xr:uid="{00000000-0005-0000-0000-0000DC300000}"/>
    <cellStyle name="Linked Cell 10 2 3 2" xfId="31892" xr:uid="{00000000-0005-0000-0000-0000DD300000}"/>
    <cellStyle name="Linked Cell 10 2 4" xfId="10256" xr:uid="{00000000-0005-0000-0000-0000DE300000}"/>
    <cellStyle name="Linked Cell 10 2 5" xfId="10253" xr:uid="{00000000-0005-0000-0000-0000DF300000}"/>
    <cellStyle name="Linked Cell 10 2 6" xfId="31133" xr:uid="{00000000-0005-0000-0000-0000E0300000}"/>
    <cellStyle name="Linked Cell 10 3" xfId="1941" xr:uid="{00000000-0005-0000-0000-0000E1300000}"/>
    <cellStyle name="Linked Cell 10 3 2" xfId="10258" xr:uid="{00000000-0005-0000-0000-0000E2300000}"/>
    <cellStyle name="Linked Cell 10 3 3" xfId="10257" xr:uid="{00000000-0005-0000-0000-0000E3300000}"/>
    <cellStyle name="Linked Cell 10 3 4" xfId="41900" xr:uid="{00000000-0005-0000-0000-0000E4300000}"/>
    <cellStyle name="Linked Cell 10 4" xfId="10259" xr:uid="{00000000-0005-0000-0000-0000E5300000}"/>
    <cellStyle name="Linked Cell 10 5" xfId="10252" xr:uid="{00000000-0005-0000-0000-0000E6300000}"/>
    <cellStyle name="Linked Cell 11" xfId="1942" xr:uid="{00000000-0005-0000-0000-0000E7300000}"/>
    <cellStyle name="Linked Cell 11 2" xfId="10261" xr:uid="{00000000-0005-0000-0000-0000E8300000}"/>
    <cellStyle name="Linked Cell 11 2 2" xfId="10262" xr:uid="{00000000-0005-0000-0000-0000E9300000}"/>
    <cellStyle name="Linked Cell 11 2 2 2" xfId="33021" xr:uid="{00000000-0005-0000-0000-0000EA300000}"/>
    <cellStyle name="Linked Cell 11 2 3" xfId="10263" xr:uid="{00000000-0005-0000-0000-0000EB300000}"/>
    <cellStyle name="Linked Cell 11 2 3 2" xfId="31893" xr:uid="{00000000-0005-0000-0000-0000EC300000}"/>
    <cellStyle name="Linked Cell 11 2 4" xfId="31134" xr:uid="{00000000-0005-0000-0000-0000ED300000}"/>
    <cellStyle name="Linked Cell 11 3" xfId="10264" xr:uid="{00000000-0005-0000-0000-0000EE300000}"/>
    <cellStyle name="Linked Cell 11 3 2" xfId="41901" xr:uid="{00000000-0005-0000-0000-0000EF300000}"/>
    <cellStyle name="Linked Cell 11 4" xfId="10265" xr:uid="{00000000-0005-0000-0000-0000F0300000}"/>
    <cellStyle name="Linked Cell 11 5" xfId="10260" xr:uid="{00000000-0005-0000-0000-0000F1300000}"/>
    <cellStyle name="Linked Cell 11 6" xfId="30381" xr:uid="{00000000-0005-0000-0000-0000F2300000}"/>
    <cellStyle name="Linked Cell 12" xfId="1943" xr:uid="{00000000-0005-0000-0000-0000F3300000}"/>
    <cellStyle name="Linked Cell 12 2" xfId="10267" xr:uid="{00000000-0005-0000-0000-0000F4300000}"/>
    <cellStyle name="Linked Cell 12 2 2" xfId="10268" xr:uid="{00000000-0005-0000-0000-0000F5300000}"/>
    <cellStyle name="Linked Cell 12 2 2 2" xfId="33022" xr:uid="{00000000-0005-0000-0000-0000F6300000}"/>
    <cellStyle name="Linked Cell 12 2 3" xfId="10269" xr:uid="{00000000-0005-0000-0000-0000F7300000}"/>
    <cellStyle name="Linked Cell 12 2 3 2" xfId="31894" xr:uid="{00000000-0005-0000-0000-0000F8300000}"/>
    <cellStyle name="Linked Cell 12 2 4" xfId="31135" xr:uid="{00000000-0005-0000-0000-0000F9300000}"/>
    <cellStyle name="Linked Cell 12 3" xfId="10270" xr:uid="{00000000-0005-0000-0000-0000FA300000}"/>
    <cellStyle name="Linked Cell 12 3 2" xfId="41902" xr:uid="{00000000-0005-0000-0000-0000FB300000}"/>
    <cellStyle name="Linked Cell 12 4" xfId="10271" xr:uid="{00000000-0005-0000-0000-0000FC300000}"/>
    <cellStyle name="Linked Cell 12 5" xfId="10266" xr:uid="{00000000-0005-0000-0000-0000FD300000}"/>
    <cellStyle name="Linked Cell 12 6" xfId="30380" xr:uid="{00000000-0005-0000-0000-0000FE300000}"/>
    <cellStyle name="Linked Cell 13" xfId="1944" xr:uid="{00000000-0005-0000-0000-0000FF300000}"/>
    <cellStyle name="Linked Cell 13 2" xfId="10273" xr:uid="{00000000-0005-0000-0000-000000310000}"/>
    <cellStyle name="Linked Cell 13 3" xfId="10272" xr:uid="{00000000-0005-0000-0000-000001310000}"/>
    <cellStyle name="Linked Cell 13 4" xfId="31073" xr:uid="{00000000-0005-0000-0000-000002310000}"/>
    <cellStyle name="Linked Cell 14" xfId="1945" xr:uid="{00000000-0005-0000-0000-000003310000}"/>
    <cellStyle name="Linked Cell 14 2" xfId="10275" xr:uid="{00000000-0005-0000-0000-000004310000}"/>
    <cellStyle name="Linked Cell 14 2 2" xfId="33019" xr:uid="{00000000-0005-0000-0000-000005310000}"/>
    <cellStyle name="Linked Cell 14 3" xfId="10276" xr:uid="{00000000-0005-0000-0000-000006310000}"/>
    <cellStyle name="Linked Cell 14 3 2" xfId="31891" xr:uid="{00000000-0005-0000-0000-000007310000}"/>
    <cellStyle name="Linked Cell 14 4" xfId="10277" xr:uid="{00000000-0005-0000-0000-000008310000}"/>
    <cellStyle name="Linked Cell 14 5" xfId="10274" xr:uid="{00000000-0005-0000-0000-000009310000}"/>
    <cellStyle name="Linked Cell 14 6" xfId="31132" xr:uid="{00000000-0005-0000-0000-00000A310000}"/>
    <cellStyle name="Linked Cell 15" xfId="10278" xr:uid="{00000000-0005-0000-0000-00000B310000}"/>
    <cellStyle name="Linked Cell 15 2" xfId="32827" xr:uid="{00000000-0005-0000-0000-00000C310000}"/>
    <cellStyle name="Linked Cell 16" xfId="10279" xr:uid="{00000000-0005-0000-0000-00000D310000}"/>
    <cellStyle name="Linked Cell 16 2" xfId="41839" xr:uid="{00000000-0005-0000-0000-00000E310000}"/>
    <cellStyle name="Linked Cell 17" xfId="10280" xr:uid="{00000000-0005-0000-0000-00000F310000}"/>
    <cellStyle name="Linked Cell 17 2" xfId="42500" xr:uid="{00000000-0005-0000-0000-000010310000}"/>
    <cellStyle name="Linked Cell 18" xfId="10251" xr:uid="{00000000-0005-0000-0000-000011310000}"/>
    <cellStyle name="Linked Cell 19" xfId="42704" xr:uid="{00000000-0005-0000-0000-000012310000}"/>
    <cellStyle name="Linked Cell 2" xfId="1946" xr:uid="{00000000-0005-0000-0000-000013310000}"/>
    <cellStyle name="Linked Cell 2 2" xfId="1947" xr:uid="{00000000-0005-0000-0000-000014310000}"/>
    <cellStyle name="Linked Cell 2 2 2" xfId="1948" xr:uid="{00000000-0005-0000-0000-000015310000}"/>
    <cellStyle name="Linked Cell 2 2 2 2" xfId="10283" xr:uid="{00000000-0005-0000-0000-000016310000}"/>
    <cellStyle name="Linked Cell 2 2 3" xfId="1949" xr:uid="{00000000-0005-0000-0000-000017310000}"/>
    <cellStyle name="Linked Cell 2 2 3 2" xfId="10284" xr:uid="{00000000-0005-0000-0000-000018310000}"/>
    <cellStyle name="Linked Cell 2 2 4" xfId="1950" xr:uid="{00000000-0005-0000-0000-000019310000}"/>
    <cellStyle name="Linked Cell 2 2 4 2" xfId="10285" xr:uid="{00000000-0005-0000-0000-00001A310000}"/>
    <cellStyle name="Linked Cell 2 2 5" xfId="1951" xr:uid="{00000000-0005-0000-0000-00001B310000}"/>
    <cellStyle name="Linked Cell 2 2 5 2" xfId="10286" xr:uid="{00000000-0005-0000-0000-00001C310000}"/>
    <cellStyle name="Linked Cell 2 2 6" xfId="10282" xr:uid="{00000000-0005-0000-0000-00001D310000}"/>
    <cellStyle name="Linked Cell 2 3" xfId="1952" xr:uid="{00000000-0005-0000-0000-00001E310000}"/>
    <cellStyle name="Linked Cell 2 3 2" xfId="1953" xr:uid="{00000000-0005-0000-0000-00001F310000}"/>
    <cellStyle name="Linked Cell 2 3 2 2" xfId="10289" xr:uid="{00000000-0005-0000-0000-000020310000}"/>
    <cellStyle name="Linked Cell 2 3 2 3" xfId="10288" xr:uid="{00000000-0005-0000-0000-000021310000}"/>
    <cellStyle name="Linked Cell 2 3 2 4" xfId="33023" xr:uid="{00000000-0005-0000-0000-000022310000}"/>
    <cellStyle name="Linked Cell 2 3 3" xfId="1954" xr:uid="{00000000-0005-0000-0000-000023310000}"/>
    <cellStyle name="Linked Cell 2 3 3 2" xfId="10290" xr:uid="{00000000-0005-0000-0000-000024310000}"/>
    <cellStyle name="Linked Cell 2 3 4" xfId="10291" xr:uid="{00000000-0005-0000-0000-000025310000}"/>
    <cellStyle name="Linked Cell 2 3 4 2" xfId="10292" xr:uid="{00000000-0005-0000-0000-000026310000}"/>
    <cellStyle name="Linked Cell 2 3 4 3" xfId="42572" xr:uid="{00000000-0005-0000-0000-000027310000}"/>
    <cellStyle name="Linked Cell 2 3 5" xfId="10287" xr:uid="{00000000-0005-0000-0000-000028310000}"/>
    <cellStyle name="Linked Cell 2 4" xfId="1955" xr:uid="{00000000-0005-0000-0000-000029310000}"/>
    <cellStyle name="Linked Cell 2 4 2" xfId="10294" xr:uid="{00000000-0005-0000-0000-00002A310000}"/>
    <cellStyle name="Linked Cell 2 4 2 2" xfId="42573" xr:uid="{00000000-0005-0000-0000-00002B310000}"/>
    <cellStyle name="Linked Cell 2 4 3" xfId="10295" xr:uid="{00000000-0005-0000-0000-00002C310000}"/>
    <cellStyle name="Linked Cell 2 4 4" xfId="10293" xr:uid="{00000000-0005-0000-0000-00002D310000}"/>
    <cellStyle name="Linked Cell 2 4 5" xfId="32828" xr:uid="{00000000-0005-0000-0000-00002E310000}"/>
    <cellStyle name="Linked Cell 2 5" xfId="1956" xr:uid="{00000000-0005-0000-0000-00002F310000}"/>
    <cellStyle name="Linked Cell 2 5 2" xfId="10296" xr:uid="{00000000-0005-0000-0000-000030310000}"/>
    <cellStyle name="Linked Cell 2 6" xfId="10297" xr:uid="{00000000-0005-0000-0000-000031310000}"/>
    <cellStyle name="Linked Cell 2 7" xfId="10281" xr:uid="{00000000-0005-0000-0000-000032310000}"/>
    <cellStyle name="Linked Cell 3" xfId="1957" xr:uid="{00000000-0005-0000-0000-000033310000}"/>
    <cellStyle name="Linked Cell 3 2" xfId="1958" xr:uid="{00000000-0005-0000-0000-000034310000}"/>
    <cellStyle name="Linked Cell 3 2 2" xfId="10299" xr:uid="{00000000-0005-0000-0000-000035310000}"/>
    <cellStyle name="Linked Cell 3 3" xfId="1959" xr:uid="{00000000-0005-0000-0000-000036310000}"/>
    <cellStyle name="Linked Cell 3 3 2" xfId="10301" xr:uid="{00000000-0005-0000-0000-000037310000}"/>
    <cellStyle name="Linked Cell 3 3 2 2" xfId="33024" xr:uid="{00000000-0005-0000-0000-000038310000}"/>
    <cellStyle name="Linked Cell 3 3 3" xfId="10302" xr:uid="{00000000-0005-0000-0000-000039310000}"/>
    <cellStyle name="Linked Cell 3 3 3 2" xfId="31895" xr:uid="{00000000-0005-0000-0000-00003A310000}"/>
    <cellStyle name="Linked Cell 3 3 4" xfId="10303" xr:uid="{00000000-0005-0000-0000-00003B310000}"/>
    <cellStyle name="Linked Cell 3 3 5" xfId="10300" xr:uid="{00000000-0005-0000-0000-00003C310000}"/>
    <cellStyle name="Linked Cell 3 3 6" xfId="31136" xr:uid="{00000000-0005-0000-0000-00003D310000}"/>
    <cellStyle name="Linked Cell 3 4" xfId="1960" xr:uid="{00000000-0005-0000-0000-00003E310000}"/>
    <cellStyle name="Linked Cell 3 4 2" xfId="10304" xr:uid="{00000000-0005-0000-0000-00003F310000}"/>
    <cellStyle name="Linked Cell 3 5" xfId="10305" xr:uid="{00000000-0005-0000-0000-000040310000}"/>
    <cellStyle name="Linked Cell 3 6" xfId="10298" xr:uid="{00000000-0005-0000-0000-000041310000}"/>
    <cellStyle name="Linked Cell 4" xfId="1961" xr:uid="{00000000-0005-0000-0000-000042310000}"/>
    <cellStyle name="Linked Cell 4 2" xfId="1962" xr:uid="{00000000-0005-0000-0000-000043310000}"/>
    <cellStyle name="Linked Cell 4 2 2" xfId="10308" xr:uid="{00000000-0005-0000-0000-000044310000}"/>
    <cellStyle name="Linked Cell 4 2 2 2" xfId="33025" xr:uid="{00000000-0005-0000-0000-000045310000}"/>
    <cellStyle name="Linked Cell 4 2 3" xfId="10309" xr:uid="{00000000-0005-0000-0000-000046310000}"/>
    <cellStyle name="Linked Cell 4 2 3 2" xfId="31896" xr:uid="{00000000-0005-0000-0000-000047310000}"/>
    <cellStyle name="Linked Cell 4 2 4" xfId="10307" xr:uid="{00000000-0005-0000-0000-000048310000}"/>
    <cellStyle name="Linked Cell 4 3" xfId="1963" xr:uid="{00000000-0005-0000-0000-000049310000}"/>
    <cellStyle name="Linked Cell 4 3 2" xfId="10310" xr:uid="{00000000-0005-0000-0000-00004A310000}"/>
    <cellStyle name="Linked Cell 4 4" xfId="1964" xr:uid="{00000000-0005-0000-0000-00004B310000}"/>
    <cellStyle name="Linked Cell 4 4 2" xfId="10311" xr:uid="{00000000-0005-0000-0000-00004C310000}"/>
    <cellStyle name="Linked Cell 4 5" xfId="10312" xr:uid="{00000000-0005-0000-0000-00004D310000}"/>
    <cellStyle name="Linked Cell 4 6" xfId="10306" xr:uid="{00000000-0005-0000-0000-00004E310000}"/>
    <cellStyle name="Linked Cell 5" xfId="1965" xr:uid="{00000000-0005-0000-0000-00004F310000}"/>
    <cellStyle name="Linked Cell 5 2" xfId="1966" xr:uid="{00000000-0005-0000-0000-000050310000}"/>
    <cellStyle name="Linked Cell 5 2 2" xfId="1967" xr:uid="{00000000-0005-0000-0000-000051310000}"/>
    <cellStyle name="Linked Cell 5 2 2 2" xfId="10316" xr:uid="{00000000-0005-0000-0000-000052310000}"/>
    <cellStyle name="Linked Cell 5 2 2 3" xfId="10315" xr:uid="{00000000-0005-0000-0000-000053310000}"/>
    <cellStyle name="Linked Cell 5 2 2 4" xfId="33026" xr:uid="{00000000-0005-0000-0000-000054310000}"/>
    <cellStyle name="Linked Cell 5 2 3" xfId="1968" xr:uid="{00000000-0005-0000-0000-000055310000}"/>
    <cellStyle name="Linked Cell 5 2 3 2" xfId="10317" xr:uid="{00000000-0005-0000-0000-000056310000}"/>
    <cellStyle name="Linked Cell 5 2 4" xfId="1969" xr:uid="{00000000-0005-0000-0000-000057310000}"/>
    <cellStyle name="Linked Cell 5 2 4 2" xfId="10318" xr:uid="{00000000-0005-0000-0000-000058310000}"/>
    <cellStyle name="Linked Cell 5 2 5" xfId="10314" xr:uid="{00000000-0005-0000-0000-000059310000}"/>
    <cellStyle name="Linked Cell 5 3" xfId="1970" xr:uid="{00000000-0005-0000-0000-00005A310000}"/>
    <cellStyle name="Linked Cell 5 3 2" xfId="1971" xr:uid="{00000000-0005-0000-0000-00005B310000}"/>
    <cellStyle name="Linked Cell 5 3 2 2" xfId="10320" xr:uid="{00000000-0005-0000-0000-00005C310000}"/>
    <cellStyle name="Linked Cell 5 3 3" xfId="1972" xr:uid="{00000000-0005-0000-0000-00005D310000}"/>
    <cellStyle name="Linked Cell 5 3 3 2" xfId="10321" xr:uid="{00000000-0005-0000-0000-00005E310000}"/>
    <cellStyle name="Linked Cell 5 3 4" xfId="10322" xr:uid="{00000000-0005-0000-0000-00005F310000}"/>
    <cellStyle name="Linked Cell 5 3 5" xfId="10319" xr:uid="{00000000-0005-0000-0000-000060310000}"/>
    <cellStyle name="Linked Cell 5 4" xfId="1973" xr:uid="{00000000-0005-0000-0000-000061310000}"/>
    <cellStyle name="Linked Cell 5 4 2" xfId="1974" xr:uid="{00000000-0005-0000-0000-000062310000}"/>
    <cellStyle name="Linked Cell 5 4 2 2" xfId="10324" xr:uid="{00000000-0005-0000-0000-000063310000}"/>
    <cellStyle name="Linked Cell 5 4 3" xfId="1975" xr:uid="{00000000-0005-0000-0000-000064310000}"/>
    <cellStyle name="Linked Cell 5 4 3 2" xfId="10325" xr:uid="{00000000-0005-0000-0000-000065310000}"/>
    <cellStyle name="Linked Cell 5 4 4" xfId="10326" xr:uid="{00000000-0005-0000-0000-000066310000}"/>
    <cellStyle name="Linked Cell 5 4 5" xfId="10323" xr:uid="{00000000-0005-0000-0000-000067310000}"/>
    <cellStyle name="Linked Cell 5 5" xfId="10313" xr:uid="{00000000-0005-0000-0000-000068310000}"/>
    <cellStyle name="Linked Cell 6" xfId="1976" xr:uid="{00000000-0005-0000-0000-000069310000}"/>
    <cellStyle name="Linked Cell 6 2" xfId="1977" xr:uid="{00000000-0005-0000-0000-00006A310000}"/>
    <cellStyle name="Linked Cell 6 2 2" xfId="10329" xr:uid="{00000000-0005-0000-0000-00006B310000}"/>
    <cellStyle name="Linked Cell 6 2 2 2" xfId="33027" xr:uid="{00000000-0005-0000-0000-00006C310000}"/>
    <cellStyle name="Linked Cell 6 2 3" xfId="10330" xr:uid="{00000000-0005-0000-0000-00006D310000}"/>
    <cellStyle name="Linked Cell 6 2 3 2" xfId="31897" xr:uid="{00000000-0005-0000-0000-00006E310000}"/>
    <cellStyle name="Linked Cell 6 2 4" xfId="10328" xr:uid="{00000000-0005-0000-0000-00006F310000}"/>
    <cellStyle name="Linked Cell 6 3" xfId="1978" xr:uid="{00000000-0005-0000-0000-000070310000}"/>
    <cellStyle name="Linked Cell 6 3 2" xfId="10331" xr:uid="{00000000-0005-0000-0000-000071310000}"/>
    <cellStyle name="Linked Cell 6 4" xfId="10332" xr:uid="{00000000-0005-0000-0000-000072310000}"/>
    <cellStyle name="Linked Cell 6 5" xfId="10327" xr:uid="{00000000-0005-0000-0000-000073310000}"/>
    <cellStyle name="Linked Cell 7" xfId="1979" xr:uid="{00000000-0005-0000-0000-000074310000}"/>
    <cellStyle name="Linked Cell 7 2" xfId="1980" xr:uid="{00000000-0005-0000-0000-000075310000}"/>
    <cellStyle name="Linked Cell 7 2 2" xfId="10335" xr:uid="{00000000-0005-0000-0000-000076310000}"/>
    <cellStyle name="Linked Cell 7 2 2 2" xfId="33028" xr:uid="{00000000-0005-0000-0000-000077310000}"/>
    <cellStyle name="Linked Cell 7 2 3" xfId="10336" xr:uid="{00000000-0005-0000-0000-000078310000}"/>
    <cellStyle name="Linked Cell 7 2 3 2" xfId="31898" xr:uid="{00000000-0005-0000-0000-000079310000}"/>
    <cellStyle name="Linked Cell 7 2 4" xfId="10334" xr:uid="{00000000-0005-0000-0000-00007A310000}"/>
    <cellStyle name="Linked Cell 7 3" xfId="10337" xr:uid="{00000000-0005-0000-0000-00007B310000}"/>
    <cellStyle name="Linked Cell 7 3 2" xfId="41903" xr:uid="{00000000-0005-0000-0000-00007C310000}"/>
    <cellStyle name="Linked Cell 7 4" xfId="10333" xr:uid="{00000000-0005-0000-0000-00007D310000}"/>
    <cellStyle name="Linked Cell 8" xfId="1981" xr:uid="{00000000-0005-0000-0000-00007E310000}"/>
    <cellStyle name="Linked Cell 8 2" xfId="10339" xr:uid="{00000000-0005-0000-0000-00007F310000}"/>
    <cellStyle name="Linked Cell 8 2 2" xfId="10340" xr:uid="{00000000-0005-0000-0000-000080310000}"/>
    <cellStyle name="Linked Cell 8 2 2 2" xfId="33029" xr:uid="{00000000-0005-0000-0000-000081310000}"/>
    <cellStyle name="Linked Cell 8 2 3" xfId="10341" xr:uid="{00000000-0005-0000-0000-000082310000}"/>
    <cellStyle name="Linked Cell 8 2 3 2" xfId="31899" xr:uid="{00000000-0005-0000-0000-000083310000}"/>
    <cellStyle name="Linked Cell 8 2 4" xfId="31137" xr:uid="{00000000-0005-0000-0000-000084310000}"/>
    <cellStyle name="Linked Cell 8 3" xfId="10342" xr:uid="{00000000-0005-0000-0000-000085310000}"/>
    <cellStyle name="Linked Cell 8 3 2" xfId="41904" xr:uid="{00000000-0005-0000-0000-000086310000}"/>
    <cellStyle name="Linked Cell 8 4" xfId="10343" xr:uid="{00000000-0005-0000-0000-000087310000}"/>
    <cellStyle name="Linked Cell 8 5" xfId="10338" xr:uid="{00000000-0005-0000-0000-000088310000}"/>
    <cellStyle name="Linked Cell 8 6" xfId="30382" xr:uid="{00000000-0005-0000-0000-000089310000}"/>
    <cellStyle name="Linked Cell 9" xfId="1982" xr:uid="{00000000-0005-0000-0000-00008A310000}"/>
    <cellStyle name="Linked Cell 9 2" xfId="1983" xr:uid="{00000000-0005-0000-0000-00008B310000}"/>
    <cellStyle name="Linked Cell 9 2 2" xfId="10345" xr:uid="{00000000-0005-0000-0000-00008C310000}"/>
    <cellStyle name="Linked Cell 9 3" xfId="1984" xr:uid="{00000000-0005-0000-0000-00008D310000}"/>
    <cellStyle name="Linked Cell 9 3 2" xfId="10346" xr:uid="{00000000-0005-0000-0000-00008E310000}"/>
    <cellStyle name="Linked Cell 9 4" xfId="10347" xr:uid="{00000000-0005-0000-0000-00008F310000}"/>
    <cellStyle name="Linked Cell 9 5" xfId="10344" xr:uid="{00000000-0005-0000-0000-000090310000}"/>
    <cellStyle name="Neutral" xfId="1985" builtinId="28" customBuiltin="1"/>
    <cellStyle name="Neutral 10" xfId="1986" xr:uid="{00000000-0005-0000-0000-000092310000}"/>
    <cellStyle name="Neutral 10 2" xfId="1987" xr:uid="{00000000-0005-0000-0000-000093310000}"/>
    <cellStyle name="Neutral 10 2 2" xfId="10351" xr:uid="{00000000-0005-0000-0000-000094310000}"/>
    <cellStyle name="Neutral 10 2 2 2" xfId="33031" xr:uid="{00000000-0005-0000-0000-000095310000}"/>
    <cellStyle name="Neutral 10 2 3" xfId="10352" xr:uid="{00000000-0005-0000-0000-000096310000}"/>
    <cellStyle name="Neutral 10 2 3 2" xfId="31901" xr:uid="{00000000-0005-0000-0000-000097310000}"/>
    <cellStyle name="Neutral 10 2 4" xfId="10353" xr:uid="{00000000-0005-0000-0000-000098310000}"/>
    <cellStyle name="Neutral 10 2 5" xfId="10350" xr:uid="{00000000-0005-0000-0000-000099310000}"/>
    <cellStyle name="Neutral 10 2 6" xfId="31139" xr:uid="{00000000-0005-0000-0000-00009A310000}"/>
    <cellStyle name="Neutral 10 3" xfId="1988" xr:uid="{00000000-0005-0000-0000-00009B310000}"/>
    <cellStyle name="Neutral 10 3 2" xfId="10355" xr:uid="{00000000-0005-0000-0000-00009C310000}"/>
    <cellStyle name="Neutral 10 3 3" xfId="10354" xr:uid="{00000000-0005-0000-0000-00009D310000}"/>
    <cellStyle name="Neutral 10 3 4" xfId="41905" xr:uid="{00000000-0005-0000-0000-00009E310000}"/>
    <cellStyle name="Neutral 10 4" xfId="10356" xr:uid="{00000000-0005-0000-0000-00009F310000}"/>
    <cellStyle name="Neutral 10 5" xfId="10349" xr:uid="{00000000-0005-0000-0000-0000A0310000}"/>
    <cellStyle name="Neutral 11" xfId="1989" xr:uid="{00000000-0005-0000-0000-0000A1310000}"/>
    <cellStyle name="Neutral 11 2" xfId="10358" xr:uid="{00000000-0005-0000-0000-0000A2310000}"/>
    <cellStyle name="Neutral 11 2 2" xfId="10359" xr:uid="{00000000-0005-0000-0000-0000A3310000}"/>
    <cellStyle name="Neutral 11 2 2 2" xfId="33032" xr:uid="{00000000-0005-0000-0000-0000A4310000}"/>
    <cellStyle name="Neutral 11 2 3" xfId="10360" xr:uid="{00000000-0005-0000-0000-0000A5310000}"/>
    <cellStyle name="Neutral 11 2 3 2" xfId="31902" xr:uid="{00000000-0005-0000-0000-0000A6310000}"/>
    <cellStyle name="Neutral 11 2 4" xfId="31140" xr:uid="{00000000-0005-0000-0000-0000A7310000}"/>
    <cellStyle name="Neutral 11 3" xfId="10361" xr:uid="{00000000-0005-0000-0000-0000A8310000}"/>
    <cellStyle name="Neutral 11 3 2" xfId="41906" xr:uid="{00000000-0005-0000-0000-0000A9310000}"/>
    <cellStyle name="Neutral 11 4" xfId="10362" xr:uid="{00000000-0005-0000-0000-0000AA310000}"/>
    <cellStyle name="Neutral 11 5" xfId="10357" xr:uid="{00000000-0005-0000-0000-0000AB310000}"/>
    <cellStyle name="Neutral 11 6" xfId="30384" xr:uid="{00000000-0005-0000-0000-0000AC310000}"/>
    <cellStyle name="Neutral 12" xfId="1990" xr:uid="{00000000-0005-0000-0000-0000AD310000}"/>
    <cellStyle name="Neutral 12 2" xfId="10364" xr:uid="{00000000-0005-0000-0000-0000AE310000}"/>
    <cellStyle name="Neutral 12 2 2" xfId="10365" xr:uid="{00000000-0005-0000-0000-0000AF310000}"/>
    <cellStyle name="Neutral 12 2 2 2" xfId="33033" xr:uid="{00000000-0005-0000-0000-0000B0310000}"/>
    <cellStyle name="Neutral 12 2 3" xfId="10366" xr:uid="{00000000-0005-0000-0000-0000B1310000}"/>
    <cellStyle name="Neutral 12 2 3 2" xfId="31903" xr:uid="{00000000-0005-0000-0000-0000B2310000}"/>
    <cellStyle name="Neutral 12 2 4" xfId="31141" xr:uid="{00000000-0005-0000-0000-0000B3310000}"/>
    <cellStyle name="Neutral 12 3" xfId="10367" xr:uid="{00000000-0005-0000-0000-0000B4310000}"/>
    <cellStyle name="Neutral 12 3 2" xfId="41907" xr:uid="{00000000-0005-0000-0000-0000B5310000}"/>
    <cellStyle name="Neutral 12 4" xfId="10368" xr:uid="{00000000-0005-0000-0000-0000B6310000}"/>
    <cellStyle name="Neutral 12 5" xfId="10363" xr:uid="{00000000-0005-0000-0000-0000B7310000}"/>
    <cellStyle name="Neutral 12 6" xfId="30383" xr:uid="{00000000-0005-0000-0000-0000B8310000}"/>
    <cellStyle name="Neutral 13" xfId="1991" xr:uid="{00000000-0005-0000-0000-0000B9310000}"/>
    <cellStyle name="Neutral 13 2" xfId="10370" xr:uid="{00000000-0005-0000-0000-0000BA310000}"/>
    <cellStyle name="Neutral 13 3" xfId="10369" xr:uid="{00000000-0005-0000-0000-0000BB310000}"/>
    <cellStyle name="Neutral 13 4" xfId="31062" xr:uid="{00000000-0005-0000-0000-0000BC310000}"/>
    <cellStyle name="Neutral 14" xfId="1992" xr:uid="{00000000-0005-0000-0000-0000BD310000}"/>
    <cellStyle name="Neutral 14 2" xfId="10372" xr:uid="{00000000-0005-0000-0000-0000BE310000}"/>
    <cellStyle name="Neutral 14 2 2" xfId="33030" xr:uid="{00000000-0005-0000-0000-0000BF310000}"/>
    <cellStyle name="Neutral 14 3" xfId="10373" xr:uid="{00000000-0005-0000-0000-0000C0310000}"/>
    <cellStyle name="Neutral 14 3 2" xfId="31900" xr:uid="{00000000-0005-0000-0000-0000C1310000}"/>
    <cellStyle name="Neutral 14 4" xfId="10374" xr:uid="{00000000-0005-0000-0000-0000C2310000}"/>
    <cellStyle name="Neutral 14 5" xfId="10371" xr:uid="{00000000-0005-0000-0000-0000C3310000}"/>
    <cellStyle name="Neutral 14 6" xfId="31138" xr:uid="{00000000-0005-0000-0000-0000C4310000}"/>
    <cellStyle name="Neutral 15" xfId="10375" xr:uid="{00000000-0005-0000-0000-0000C5310000}"/>
    <cellStyle name="Neutral 15 2" xfId="32829" xr:uid="{00000000-0005-0000-0000-0000C6310000}"/>
    <cellStyle name="Neutral 16" xfId="10376" xr:uid="{00000000-0005-0000-0000-0000C7310000}"/>
    <cellStyle name="Neutral 16 2" xfId="41840" xr:uid="{00000000-0005-0000-0000-0000C8310000}"/>
    <cellStyle name="Neutral 17" xfId="10377" xr:uid="{00000000-0005-0000-0000-0000C9310000}"/>
    <cellStyle name="Neutral 17 2" xfId="42496" xr:uid="{00000000-0005-0000-0000-0000CA310000}"/>
    <cellStyle name="Neutral 18" xfId="10348" xr:uid="{00000000-0005-0000-0000-0000CB310000}"/>
    <cellStyle name="Neutral 19" xfId="42701" xr:uid="{00000000-0005-0000-0000-0000CC310000}"/>
    <cellStyle name="Neutral 2" xfId="1993" xr:uid="{00000000-0005-0000-0000-0000CD310000}"/>
    <cellStyle name="Neutral 2 2" xfId="1994" xr:uid="{00000000-0005-0000-0000-0000CE310000}"/>
    <cellStyle name="Neutral 2 2 2" xfId="1995" xr:uid="{00000000-0005-0000-0000-0000CF310000}"/>
    <cellStyle name="Neutral 2 2 2 2" xfId="10380" xr:uid="{00000000-0005-0000-0000-0000D0310000}"/>
    <cellStyle name="Neutral 2 2 3" xfId="1996" xr:uid="{00000000-0005-0000-0000-0000D1310000}"/>
    <cellStyle name="Neutral 2 2 3 2" xfId="10381" xr:uid="{00000000-0005-0000-0000-0000D2310000}"/>
    <cellStyle name="Neutral 2 2 4" xfId="1997" xr:uid="{00000000-0005-0000-0000-0000D3310000}"/>
    <cellStyle name="Neutral 2 2 4 2" xfId="10382" xr:uid="{00000000-0005-0000-0000-0000D4310000}"/>
    <cellStyle name="Neutral 2 2 5" xfId="1998" xr:uid="{00000000-0005-0000-0000-0000D5310000}"/>
    <cellStyle name="Neutral 2 2 5 2" xfId="10383" xr:uid="{00000000-0005-0000-0000-0000D6310000}"/>
    <cellStyle name="Neutral 2 2 6" xfId="10379" xr:uid="{00000000-0005-0000-0000-0000D7310000}"/>
    <cellStyle name="Neutral 2 3" xfId="1999" xr:uid="{00000000-0005-0000-0000-0000D8310000}"/>
    <cellStyle name="Neutral 2 3 2" xfId="2000" xr:uid="{00000000-0005-0000-0000-0000D9310000}"/>
    <cellStyle name="Neutral 2 3 2 2" xfId="10386" xr:uid="{00000000-0005-0000-0000-0000DA310000}"/>
    <cellStyle name="Neutral 2 3 2 3" xfId="10385" xr:uid="{00000000-0005-0000-0000-0000DB310000}"/>
    <cellStyle name="Neutral 2 3 2 4" xfId="33034" xr:uid="{00000000-0005-0000-0000-0000DC310000}"/>
    <cellStyle name="Neutral 2 3 3" xfId="2001" xr:uid="{00000000-0005-0000-0000-0000DD310000}"/>
    <cellStyle name="Neutral 2 3 3 2" xfId="10387" xr:uid="{00000000-0005-0000-0000-0000DE310000}"/>
    <cellStyle name="Neutral 2 3 4" xfId="10388" xr:uid="{00000000-0005-0000-0000-0000DF310000}"/>
    <cellStyle name="Neutral 2 3 4 2" xfId="10389" xr:uid="{00000000-0005-0000-0000-0000E0310000}"/>
    <cellStyle name="Neutral 2 3 4 3" xfId="42574" xr:uid="{00000000-0005-0000-0000-0000E1310000}"/>
    <cellStyle name="Neutral 2 3 5" xfId="10384" xr:uid="{00000000-0005-0000-0000-0000E2310000}"/>
    <cellStyle name="Neutral 2 4" xfId="2002" xr:uid="{00000000-0005-0000-0000-0000E3310000}"/>
    <cellStyle name="Neutral 2 4 2" xfId="10391" xr:uid="{00000000-0005-0000-0000-0000E4310000}"/>
    <cellStyle name="Neutral 2 4 2 2" xfId="42575" xr:uid="{00000000-0005-0000-0000-0000E5310000}"/>
    <cellStyle name="Neutral 2 4 3" xfId="10392" xr:uid="{00000000-0005-0000-0000-0000E6310000}"/>
    <cellStyle name="Neutral 2 4 4" xfId="10390" xr:uid="{00000000-0005-0000-0000-0000E7310000}"/>
    <cellStyle name="Neutral 2 4 5" xfId="32830" xr:uid="{00000000-0005-0000-0000-0000E8310000}"/>
    <cellStyle name="Neutral 2 5" xfId="2003" xr:uid="{00000000-0005-0000-0000-0000E9310000}"/>
    <cellStyle name="Neutral 2 5 2" xfId="10393" xr:uid="{00000000-0005-0000-0000-0000EA310000}"/>
    <cellStyle name="Neutral 2 6" xfId="10394" xr:uid="{00000000-0005-0000-0000-0000EB310000}"/>
    <cellStyle name="Neutral 2 7" xfId="10378" xr:uid="{00000000-0005-0000-0000-0000EC310000}"/>
    <cellStyle name="Neutral 3" xfId="2004" xr:uid="{00000000-0005-0000-0000-0000ED310000}"/>
    <cellStyle name="Neutral 3 2" xfId="2005" xr:uid="{00000000-0005-0000-0000-0000EE310000}"/>
    <cellStyle name="Neutral 3 2 2" xfId="10396" xr:uid="{00000000-0005-0000-0000-0000EF310000}"/>
    <cellStyle name="Neutral 3 3" xfId="2006" xr:uid="{00000000-0005-0000-0000-0000F0310000}"/>
    <cellStyle name="Neutral 3 3 2" xfId="10398" xr:uid="{00000000-0005-0000-0000-0000F1310000}"/>
    <cellStyle name="Neutral 3 3 2 2" xfId="33035" xr:uid="{00000000-0005-0000-0000-0000F2310000}"/>
    <cellStyle name="Neutral 3 3 3" xfId="10399" xr:uid="{00000000-0005-0000-0000-0000F3310000}"/>
    <cellStyle name="Neutral 3 3 3 2" xfId="31904" xr:uid="{00000000-0005-0000-0000-0000F4310000}"/>
    <cellStyle name="Neutral 3 3 4" xfId="10400" xr:uid="{00000000-0005-0000-0000-0000F5310000}"/>
    <cellStyle name="Neutral 3 3 5" xfId="10397" xr:uid="{00000000-0005-0000-0000-0000F6310000}"/>
    <cellStyle name="Neutral 3 3 6" xfId="31142" xr:uid="{00000000-0005-0000-0000-0000F7310000}"/>
    <cellStyle name="Neutral 3 4" xfId="2007" xr:uid="{00000000-0005-0000-0000-0000F8310000}"/>
    <cellStyle name="Neutral 3 4 2" xfId="10401" xr:uid="{00000000-0005-0000-0000-0000F9310000}"/>
    <cellStyle name="Neutral 3 5" xfId="10402" xr:uid="{00000000-0005-0000-0000-0000FA310000}"/>
    <cellStyle name="Neutral 3 6" xfId="10395" xr:uid="{00000000-0005-0000-0000-0000FB310000}"/>
    <cellStyle name="Neutral 4" xfId="2008" xr:uid="{00000000-0005-0000-0000-0000FC310000}"/>
    <cellStyle name="Neutral 4 2" xfId="2009" xr:uid="{00000000-0005-0000-0000-0000FD310000}"/>
    <cellStyle name="Neutral 4 2 2" xfId="10405" xr:uid="{00000000-0005-0000-0000-0000FE310000}"/>
    <cellStyle name="Neutral 4 2 2 2" xfId="33036" xr:uid="{00000000-0005-0000-0000-0000FF310000}"/>
    <cellStyle name="Neutral 4 2 3" xfId="10406" xr:uid="{00000000-0005-0000-0000-000000320000}"/>
    <cellStyle name="Neutral 4 2 3 2" xfId="31905" xr:uid="{00000000-0005-0000-0000-000001320000}"/>
    <cellStyle name="Neutral 4 2 4" xfId="10404" xr:uid="{00000000-0005-0000-0000-000002320000}"/>
    <cellStyle name="Neutral 4 3" xfId="2010" xr:uid="{00000000-0005-0000-0000-000003320000}"/>
    <cellStyle name="Neutral 4 3 2" xfId="10407" xr:uid="{00000000-0005-0000-0000-000004320000}"/>
    <cellStyle name="Neutral 4 4" xfId="2011" xr:uid="{00000000-0005-0000-0000-000005320000}"/>
    <cellStyle name="Neutral 4 4 2" xfId="10408" xr:uid="{00000000-0005-0000-0000-000006320000}"/>
    <cellStyle name="Neutral 4 5" xfId="10409" xr:uid="{00000000-0005-0000-0000-000007320000}"/>
    <cellStyle name="Neutral 4 6" xfId="10403" xr:uid="{00000000-0005-0000-0000-000008320000}"/>
    <cellStyle name="Neutral 5" xfId="2012" xr:uid="{00000000-0005-0000-0000-000009320000}"/>
    <cellStyle name="Neutral 5 2" xfId="2013" xr:uid="{00000000-0005-0000-0000-00000A320000}"/>
    <cellStyle name="Neutral 5 2 2" xfId="2014" xr:uid="{00000000-0005-0000-0000-00000B320000}"/>
    <cellStyle name="Neutral 5 2 2 2" xfId="10413" xr:uid="{00000000-0005-0000-0000-00000C320000}"/>
    <cellStyle name="Neutral 5 2 2 3" xfId="10412" xr:uid="{00000000-0005-0000-0000-00000D320000}"/>
    <cellStyle name="Neutral 5 2 2 4" xfId="33037" xr:uid="{00000000-0005-0000-0000-00000E320000}"/>
    <cellStyle name="Neutral 5 2 3" xfId="2015" xr:uid="{00000000-0005-0000-0000-00000F320000}"/>
    <cellStyle name="Neutral 5 2 3 2" xfId="10414" xr:uid="{00000000-0005-0000-0000-000010320000}"/>
    <cellStyle name="Neutral 5 2 4" xfId="2016" xr:uid="{00000000-0005-0000-0000-000011320000}"/>
    <cellStyle name="Neutral 5 2 4 2" xfId="10415" xr:uid="{00000000-0005-0000-0000-000012320000}"/>
    <cellStyle name="Neutral 5 2 5" xfId="10411" xr:uid="{00000000-0005-0000-0000-000013320000}"/>
    <cellStyle name="Neutral 5 3" xfId="2017" xr:uid="{00000000-0005-0000-0000-000014320000}"/>
    <cellStyle name="Neutral 5 3 2" xfId="2018" xr:uid="{00000000-0005-0000-0000-000015320000}"/>
    <cellStyle name="Neutral 5 3 2 2" xfId="10417" xr:uid="{00000000-0005-0000-0000-000016320000}"/>
    <cellStyle name="Neutral 5 3 3" xfId="2019" xr:uid="{00000000-0005-0000-0000-000017320000}"/>
    <cellStyle name="Neutral 5 3 3 2" xfId="10418" xr:uid="{00000000-0005-0000-0000-000018320000}"/>
    <cellStyle name="Neutral 5 3 4" xfId="10419" xr:uid="{00000000-0005-0000-0000-000019320000}"/>
    <cellStyle name="Neutral 5 3 5" xfId="10416" xr:uid="{00000000-0005-0000-0000-00001A320000}"/>
    <cellStyle name="Neutral 5 4" xfId="2020" xr:uid="{00000000-0005-0000-0000-00001B320000}"/>
    <cellStyle name="Neutral 5 4 2" xfId="2021" xr:uid="{00000000-0005-0000-0000-00001C320000}"/>
    <cellStyle name="Neutral 5 4 2 2" xfId="10421" xr:uid="{00000000-0005-0000-0000-00001D320000}"/>
    <cellStyle name="Neutral 5 4 3" xfId="2022" xr:uid="{00000000-0005-0000-0000-00001E320000}"/>
    <cellStyle name="Neutral 5 4 3 2" xfId="10422" xr:uid="{00000000-0005-0000-0000-00001F320000}"/>
    <cellStyle name="Neutral 5 4 4" xfId="10423" xr:uid="{00000000-0005-0000-0000-000020320000}"/>
    <cellStyle name="Neutral 5 4 5" xfId="10420" xr:uid="{00000000-0005-0000-0000-000021320000}"/>
    <cellStyle name="Neutral 5 5" xfId="10410" xr:uid="{00000000-0005-0000-0000-000022320000}"/>
    <cellStyle name="Neutral 6" xfId="2023" xr:uid="{00000000-0005-0000-0000-000023320000}"/>
    <cellStyle name="Neutral 6 2" xfId="2024" xr:uid="{00000000-0005-0000-0000-000024320000}"/>
    <cellStyle name="Neutral 6 2 2" xfId="10426" xr:uid="{00000000-0005-0000-0000-000025320000}"/>
    <cellStyle name="Neutral 6 2 2 2" xfId="33038" xr:uid="{00000000-0005-0000-0000-000026320000}"/>
    <cellStyle name="Neutral 6 2 3" xfId="10427" xr:uid="{00000000-0005-0000-0000-000027320000}"/>
    <cellStyle name="Neutral 6 2 3 2" xfId="31906" xr:uid="{00000000-0005-0000-0000-000028320000}"/>
    <cellStyle name="Neutral 6 2 4" xfId="10425" xr:uid="{00000000-0005-0000-0000-000029320000}"/>
    <cellStyle name="Neutral 6 3" xfId="2025" xr:uid="{00000000-0005-0000-0000-00002A320000}"/>
    <cellStyle name="Neutral 6 3 2" xfId="10428" xr:uid="{00000000-0005-0000-0000-00002B320000}"/>
    <cellStyle name="Neutral 6 4" xfId="10429" xr:uid="{00000000-0005-0000-0000-00002C320000}"/>
    <cellStyle name="Neutral 6 5" xfId="10424" xr:uid="{00000000-0005-0000-0000-00002D320000}"/>
    <cellStyle name="Neutral 7" xfId="2026" xr:uid="{00000000-0005-0000-0000-00002E320000}"/>
    <cellStyle name="Neutral 7 2" xfId="2027" xr:uid="{00000000-0005-0000-0000-00002F320000}"/>
    <cellStyle name="Neutral 7 2 2" xfId="10432" xr:uid="{00000000-0005-0000-0000-000030320000}"/>
    <cellStyle name="Neutral 7 2 2 2" xfId="33039" xr:uid="{00000000-0005-0000-0000-000031320000}"/>
    <cellStyle name="Neutral 7 2 3" xfId="10433" xr:uid="{00000000-0005-0000-0000-000032320000}"/>
    <cellStyle name="Neutral 7 2 3 2" xfId="31907" xr:uid="{00000000-0005-0000-0000-000033320000}"/>
    <cellStyle name="Neutral 7 2 4" xfId="10431" xr:uid="{00000000-0005-0000-0000-000034320000}"/>
    <cellStyle name="Neutral 7 3" xfId="10434" xr:uid="{00000000-0005-0000-0000-000035320000}"/>
    <cellStyle name="Neutral 7 3 2" xfId="41908" xr:uid="{00000000-0005-0000-0000-000036320000}"/>
    <cellStyle name="Neutral 7 4" xfId="10430" xr:uid="{00000000-0005-0000-0000-000037320000}"/>
    <cellStyle name="Neutral 8" xfId="2028" xr:uid="{00000000-0005-0000-0000-000038320000}"/>
    <cellStyle name="Neutral 8 2" xfId="10436" xr:uid="{00000000-0005-0000-0000-000039320000}"/>
    <cellStyle name="Neutral 8 2 2" xfId="10437" xr:uid="{00000000-0005-0000-0000-00003A320000}"/>
    <cellStyle name="Neutral 8 2 2 2" xfId="33040" xr:uid="{00000000-0005-0000-0000-00003B320000}"/>
    <cellStyle name="Neutral 8 2 3" xfId="10438" xr:uid="{00000000-0005-0000-0000-00003C320000}"/>
    <cellStyle name="Neutral 8 2 3 2" xfId="31908" xr:uid="{00000000-0005-0000-0000-00003D320000}"/>
    <cellStyle name="Neutral 8 2 4" xfId="31143" xr:uid="{00000000-0005-0000-0000-00003E320000}"/>
    <cellStyle name="Neutral 8 3" xfId="10439" xr:uid="{00000000-0005-0000-0000-00003F320000}"/>
    <cellStyle name="Neutral 8 3 2" xfId="41909" xr:uid="{00000000-0005-0000-0000-000040320000}"/>
    <cellStyle name="Neutral 8 4" xfId="10440" xr:uid="{00000000-0005-0000-0000-000041320000}"/>
    <cellStyle name="Neutral 8 5" xfId="10435" xr:uid="{00000000-0005-0000-0000-000042320000}"/>
    <cellStyle name="Neutral 8 6" xfId="30385" xr:uid="{00000000-0005-0000-0000-000043320000}"/>
    <cellStyle name="Neutral 9" xfId="2029" xr:uid="{00000000-0005-0000-0000-000044320000}"/>
    <cellStyle name="Neutral 9 2" xfId="2030" xr:uid="{00000000-0005-0000-0000-000045320000}"/>
    <cellStyle name="Neutral 9 2 2" xfId="10442" xr:uid="{00000000-0005-0000-0000-000046320000}"/>
    <cellStyle name="Neutral 9 3" xfId="2031" xr:uid="{00000000-0005-0000-0000-000047320000}"/>
    <cellStyle name="Neutral 9 3 2" xfId="10443" xr:uid="{00000000-0005-0000-0000-000048320000}"/>
    <cellStyle name="Neutral 9 4" xfId="10444" xr:uid="{00000000-0005-0000-0000-000049320000}"/>
    <cellStyle name="Neutral 9 5" xfId="10441" xr:uid="{00000000-0005-0000-0000-00004A320000}"/>
    <cellStyle name="Normal" xfId="0" builtinId="0"/>
    <cellStyle name="Normal 10" xfId="2032" xr:uid="{00000000-0005-0000-0000-00004C320000}"/>
    <cellStyle name="Normal 10 2" xfId="2033" xr:uid="{00000000-0005-0000-0000-00004D320000}"/>
    <cellStyle name="Normal 10 2 2" xfId="10446" xr:uid="{00000000-0005-0000-0000-00004E320000}"/>
    <cellStyle name="Normal 10 2 2 2" xfId="20098" xr:uid="{00000000-0005-0000-0000-00004F320000}"/>
    <cellStyle name="Normal 10 2 3" xfId="10445" xr:uid="{00000000-0005-0000-0000-000050320000}"/>
    <cellStyle name="Normal 10 2 4" xfId="20097" xr:uid="{00000000-0005-0000-0000-000051320000}"/>
    <cellStyle name="Normal 10 2 5" xfId="31026" xr:uid="{00000000-0005-0000-0000-000052320000}"/>
    <cellStyle name="Normal 10 3" xfId="2034" xr:uid="{00000000-0005-0000-0000-000053320000}"/>
    <cellStyle name="Normal 10 3 2" xfId="10447" xr:uid="{00000000-0005-0000-0000-000054320000}"/>
    <cellStyle name="Normal 10 3 2 2" xfId="20100" xr:uid="{00000000-0005-0000-0000-000055320000}"/>
    <cellStyle name="Normal 10 3 2 3" xfId="33041" xr:uid="{00000000-0005-0000-0000-000056320000}"/>
    <cellStyle name="Normal 10 3 3" xfId="10448" xr:uid="{00000000-0005-0000-0000-000057320000}"/>
    <cellStyle name="Normal 10 3 3 2" xfId="20101" xr:uid="{00000000-0005-0000-0000-000058320000}"/>
    <cellStyle name="Normal 10 3 3 3" xfId="31909" xr:uid="{00000000-0005-0000-0000-000059320000}"/>
    <cellStyle name="Normal 10 3 4" xfId="10449" xr:uid="{00000000-0005-0000-0000-00005A320000}"/>
    <cellStyle name="Normal 10 3 4 2" xfId="20102" xr:uid="{00000000-0005-0000-0000-00005B320000}"/>
    <cellStyle name="Normal 10 3 5" xfId="20099" xr:uid="{00000000-0005-0000-0000-00005C320000}"/>
    <cellStyle name="Normal 10 3 6" xfId="31144" xr:uid="{00000000-0005-0000-0000-00005D320000}"/>
    <cellStyle name="Normal 10 4" xfId="2035" xr:uid="{00000000-0005-0000-0000-00005E320000}"/>
    <cellStyle name="Normal 10 4 2" xfId="2036" xr:uid="{00000000-0005-0000-0000-00005F320000}"/>
    <cellStyle name="Normal 10 4 2 2" xfId="10451" xr:uid="{00000000-0005-0000-0000-000060320000}"/>
    <cellStyle name="Normal 10 4 2 3" xfId="20104" xr:uid="{00000000-0005-0000-0000-000061320000}"/>
    <cellStyle name="Normal 10 4 3" xfId="10452" xr:uid="{00000000-0005-0000-0000-000062320000}"/>
    <cellStyle name="Normal 10 4 3 2" xfId="20105" xr:uid="{00000000-0005-0000-0000-000063320000}"/>
    <cellStyle name="Normal 10 4 4" xfId="10450" xr:uid="{00000000-0005-0000-0000-000064320000}"/>
    <cellStyle name="Normal 10 4 5" xfId="20103" xr:uid="{00000000-0005-0000-0000-000065320000}"/>
    <cellStyle name="Normal 10 4 6" xfId="41910" xr:uid="{00000000-0005-0000-0000-000066320000}"/>
    <cellStyle name="Normal 10 5" xfId="10453" xr:uid="{00000000-0005-0000-0000-000067320000}"/>
    <cellStyle name="Normal 10 5 2" xfId="20106" xr:uid="{00000000-0005-0000-0000-000068320000}"/>
    <cellStyle name="Normal 10 5 3" xfId="42666" xr:uid="{00000000-0005-0000-0000-000069320000}"/>
    <cellStyle name="Normal 10 6" xfId="10454" xr:uid="{00000000-0005-0000-0000-00006A320000}"/>
    <cellStyle name="Normal 10 6 2" xfId="20107" xr:uid="{00000000-0005-0000-0000-00006B320000}"/>
    <cellStyle name="Normal 10 6 3" xfId="42647" xr:uid="{00000000-0005-0000-0000-00006C320000}"/>
    <cellStyle name="Normal 10 7" xfId="20096" xr:uid="{00000000-0005-0000-0000-00006D320000}"/>
    <cellStyle name="Normal 100" xfId="10455" xr:uid="{00000000-0005-0000-0000-00006E320000}"/>
    <cellStyle name="Normal 100 2" xfId="20108" xr:uid="{00000000-0005-0000-0000-00006F320000}"/>
    <cellStyle name="Normal 100 3" xfId="42727" xr:uid="{00000000-0005-0000-0000-000070320000}"/>
    <cellStyle name="Normal 101" xfId="10456" xr:uid="{00000000-0005-0000-0000-000071320000}"/>
    <cellStyle name="Normal 101 2" xfId="20109" xr:uid="{00000000-0005-0000-0000-000072320000}"/>
    <cellStyle name="Normal 101 3" xfId="42778" xr:uid="{00000000-0005-0000-0000-000073320000}"/>
    <cellStyle name="Normal 102" xfId="10457" xr:uid="{00000000-0005-0000-0000-000074320000}"/>
    <cellStyle name="Normal 102 2" xfId="20110" xr:uid="{00000000-0005-0000-0000-000075320000}"/>
    <cellStyle name="Normal 102 3" xfId="42744" xr:uid="{00000000-0005-0000-0000-000076320000}"/>
    <cellStyle name="Normal 103" xfId="10458" xr:uid="{00000000-0005-0000-0000-000077320000}"/>
    <cellStyle name="Normal 103 2" xfId="20111" xr:uid="{00000000-0005-0000-0000-000078320000}"/>
    <cellStyle name="Normal 103 3" xfId="42757" xr:uid="{00000000-0005-0000-0000-000079320000}"/>
    <cellStyle name="Normal 104" xfId="10459" xr:uid="{00000000-0005-0000-0000-00007A320000}"/>
    <cellStyle name="Normal 104 2" xfId="20112" xr:uid="{00000000-0005-0000-0000-00007B320000}"/>
    <cellStyle name="Normal 104 3" xfId="42732" xr:uid="{00000000-0005-0000-0000-00007C320000}"/>
    <cellStyle name="Normal 105" xfId="10460" xr:uid="{00000000-0005-0000-0000-00007D320000}"/>
    <cellStyle name="Normal 105 2" xfId="20113" xr:uid="{00000000-0005-0000-0000-00007E320000}"/>
    <cellStyle name="Normal 105 3" xfId="42755" xr:uid="{00000000-0005-0000-0000-00007F320000}"/>
    <cellStyle name="Normal 106" xfId="10461" xr:uid="{00000000-0005-0000-0000-000080320000}"/>
    <cellStyle name="Normal 106 2" xfId="20114" xr:uid="{00000000-0005-0000-0000-000081320000}"/>
    <cellStyle name="Normal 106 3" xfId="42734" xr:uid="{00000000-0005-0000-0000-000082320000}"/>
    <cellStyle name="Normal 107" xfId="10462" xr:uid="{00000000-0005-0000-0000-000083320000}"/>
    <cellStyle name="Normal 107 2" xfId="20115" xr:uid="{00000000-0005-0000-0000-000084320000}"/>
    <cellStyle name="Normal 107 3" xfId="42794" xr:uid="{00000000-0005-0000-0000-000085320000}"/>
    <cellStyle name="Normal 108" xfId="10463" xr:uid="{00000000-0005-0000-0000-000086320000}"/>
    <cellStyle name="Normal 108 2" xfId="20116" xr:uid="{00000000-0005-0000-0000-000087320000}"/>
    <cellStyle name="Normal 108 3" xfId="42722" xr:uid="{00000000-0005-0000-0000-000088320000}"/>
    <cellStyle name="Normal 109" xfId="10464" xr:uid="{00000000-0005-0000-0000-000089320000}"/>
    <cellStyle name="Normal 109 2" xfId="20117" xr:uid="{00000000-0005-0000-0000-00008A320000}"/>
    <cellStyle name="Normal 109 3" xfId="42748" xr:uid="{00000000-0005-0000-0000-00008B320000}"/>
    <cellStyle name="Normal 11" xfId="2037" xr:uid="{00000000-0005-0000-0000-00008C320000}"/>
    <cellStyle name="Normal 11 10" xfId="30386" xr:uid="{00000000-0005-0000-0000-00008D320000}"/>
    <cellStyle name="Normal 11 2" xfId="2038" xr:uid="{00000000-0005-0000-0000-00008E320000}"/>
    <cellStyle name="Normal 11 2 2" xfId="10467" xr:uid="{00000000-0005-0000-0000-00008F320000}"/>
    <cellStyle name="Normal 11 2 2 2" xfId="20120" xr:uid="{00000000-0005-0000-0000-000090320000}"/>
    <cellStyle name="Normal 11 2 2 3" xfId="31028" xr:uid="{00000000-0005-0000-0000-000091320000}"/>
    <cellStyle name="Normal 11 2 3" xfId="10468" xr:uid="{00000000-0005-0000-0000-000092320000}"/>
    <cellStyle name="Normal 11 2 3 2" xfId="10469" xr:uid="{00000000-0005-0000-0000-000093320000}"/>
    <cellStyle name="Normal 11 2 3 2 2" xfId="20122" xr:uid="{00000000-0005-0000-0000-000094320000}"/>
    <cellStyle name="Normal 11 2 3 2 3" xfId="33043" xr:uid="{00000000-0005-0000-0000-000095320000}"/>
    <cellStyle name="Normal 11 2 3 3" xfId="10470" xr:uid="{00000000-0005-0000-0000-000096320000}"/>
    <cellStyle name="Normal 11 2 3 3 2" xfId="20123" xr:uid="{00000000-0005-0000-0000-000097320000}"/>
    <cellStyle name="Normal 11 2 3 3 3" xfId="31911" xr:uid="{00000000-0005-0000-0000-000098320000}"/>
    <cellStyle name="Normal 11 2 3 4" xfId="20121" xr:uid="{00000000-0005-0000-0000-000099320000}"/>
    <cellStyle name="Normal 11 2 3 5" xfId="31146" xr:uid="{00000000-0005-0000-0000-00009A320000}"/>
    <cellStyle name="Normal 11 2 4" xfId="10471" xr:uid="{00000000-0005-0000-0000-00009B320000}"/>
    <cellStyle name="Normal 11 2 4 2" xfId="20124" xr:uid="{00000000-0005-0000-0000-00009C320000}"/>
    <cellStyle name="Normal 11 2 4 3" xfId="41912" xr:uid="{00000000-0005-0000-0000-00009D320000}"/>
    <cellStyle name="Normal 11 2 5" xfId="10472" xr:uid="{00000000-0005-0000-0000-00009E320000}"/>
    <cellStyle name="Normal 11 2 5 2" xfId="20125" xr:uid="{00000000-0005-0000-0000-00009F320000}"/>
    <cellStyle name="Normal 11 2 6" xfId="10466" xr:uid="{00000000-0005-0000-0000-0000A0320000}"/>
    <cellStyle name="Normal 11 2 7" xfId="20119" xr:uid="{00000000-0005-0000-0000-0000A1320000}"/>
    <cellStyle name="Normal 11 2 8" xfId="30387" xr:uid="{00000000-0005-0000-0000-0000A2320000}"/>
    <cellStyle name="Normal 11 3" xfId="2039" xr:uid="{00000000-0005-0000-0000-0000A3320000}"/>
    <cellStyle name="Normal 11 3 2" xfId="2040" xr:uid="{00000000-0005-0000-0000-0000A4320000}"/>
    <cellStyle name="Normal 11 3 2 2" xfId="10474" xr:uid="{00000000-0005-0000-0000-0000A5320000}"/>
    <cellStyle name="Normal 11 3 2 3" xfId="20127" xr:uid="{00000000-0005-0000-0000-0000A6320000}"/>
    <cellStyle name="Normal 11 3 3" xfId="10475" xr:uid="{00000000-0005-0000-0000-0000A7320000}"/>
    <cellStyle name="Normal 11 3 3 2" xfId="20128" xr:uid="{00000000-0005-0000-0000-0000A8320000}"/>
    <cellStyle name="Normal 11 3 4" xfId="10473" xr:uid="{00000000-0005-0000-0000-0000A9320000}"/>
    <cellStyle name="Normal 11 3 5" xfId="20126" xr:uid="{00000000-0005-0000-0000-0000AA320000}"/>
    <cellStyle name="Normal 11 3 6" xfId="31027" xr:uid="{00000000-0005-0000-0000-0000AB320000}"/>
    <cellStyle name="Normal 11 4" xfId="10476" xr:uid="{00000000-0005-0000-0000-0000AC320000}"/>
    <cellStyle name="Normal 11 4 2" xfId="10477" xr:uid="{00000000-0005-0000-0000-0000AD320000}"/>
    <cellStyle name="Normal 11 4 2 2" xfId="20130" xr:uid="{00000000-0005-0000-0000-0000AE320000}"/>
    <cellStyle name="Normal 11 4 2 3" xfId="33042" xr:uid="{00000000-0005-0000-0000-0000AF320000}"/>
    <cellStyle name="Normal 11 4 3" xfId="10478" xr:uid="{00000000-0005-0000-0000-0000B0320000}"/>
    <cellStyle name="Normal 11 4 3 2" xfId="20131" xr:uid="{00000000-0005-0000-0000-0000B1320000}"/>
    <cellStyle name="Normal 11 4 3 3" xfId="31910" xr:uid="{00000000-0005-0000-0000-0000B2320000}"/>
    <cellStyle name="Normal 11 4 4" xfId="20129" xr:uid="{00000000-0005-0000-0000-0000B3320000}"/>
    <cellStyle name="Normal 11 4 5" xfId="31145" xr:uid="{00000000-0005-0000-0000-0000B4320000}"/>
    <cellStyle name="Normal 11 5" xfId="10479" xr:uid="{00000000-0005-0000-0000-0000B5320000}"/>
    <cellStyle name="Normal 11 5 2" xfId="20132" xr:uid="{00000000-0005-0000-0000-0000B6320000}"/>
    <cellStyle name="Normal 11 5 3" xfId="41911" xr:uid="{00000000-0005-0000-0000-0000B7320000}"/>
    <cellStyle name="Normal 11 6" xfId="10480" xr:uid="{00000000-0005-0000-0000-0000B8320000}"/>
    <cellStyle name="Normal 11 6 2" xfId="20133" xr:uid="{00000000-0005-0000-0000-0000B9320000}"/>
    <cellStyle name="Normal 11 6 3" xfId="42667" xr:uid="{00000000-0005-0000-0000-0000BA320000}"/>
    <cellStyle name="Normal 11 7" xfId="10481" xr:uid="{00000000-0005-0000-0000-0000BB320000}"/>
    <cellStyle name="Normal 11 7 2" xfId="20134" xr:uid="{00000000-0005-0000-0000-0000BC320000}"/>
    <cellStyle name="Normal 11 7 3" xfId="42654" xr:uid="{00000000-0005-0000-0000-0000BD320000}"/>
    <cellStyle name="Normal 11 8" xfId="10465" xr:uid="{00000000-0005-0000-0000-0000BE320000}"/>
    <cellStyle name="Normal 11 9" xfId="20118" xr:uid="{00000000-0005-0000-0000-0000BF320000}"/>
    <cellStyle name="Normal 110" xfId="10482" xr:uid="{00000000-0005-0000-0000-0000C0320000}"/>
    <cellStyle name="Normal 110 2" xfId="20135" xr:uid="{00000000-0005-0000-0000-0000C1320000}"/>
    <cellStyle name="Normal 110 3" xfId="42760" xr:uid="{00000000-0005-0000-0000-0000C2320000}"/>
    <cellStyle name="Normal 111" xfId="10483" xr:uid="{00000000-0005-0000-0000-0000C3320000}"/>
    <cellStyle name="Normal 111 2" xfId="20136" xr:uid="{00000000-0005-0000-0000-0000C4320000}"/>
    <cellStyle name="Normal 111 3" xfId="42766" xr:uid="{00000000-0005-0000-0000-0000C5320000}"/>
    <cellStyle name="Normal 112" xfId="10484" xr:uid="{00000000-0005-0000-0000-0000C6320000}"/>
    <cellStyle name="Normal 112 2" xfId="20137" xr:uid="{00000000-0005-0000-0000-0000C7320000}"/>
    <cellStyle name="Normal 112 3" xfId="42730" xr:uid="{00000000-0005-0000-0000-0000C8320000}"/>
    <cellStyle name="Normal 113" xfId="10485" xr:uid="{00000000-0005-0000-0000-0000C9320000}"/>
    <cellStyle name="Normal 113 2" xfId="20138" xr:uid="{00000000-0005-0000-0000-0000CA320000}"/>
    <cellStyle name="Normal 113 3" xfId="42739" xr:uid="{00000000-0005-0000-0000-0000CB320000}"/>
    <cellStyle name="Normal 114" xfId="10486" xr:uid="{00000000-0005-0000-0000-0000CC320000}"/>
    <cellStyle name="Normal 114 2" xfId="20139" xr:uid="{00000000-0005-0000-0000-0000CD320000}"/>
    <cellStyle name="Normal 114 3" xfId="42725" xr:uid="{00000000-0005-0000-0000-0000CE320000}"/>
    <cellStyle name="Normal 115" xfId="10487" xr:uid="{00000000-0005-0000-0000-0000CF320000}"/>
    <cellStyle name="Normal 115 2" xfId="20140" xr:uid="{00000000-0005-0000-0000-0000D0320000}"/>
    <cellStyle name="Normal 115 3" xfId="42749" xr:uid="{00000000-0005-0000-0000-0000D1320000}"/>
    <cellStyle name="Normal 116" xfId="10488" xr:uid="{00000000-0005-0000-0000-0000D2320000}"/>
    <cellStyle name="Normal 116 2" xfId="20141" xr:uid="{00000000-0005-0000-0000-0000D3320000}"/>
    <cellStyle name="Normal 116 3" xfId="42765" xr:uid="{00000000-0005-0000-0000-0000D4320000}"/>
    <cellStyle name="Normal 117" xfId="10489" xr:uid="{00000000-0005-0000-0000-0000D5320000}"/>
    <cellStyle name="Normal 117 2" xfId="20142" xr:uid="{00000000-0005-0000-0000-0000D6320000}"/>
    <cellStyle name="Normal 117 3" xfId="42787" xr:uid="{00000000-0005-0000-0000-0000D7320000}"/>
    <cellStyle name="Normal 118" xfId="10490" xr:uid="{00000000-0005-0000-0000-0000D8320000}"/>
    <cellStyle name="Normal 118 2" xfId="20143" xr:uid="{00000000-0005-0000-0000-0000D9320000}"/>
    <cellStyle name="Normal 118 3" xfId="42771" xr:uid="{00000000-0005-0000-0000-0000DA320000}"/>
    <cellStyle name="Normal 119" xfId="10491" xr:uid="{00000000-0005-0000-0000-0000DB320000}"/>
    <cellStyle name="Normal 119 2" xfId="20144" xr:uid="{00000000-0005-0000-0000-0000DC320000}"/>
    <cellStyle name="Normal 119 3" xfId="42758" xr:uid="{00000000-0005-0000-0000-0000DD320000}"/>
    <cellStyle name="Normal 12" xfId="2041" xr:uid="{00000000-0005-0000-0000-0000DE320000}"/>
    <cellStyle name="Normal 12 10" xfId="10492" xr:uid="{00000000-0005-0000-0000-0000DF320000}"/>
    <cellStyle name="Normal 12 10 2" xfId="10493" xr:uid="{00000000-0005-0000-0000-0000E0320000}"/>
    <cellStyle name="Normal 12 10 2 2" xfId="20147" xr:uid="{00000000-0005-0000-0000-0000E1320000}"/>
    <cellStyle name="Normal 12 10 3" xfId="20146" xr:uid="{00000000-0005-0000-0000-0000E2320000}"/>
    <cellStyle name="Normal 12 10 4" xfId="42576" xr:uid="{00000000-0005-0000-0000-0000E3320000}"/>
    <cellStyle name="Normal 12 11" xfId="10494" xr:uid="{00000000-0005-0000-0000-0000E4320000}"/>
    <cellStyle name="Normal 12 11 2" xfId="20148" xr:uid="{00000000-0005-0000-0000-0000E5320000}"/>
    <cellStyle name="Normal 12 12" xfId="20145" xr:uid="{00000000-0005-0000-0000-0000E6320000}"/>
    <cellStyle name="Normal 12 13" xfId="30388" xr:uid="{00000000-0005-0000-0000-0000E7320000}"/>
    <cellStyle name="Normal 12 2" xfId="2042" xr:uid="{00000000-0005-0000-0000-0000E8320000}"/>
    <cellStyle name="Normal 12 2 10" xfId="10495" xr:uid="{00000000-0005-0000-0000-0000E9320000}"/>
    <cellStyle name="Normal 12 2 10 2" xfId="20150" xr:uid="{00000000-0005-0000-0000-0000EA320000}"/>
    <cellStyle name="Normal 12 2 11" xfId="20149" xr:uid="{00000000-0005-0000-0000-0000EB320000}"/>
    <cellStyle name="Normal 12 2 12" xfId="30389" xr:uid="{00000000-0005-0000-0000-0000EC320000}"/>
    <cellStyle name="Normal 12 2 2" xfId="2043" xr:uid="{00000000-0005-0000-0000-0000ED320000}"/>
    <cellStyle name="Normal 12 2 2 10" xfId="30390" xr:uid="{00000000-0005-0000-0000-0000EE320000}"/>
    <cellStyle name="Normal 12 2 2 2" xfId="2044" xr:uid="{00000000-0005-0000-0000-0000EF320000}"/>
    <cellStyle name="Normal 12 2 2 2 2" xfId="2045" xr:uid="{00000000-0005-0000-0000-0000F0320000}"/>
    <cellStyle name="Normal 12 2 2 2 2 2" xfId="10496" xr:uid="{00000000-0005-0000-0000-0000F1320000}"/>
    <cellStyle name="Normal 12 2 2 2 2 2 2" xfId="10497" xr:uid="{00000000-0005-0000-0000-0000F2320000}"/>
    <cellStyle name="Normal 12 2 2 2 2 2 2 2" xfId="20155" xr:uid="{00000000-0005-0000-0000-0000F3320000}"/>
    <cellStyle name="Normal 12 2 2 2 2 2 2 3" xfId="33048" xr:uid="{00000000-0005-0000-0000-0000F4320000}"/>
    <cellStyle name="Normal 12 2 2 2 2 2 3" xfId="10498" xr:uid="{00000000-0005-0000-0000-0000F5320000}"/>
    <cellStyle name="Normal 12 2 2 2 2 2 3 2" xfId="20156" xr:uid="{00000000-0005-0000-0000-0000F6320000}"/>
    <cellStyle name="Normal 12 2 2 2 2 2 3 3" xfId="31916" xr:uid="{00000000-0005-0000-0000-0000F7320000}"/>
    <cellStyle name="Normal 12 2 2 2 2 2 4" xfId="20154" xr:uid="{00000000-0005-0000-0000-0000F8320000}"/>
    <cellStyle name="Normal 12 2 2 2 2 2 5" xfId="31151" xr:uid="{00000000-0005-0000-0000-0000F9320000}"/>
    <cellStyle name="Normal 12 2 2 2 2 3" xfId="10499" xr:uid="{00000000-0005-0000-0000-0000FA320000}"/>
    <cellStyle name="Normal 12 2 2 2 2 3 2" xfId="20157" xr:uid="{00000000-0005-0000-0000-0000FB320000}"/>
    <cellStyle name="Normal 12 2 2 2 2 3 3" xfId="41917" xr:uid="{00000000-0005-0000-0000-0000FC320000}"/>
    <cellStyle name="Normal 12 2 2 2 2 4" xfId="10500" xr:uid="{00000000-0005-0000-0000-0000FD320000}"/>
    <cellStyle name="Normal 12 2 2 2 2 4 2" xfId="20158" xr:uid="{00000000-0005-0000-0000-0000FE320000}"/>
    <cellStyle name="Normal 12 2 2 2 2 5" xfId="20153" xr:uid="{00000000-0005-0000-0000-0000FF320000}"/>
    <cellStyle name="Normal 12 2 2 2 2 6" xfId="30392" xr:uid="{00000000-0005-0000-0000-000000330000}"/>
    <cellStyle name="Normal 12 2 2 2 3" xfId="2046" xr:uid="{00000000-0005-0000-0000-000001330000}"/>
    <cellStyle name="Normal 12 2 2 2 3 2" xfId="10501" xr:uid="{00000000-0005-0000-0000-000002330000}"/>
    <cellStyle name="Normal 12 2 2 2 3 2 2" xfId="10502" xr:uid="{00000000-0005-0000-0000-000003330000}"/>
    <cellStyle name="Normal 12 2 2 2 3 2 2 2" xfId="20161" xr:uid="{00000000-0005-0000-0000-000004330000}"/>
    <cellStyle name="Normal 12 2 2 2 3 2 2 3" xfId="33049" xr:uid="{00000000-0005-0000-0000-000005330000}"/>
    <cellStyle name="Normal 12 2 2 2 3 2 3" xfId="10503" xr:uid="{00000000-0005-0000-0000-000006330000}"/>
    <cellStyle name="Normal 12 2 2 2 3 2 3 2" xfId="20162" xr:uid="{00000000-0005-0000-0000-000007330000}"/>
    <cellStyle name="Normal 12 2 2 2 3 2 3 3" xfId="31917" xr:uid="{00000000-0005-0000-0000-000008330000}"/>
    <cellStyle name="Normal 12 2 2 2 3 2 4" xfId="20160" xr:uid="{00000000-0005-0000-0000-000009330000}"/>
    <cellStyle name="Normal 12 2 2 2 3 2 5" xfId="31152" xr:uid="{00000000-0005-0000-0000-00000A330000}"/>
    <cellStyle name="Normal 12 2 2 2 3 3" xfId="10504" xr:uid="{00000000-0005-0000-0000-00000B330000}"/>
    <cellStyle name="Normal 12 2 2 2 3 3 2" xfId="20163" xr:uid="{00000000-0005-0000-0000-00000C330000}"/>
    <cellStyle name="Normal 12 2 2 2 3 3 3" xfId="41918" xr:uid="{00000000-0005-0000-0000-00000D330000}"/>
    <cellStyle name="Normal 12 2 2 2 3 4" xfId="10505" xr:uid="{00000000-0005-0000-0000-00000E330000}"/>
    <cellStyle name="Normal 12 2 2 2 3 4 2" xfId="20164" xr:uid="{00000000-0005-0000-0000-00000F330000}"/>
    <cellStyle name="Normal 12 2 2 2 3 5" xfId="20159" xr:uid="{00000000-0005-0000-0000-000010330000}"/>
    <cellStyle name="Normal 12 2 2 2 3 6" xfId="30393" xr:uid="{00000000-0005-0000-0000-000011330000}"/>
    <cellStyle name="Normal 12 2 2 2 4" xfId="10506" xr:uid="{00000000-0005-0000-0000-000012330000}"/>
    <cellStyle name="Normal 12 2 2 2 4 2" xfId="10507" xr:uid="{00000000-0005-0000-0000-000013330000}"/>
    <cellStyle name="Normal 12 2 2 2 4 2 2" xfId="20166" xr:uid="{00000000-0005-0000-0000-000014330000}"/>
    <cellStyle name="Normal 12 2 2 2 4 2 3" xfId="33047" xr:uid="{00000000-0005-0000-0000-000015330000}"/>
    <cellStyle name="Normal 12 2 2 2 4 3" xfId="10508" xr:uid="{00000000-0005-0000-0000-000016330000}"/>
    <cellStyle name="Normal 12 2 2 2 4 3 2" xfId="20167" xr:uid="{00000000-0005-0000-0000-000017330000}"/>
    <cellStyle name="Normal 12 2 2 2 4 3 3" xfId="31915" xr:uid="{00000000-0005-0000-0000-000018330000}"/>
    <cellStyle name="Normal 12 2 2 2 4 4" xfId="20165" xr:uid="{00000000-0005-0000-0000-000019330000}"/>
    <cellStyle name="Normal 12 2 2 2 4 5" xfId="31150" xr:uid="{00000000-0005-0000-0000-00001A330000}"/>
    <cellStyle name="Normal 12 2 2 2 5" xfId="10509" xr:uid="{00000000-0005-0000-0000-00001B330000}"/>
    <cellStyle name="Normal 12 2 2 2 5 2" xfId="20168" xr:uid="{00000000-0005-0000-0000-00001C330000}"/>
    <cellStyle name="Normal 12 2 2 2 5 3" xfId="41916" xr:uid="{00000000-0005-0000-0000-00001D330000}"/>
    <cellStyle name="Normal 12 2 2 2 6" xfId="10510" xr:uid="{00000000-0005-0000-0000-00001E330000}"/>
    <cellStyle name="Normal 12 2 2 2 6 2" xfId="20169" xr:uid="{00000000-0005-0000-0000-00001F330000}"/>
    <cellStyle name="Normal 12 2 2 2 7" xfId="20152" xr:uid="{00000000-0005-0000-0000-000020330000}"/>
    <cellStyle name="Normal 12 2 2 2 8" xfId="30391" xr:uid="{00000000-0005-0000-0000-000021330000}"/>
    <cellStyle name="Normal 12 2 2 3" xfId="2047" xr:uid="{00000000-0005-0000-0000-000022330000}"/>
    <cellStyle name="Normal 12 2 2 3 2" xfId="2048" xr:uid="{00000000-0005-0000-0000-000023330000}"/>
    <cellStyle name="Normal 12 2 2 3 2 2" xfId="10511" xr:uid="{00000000-0005-0000-0000-000024330000}"/>
    <cellStyle name="Normal 12 2 2 3 2 2 2" xfId="10512" xr:uid="{00000000-0005-0000-0000-000025330000}"/>
    <cellStyle name="Normal 12 2 2 3 2 2 2 2" xfId="20173" xr:uid="{00000000-0005-0000-0000-000026330000}"/>
    <cellStyle name="Normal 12 2 2 3 2 2 2 3" xfId="33051" xr:uid="{00000000-0005-0000-0000-000027330000}"/>
    <cellStyle name="Normal 12 2 2 3 2 2 3" xfId="10513" xr:uid="{00000000-0005-0000-0000-000028330000}"/>
    <cellStyle name="Normal 12 2 2 3 2 2 3 2" xfId="20174" xr:uid="{00000000-0005-0000-0000-000029330000}"/>
    <cellStyle name="Normal 12 2 2 3 2 2 3 3" xfId="31919" xr:uid="{00000000-0005-0000-0000-00002A330000}"/>
    <cellStyle name="Normal 12 2 2 3 2 2 4" xfId="20172" xr:uid="{00000000-0005-0000-0000-00002B330000}"/>
    <cellStyle name="Normal 12 2 2 3 2 2 5" xfId="31154" xr:uid="{00000000-0005-0000-0000-00002C330000}"/>
    <cellStyle name="Normal 12 2 2 3 2 3" xfId="10514" xr:uid="{00000000-0005-0000-0000-00002D330000}"/>
    <cellStyle name="Normal 12 2 2 3 2 3 2" xfId="20175" xr:uid="{00000000-0005-0000-0000-00002E330000}"/>
    <cellStyle name="Normal 12 2 2 3 2 3 3" xfId="41920" xr:uid="{00000000-0005-0000-0000-00002F330000}"/>
    <cellStyle name="Normal 12 2 2 3 2 4" xfId="10515" xr:uid="{00000000-0005-0000-0000-000030330000}"/>
    <cellStyle name="Normal 12 2 2 3 2 4 2" xfId="20176" xr:uid="{00000000-0005-0000-0000-000031330000}"/>
    <cellStyle name="Normal 12 2 2 3 2 5" xfId="20171" xr:uid="{00000000-0005-0000-0000-000032330000}"/>
    <cellStyle name="Normal 12 2 2 3 2 6" xfId="30395" xr:uid="{00000000-0005-0000-0000-000033330000}"/>
    <cellStyle name="Normal 12 2 2 3 3" xfId="10516" xr:uid="{00000000-0005-0000-0000-000034330000}"/>
    <cellStyle name="Normal 12 2 2 3 3 2" xfId="10517" xr:uid="{00000000-0005-0000-0000-000035330000}"/>
    <cellStyle name="Normal 12 2 2 3 3 2 2" xfId="20178" xr:uid="{00000000-0005-0000-0000-000036330000}"/>
    <cellStyle name="Normal 12 2 2 3 3 2 3" xfId="33050" xr:uid="{00000000-0005-0000-0000-000037330000}"/>
    <cellStyle name="Normal 12 2 2 3 3 3" xfId="10518" xr:uid="{00000000-0005-0000-0000-000038330000}"/>
    <cellStyle name="Normal 12 2 2 3 3 3 2" xfId="20179" xr:uid="{00000000-0005-0000-0000-000039330000}"/>
    <cellStyle name="Normal 12 2 2 3 3 3 3" xfId="31918" xr:uid="{00000000-0005-0000-0000-00003A330000}"/>
    <cellStyle name="Normal 12 2 2 3 3 4" xfId="20177" xr:uid="{00000000-0005-0000-0000-00003B330000}"/>
    <cellStyle name="Normal 12 2 2 3 3 5" xfId="31153" xr:uid="{00000000-0005-0000-0000-00003C330000}"/>
    <cellStyle name="Normal 12 2 2 3 4" xfId="10519" xr:uid="{00000000-0005-0000-0000-00003D330000}"/>
    <cellStyle name="Normal 12 2 2 3 4 2" xfId="20180" xr:uid="{00000000-0005-0000-0000-00003E330000}"/>
    <cellStyle name="Normal 12 2 2 3 4 3" xfId="41919" xr:uid="{00000000-0005-0000-0000-00003F330000}"/>
    <cellStyle name="Normal 12 2 2 3 5" xfId="10520" xr:uid="{00000000-0005-0000-0000-000040330000}"/>
    <cellStyle name="Normal 12 2 2 3 5 2" xfId="20181" xr:uid="{00000000-0005-0000-0000-000041330000}"/>
    <cellStyle name="Normal 12 2 2 3 6" xfId="20170" xr:uid="{00000000-0005-0000-0000-000042330000}"/>
    <cellStyle name="Normal 12 2 2 3 7" xfId="30394" xr:uid="{00000000-0005-0000-0000-000043330000}"/>
    <cellStyle name="Normal 12 2 2 4" xfId="2049" xr:uid="{00000000-0005-0000-0000-000044330000}"/>
    <cellStyle name="Normal 12 2 2 4 2" xfId="10521" xr:uid="{00000000-0005-0000-0000-000045330000}"/>
    <cellStyle name="Normal 12 2 2 4 2 2" xfId="10522" xr:uid="{00000000-0005-0000-0000-000046330000}"/>
    <cellStyle name="Normal 12 2 2 4 2 2 2" xfId="20184" xr:uid="{00000000-0005-0000-0000-000047330000}"/>
    <cellStyle name="Normal 12 2 2 4 2 2 3" xfId="33052" xr:uid="{00000000-0005-0000-0000-000048330000}"/>
    <cellStyle name="Normal 12 2 2 4 2 3" xfId="10523" xr:uid="{00000000-0005-0000-0000-000049330000}"/>
    <cellStyle name="Normal 12 2 2 4 2 3 2" xfId="20185" xr:uid="{00000000-0005-0000-0000-00004A330000}"/>
    <cellStyle name="Normal 12 2 2 4 2 3 3" xfId="31920" xr:uid="{00000000-0005-0000-0000-00004B330000}"/>
    <cellStyle name="Normal 12 2 2 4 2 4" xfId="20183" xr:uid="{00000000-0005-0000-0000-00004C330000}"/>
    <cellStyle name="Normal 12 2 2 4 2 5" xfId="31155" xr:uid="{00000000-0005-0000-0000-00004D330000}"/>
    <cellStyle name="Normal 12 2 2 4 3" xfId="10524" xr:uid="{00000000-0005-0000-0000-00004E330000}"/>
    <cellStyle name="Normal 12 2 2 4 3 2" xfId="20186" xr:uid="{00000000-0005-0000-0000-00004F330000}"/>
    <cellStyle name="Normal 12 2 2 4 3 3" xfId="41921" xr:uid="{00000000-0005-0000-0000-000050330000}"/>
    <cellStyle name="Normal 12 2 2 4 4" xfId="10525" xr:uid="{00000000-0005-0000-0000-000051330000}"/>
    <cellStyle name="Normal 12 2 2 4 4 2" xfId="20187" xr:uid="{00000000-0005-0000-0000-000052330000}"/>
    <cellStyle name="Normal 12 2 2 4 5" xfId="20182" xr:uid="{00000000-0005-0000-0000-000053330000}"/>
    <cellStyle name="Normal 12 2 2 4 6" xfId="30396" xr:uid="{00000000-0005-0000-0000-000054330000}"/>
    <cellStyle name="Normal 12 2 2 5" xfId="2050" xr:uid="{00000000-0005-0000-0000-000055330000}"/>
    <cellStyle name="Normal 12 2 2 5 2" xfId="10526" xr:uid="{00000000-0005-0000-0000-000056330000}"/>
    <cellStyle name="Normal 12 2 2 5 2 2" xfId="10527" xr:uid="{00000000-0005-0000-0000-000057330000}"/>
    <cellStyle name="Normal 12 2 2 5 2 2 2" xfId="20190" xr:uid="{00000000-0005-0000-0000-000058330000}"/>
    <cellStyle name="Normal 12 2 2 5 2 2 3" xfId="33053" xr:uid="{00000000-0005-0000-0000-000059330000}"/>
    <cellStyle name="Normal 12 2 2 5 2 3" xfId="10528" xr:uid="{00000000-0005-0000-0000-00005A330000}"/>
    <cellStyle name="Normal 12 2 2 5 2 3 2" xfId="20191" xr:uid="{00000000-0005-0000-0000-00005B330000}"/>
    <cellStyle name="Normal 12 2 2 5 2 3 3" xfId="31921" xr:uid="{00000000-0005-0000-0000-00005C330000}"/>
    <cellStyle name="Normal 12 2 2 5 2 4" xfId="20189" xr:uid="{00000000-0005-0000-0000-00005D330000}"/>
    <cellStyle name="Normal 12 2 2 5 2 5" xfId="31156" xr:uid="{00000000-0005-0000-0000-00005E330000}"/>
    <cellStyle name="Normal 12 2 2 5 3" xfId="10529" xr:uid="{00000000-0005-0000-0000-00005F330000}"/>
    <cellStyle name="Normal 12 2 2 5 3 2" xfId="20192" xr:uid="{00000000-0005-0000-0000-000060330000}"/>
    <cellStyle name="Normal 12 2 2 5 3 3" xfId="41922" xr:uid="{00000000-0005-0000-0000-000061330000}"/>
    <cellStyle name="Normal 12 2 2 5 4" xfId="10530" xr:uid="{00000000-0005-0000-0000-000062330000}"/>
    <cellStyle name="Normal 12 2 2 5 4 2" xfId="20193" xr:uid="{00000000-0005-0000-0000-000063330000}"/>
    <cellStyle name="Normal 12 2 2 5 5" xfId="20188" xr:uid="{00000000-0005-0000-0000-000064330000}"/>
    <cellStyle name="Normal 12 2 2 5 6" xfId="30397" xr:uid="{00000000-0005-0000-0000-000065330000}"/>
    <cellStyle name="Normal 12 2 2 6" xfId="10531" xr:uid="{00000000-0005-0000-0000-000066330000}"/>
    <cellStyle name="Normal 12 2 2 6 2" xfId="10532" xr:uid="{00000000-0005-0000-0000-000067330000}"/>
    <cellStyle name="Normal 12 2 2 6 2 2" xfId="20195" xr:uid="{00000000-0005-0000-0000-000068330000}"/>
    <cellStyle name="Normal 12 2 2 6 2 3" xfId="33046" xr:uid="{00000000-0005-0000-0000-000069330000}"/>
    <cellStyle name="Normal 12 2 2 6 3" xfId="10533" xr:uid="{00000000-0005-0000-0000-00006A330000}"/>
    <cellStyle name="Normal 12 2 2 6 3 2" xfId="20196" xr:uid="{00000000-0005-0000-0000-00006B330000}"/>
    <cellStyle name="Normal 12 2 2 6 3 3" xfId="31914" xr:uid="{00000000-0005-0000-0000-00006C330000}"/>
    <cellStyle name="Normal 12 2 2 6 4" xfId="20194" xr:uid="{00000000-0005-0000-0000-00006D330000}"/>
    <cellStyle name="Normal 12 2 2 6 5" xfId="31149" xr:uid="{00000000-0005-0000-0000-00006E330000}"/>
    <cellStyle name="Normal 12 2 2 7" xfId="10534" xr:uid="{00000000-0005-0000-0000-00006F330000}"/>
    <cellStyle name="Normal 12 2 2 7 2" xfId="20197" xr:uid="{00000000-0005-0000-0000-000070330000}"/>
    <cellStyle name="Normal 12 2 2 7 3" xfId="41915" xr:uid="{00000000-0005-0000-0000-000071330000}"/>
    <cellStyle name="Normal 12 2 2 8" xfId="10535" xr:uid="{00000000-0005-0000-0000-000072330000}"/>
    <cellStyle name="Normal 12 2 2 8 2" xfId="20198" xr:uid="{00000000-0005-0000-0000-000073330000}"/>
    <cellStyle name="Normal 12 2 2 9" xfId="20151" xr:uid="{00000000-0005-0000-0000-000074330000}"/>
    <cellStyle name="Normal 12 2 3" xfId="2051" xr:uid="{00000000-0005-0000-0000-000075330000}"/>
    <cellStyle name="Normal 12 2 3 10" xfId="30398" xr:uid="{00000000-0005-0000-0000-000076330000}"/>
    <cellStyle name="Normal 12 2 3 2" xfId="2052" xr:uid="{00000000-0005-0000-0000-000077330000}"/>
    <cellStyle name="Normal 12 2 3 2 2" xfId="2053" xr:uid="{00000000-0005-0000-0000-000078330000}"/>
    <cellStyle name="Normal 12 2 3 2 2 2" xfId="10536" xr:uid="{00000000-0005-0000-0000-000079330000}"/>
    <cellStyle name="Normal 12 2 3 2 2 2 2" xfId="10537" xr:uid="{00000000-0005-0000-0000-00007A330000}"/>
    <cellStyle name="Normal 12 2 3 2 2 2 2 2" xfId="20203" xr:uid="{00000000-0005-0000-0000-00007B330000}"/>
    <cellStyle name="Normal 12 2 3 2 2 2 2 3" xfId="33056" xr:uid="{00000000-0005-0000-0000-00007C330000}"/>
    <cellStyle name="Normal 12 2 3 2 2 2 3" xfId="10538" xr:uid="{00000000-0005-0000-0000-00007D330000}"/>
    <cellStyle name="Normal 12 2 3 2 2 2 3 2" xfId="20204" xr:uid="{00000000-0005-0000-0000-00007E330000}"/>
    <cellStyle name="Normal 12 2 3 2 2 2 3 3" xfId="31924" xr:uid="{00000000-0005-0000-0000-00007F330000}"/>
    <cellStyle name="Normal 12 2 3 2 2 2 4" xfId="20202" xr:uid="{00000000-0005-0000-0000-000080330000}"/>
    <cellStyle name="Normal 12 2 3 2 2 2 5" xfId="31159" xr:uid="{00000000-0005-0000-0000-000081330000}"/>
    <cellStyle name="Normal 12 2 3 2 2 3" xfId="10539" xr:uid="{00000000-0005-0000-0000-000082330000}"/>
    <cellStyle name="Normal 12 2 3 2 2 3 2" xfId="20205" xr:uid="{00000000-0005-0000-0000-000083330000}"/>
    <cellStyle name="Normal 12 2 3 2 2 3 3" xfId="41925" xr:uid="{00000000-0005-0000-0000-000084330000}"/>
    <cellStyle name="Normal 12 2 3 2 2 4" xfId="10540" xr:uid="{00000000-0005-0000-0000-000085330000}"/>
    <cellStyle name="Normal 12 2 3 2 2 4 2" xfId="20206" xr:uid="{00000000-0005-0000-0000-000086330000}"/>
    <cellStyle name="Normal 12 2 3 2 2 5" xfId="20201" xr:uid="{00000000-0005-0000-0000-000087330000}"/>
    <cellStyle name="Normal 12 2 3 2 2 6" xfId="30400" xr:uid="{00000000-0005-0000-0000-000088330000}"/>
    <cellStyle name="Normal 12 2 3 2 3" xfId="2054" xr:uid="{00000000-0005-0000-0000-000089330000}"/>
    <cellStyle name="Normal 12 2 3 2 3 2" xfId="10541" xr:uid="{00000000-0005-0000-0000-00008A330000}"/>
    <cellStyle name="Normal 12 2 3 2 3 2 2" xfId="10542" xr:uid="{00000000-0005-0000-0000-00008B330000}"/>
    <cellStyle name="Normal 12 2 3 2 3 2 2 2" xfId="20209" xr:uid="{00000000-0005-0000-0000-00008C330000}"/>
    <cellStyle name="Normal 12 2 3 2 3 2 2 3" xfId="33057" xr:uid="{00000000-0005-0000-0000-00008D330000}"/>
    <cellStyle name="Normal 12 2 3 2 3 2 3" xfId="10543" xr:uid="{00000000-0005-0000-0000-00008E330000}"/>
    <cellStyle name="Normal 12 2 3 2 3 2 3 2" xfId="20210" xr:uid="{00000000-0005-0000-0000-00008F330000}"/>
    <cellStyle name="Normal 12 2 3 2 3 2 3 3" xfId="31925" xr:uid="{00000000-0005-0000-0000-000090330000}"/>
    <cellStyle name="Normal 12 2 3 2 3 2 4" xfId="20208" xr:uid="{00000000-0005-0000-0000-000091330000}"/>
    <cellStyle name="Normal 12 2 3 2 3 2 5" xfId="31160" xr:uid="{00000000-0005-0000-0000-000092330000}"/>
    <cellStyle name="Normal 12 2 3 2 3 3" xfId="10544" xr:uid="{00000000-0005-0000-0000-000093330000}"/>
    <cellStyle name="Normal 12 2 3 2 3 3 2" xfId="20211" xr:uid="{00000000-0005-0000-0000-000094330000}"/>
    <cellStyle name="Normal 12 2 3 2 3 3 3" xfId="41926" xr:uid="{00000000-0005-0000-0000-000095330000}"/>
    <cellStyle name="Normal 12 2 3 2 3 4" xfId="10545" xr:uid="{00000000-0005-0000-0000-000096330000}"/>
    <cellStyle name="Normal 12 2 3 2 3 4 2" xfId="20212" xr:uid="{00000000-0005-0000-0000-000097330000}"/>
    <cellStyle name="Normal 12 2 3 2 3 5" xfId="20207" xr:uid="{00000000-0005-0000-0000-000098330000}"/>
    <cellStyle name="Normal 12 2 3 2 3 6" xfId="30401" xr:uid="{00000000-0005-0000-0000-000099330000}"/>
    <cellStyle name="Normal 12 2 3 2 4" xfId="10546" xr:uid="{00000000-0005-0000-0000-00009A330000}"/>
    <cellStyle name="Normal 12 2 3 2 4 2" xfId="10547" xr:uid="{00000000-0005-0000-0000-00009B330000}"/>
    <cellStyle name="Normal 12 2 3 2 4 2 2" xfId="20214" xr:uid="{00000000-0005-0000-0000-00009C330000}"/>
    <cellStyle name="Normal 12 2 3 2 4 2 3" xfId="33055" xr:uid="{00000000-0005-0000-0000-00009D330000}"/>
    <cellStyle name="Normal 12 2 3 2 4 3" xfId="10548" xr:uid="{00000000-0005-0000-0000-00009E330000}"/>
    <cellStyle name="Normal 12 2 3 2 4 3 2" xfId="20215" xr:uid="{00000000-0005-0000-0000-00009F330000}"/>
    <cellStyle name="Normal 12 2 3 2 4 3 3" xfId="31923" xr:uid="{00000000-0005-0000-0000-0000A0330000}"/>
    <cellStyle name="Normal 12 2 3 2 4 4" xfId="20213" xr:uid="{00000000-0005-0000-0000-0000A1330000}"/>
    <cellStyle name="Normal 12 2 3 2 4 5" xfId="31158" xr:uid="{00000000-0005-0000-0000-0000A2330000}"/>
    <cellStyle name="Normal 12 2 3 2 5" xfId="10549" xr:uid="{00000000-0005-0000-0000-0000A3330000}"/>
    <cellStyle name="Normal 12 2 3 2 5 2" xfId="20216" xr:uid="{00000000-0005-0000-0000-0000A4330000}"/>
    <cellStyle name="Normal 12 2 3 2 5 3" xfId="41924" xr:uid="{00000000-0005-0000-0000-0000A5330000}"/>
    <cellStyle name="Normal 12 2 3 2 6" xfId="10550" xr:uid="{00000000-0005-0000-0000-0000A6330000}"/>
    <cellStyle name="Normal 12 2 3 2 6 2" xfId="20217" xr:uid="{00000000-0005-0000-0000-0000A7330000}"/>
    <cellStyle name="Normal 12 2 3 2 7" xfId="20200" xr:uid="{00000000-0005-0000-0000-0000A8330000}"/>
    <cellStyle name="Normal 12 2 3 2 8" xfId="30399" xr:uid="{00000000-0005-0000-0000-0000A9330000}"/>
    <cellStyle name="Normal 12 2 3 3" xfId="2055" xr:uid="{00000000-0005-0000-0000-0000AA330000}"/>
    <cellStyle name="Normal 12 2 3 3 2" xfId="2056" xr:uid="{00000000-0005-0000-0000-0000AB330000}"/>
    <cellStyle name="Normal 12 2 3 3 2 2" xfId="10551" xr:uid="{00000000-0005-0000-0000-0000AC330000}"/>
    <cellStyle name="Normal 12 2 3 3 2 2 2" xfId="10552" xr:uid="{00000000-0005-0000-0000-0000AD330000}"/>
    <cellStyle name="Normal 12 2 3 3 2 2 2 2" xfId="20221" xr:uid="{00000000-0005-0000-0000-0000AE330000}"/>
    <cellStyle name="Normal 12 2 3 3 2 2 2 3" xfId="33059" xr:uid="{00000000-0005-0000-0000-0000AF330000}"/>
    <cellStyle name="Normal 12 2 3 3 2 2 3" xfId="10553" xr:uid="{00000000-0005-0000-0000-0000B0330000}"/>
    <cellStyle name="Normal 12 2 3 3 2 2 3 2" xfId="20222" xr:uid="{00000000-0005-0000-0000-0000B1330000}"/>
    <cellStyle name="Normal 12 2 3 3 2 2 3 3" xfId="31927" xr:uid="{00000000-0005-0000-0000-0000B2330000}"/>
    <cellStyle name="Normal 12 2 3 3 2 2 4" xfId="20220" xr:uid="{00000000-0005-0000-0000-0000B3330000}"/>
    <cellStyle name="Normal 12 2 3 3 2 2 5" xfId="31162" xr:uid="{00000000-0005-0000-0000-0000B4330000}"/>
    <cellStyle name="Normal 12 2 3 3 2 3" xfId="10554" xr:uid="{00000000-0005-0000-0000-0000B5330000}"/>
    <cellStyle name="Normal 12 2 3 3 2 3 2" xfId="20223" xr:uid="{00000000-0005-0000-0000-0000B6330000}"/>
    <cellStyle name="Normal 12 2 3 3 2 3 3" xfId="41928" xr:uid="{00000000-0005-0000-0000-0000B7330000}"/>
    <cellStyle name="Normal 12 2 3 3 2 4" xfId="10555" xr:uid="{00000000-0005-0000-0000-0000B8330000}"/>
    <cellStyle name="Normal 12 2 3 3 2 4 2" xfId="20224" xr:uid="{00000000-0005-0000-0000-0000B9330000}"/>
    <cellStyle name="Normal 12 2 3 3 2 5" xfId="20219" xr:uid="{00000000-0005-0000-0000-0000BA330000}"/>
    <cellStyle name="Normal 12 2 3 3 2 6" xfId="30403" xr:uid="{00000000-0005-0000-0000-0000BB330000}"/>
    <cellStyle name="Normal 12 2 3 3 3" xfId="10556" xr:uid="{00000000-0005-0000-0000-0000BC330000}"/>
    <cellStyle name="Normal 12 2 3 3 3 2" xfId="10557" xr:uid="{00000000-0005-0000-0000-0000BD330000}"/>
    <cellStyle name="Normal 12 2 3 3 3 2 2" xfId="20226" xr:uid="{00000000-0005-0000-0000-0000BE330000}"/>
    <cellStyle name="Normal 12 2 3 3 3 2 3" xfId="33058" xr:uid="{00000000-0005-0000-0000-0000BF330000}"/>
    <cellStyle name="Normal 12 2 3 3 3 3" xfId="10558" xr:uid="{00000000-0005-0000-0000-0000C0330000}"/>
    <cellStyle name="Normal 12 2 3 3 3 3 2" xfId="20227" xr:uid="{00000000-0005-0000-0000-0000C1330000}"/>
    <cellStyle name="Normal 12 2 3 3 3 3 3" xfId="31926" xr:uid="{00000000-0005-0000-0000-0000C2330000}"/>
    <cellStyle name="Normal 12 2 3 3 3 4" xfId="20225" xr:uid="{00000000-0005-0000-0000-0000C3330000}"/>
    <cellStyle name="Normal 12 2 3 3 3 5" xfId="31161" xr:uid="{00000000-0005-0000-0000-0000C4330000}"/>
    <cellStyle name="Normal 12 2 3 3 4" xfId="10559" xr:uid="{00000000-0005-0000-0000-0000C5330000}"/>
    <cellStyle name="Normal 12 2 3 3 4 2" xfId="20228" xr:uid="{00000000-0005-0000-0000-0000C6330000}"/>
    <cellStyle name="Normal 12 2 3 3 4 3" xfId="41927" xr:uid="{00000000-0005-0000-0000-0000C7330000}"/>
    <cellStyle name="Normal 12 2 3 3 5" xfId="10560" xr:uid="{00000000-0005-0000-0000-0000C8330000}"/>
    <cellStyle name="Normal 12 2 3 3 5 2" xfId="20229" xr:uid="{00000000-0005-0000-0000-0000C9330000}"/>
    <cellStyle name="Normal 12 2 3 3 6" xfId="20218" xr:uid="{00000000-0005-0000-0000-0000CA330000}"/>
    <cellStyle name="Normal 12 2 3 3 7" xfId="30402" xr:uid="{00000000-0005-0000-0000-0000CB330000}"/>
    <cellStyle name="Normal 12 2 3 4" xfId="2057" xr:uid="{00000000-0005-0000-0000-0000CC330000}"/>
    <cellStyle name="Normal 12 2 3 4 2" xfId="10561" xr:uid="{00000000-0005-0000-0000-0000CD330000}"/>
    <cellStyle name="Normal 12 2 3 4 2 2" xfId="10562" xr:uid="{00000000-0005-0000-0000-0000CE330000}"/>
    <cellStyle name="Normal 12 2 3 4 2 2 2" xfId="20232" xr:uid="{00000000-0005-0000-0000-0000CF330000}"/>
    <cellStyle name="Normal 12 2 3 4 2 2 3" xfId="33060" xr:uid="{00000000-0005-0000-0000-0000D0330000}"/>
    <cellStyle name="Normal 12 2 3 4 2 3" xfId="10563" xr:uid="{00000000-0005-0000-0000-0000D1330000}"/>
    <cellStyle name="Normal 12 2 3 4 2 3 2" xfId="20233" xr:uid="{00000000-0005-0000-0000-0000D2330000}"/>
    <cellStyle name="Normal 12 2 3 4 2 3 3" xfId="31928" xr:uid="{00000000-0005-0000-0000-0000D3330000}"/>
    <cellStyle name="Normal 12 2 3 4 2 4" xfId="20231" xr:uid="{00000000-0005-0000-0000-0000D4330000}"/>
    <cellStyle name="Normal 12 2 3 4 2 5" xfId="31163" xr:uid="{00000000-0005-0000-0000-0000D5330000}"/>
    <cellStyle name="Normal 12 2 3 4 3" xfId="10564" xr:uid="{00000000-0005-0000-0000-0000D6330000}"/>
    <cellStyle name="Normal 12 2 3 4 3 2" xfId="20234" xr:uid="{00000000-0005-0000-0000-0000D7330000}"/>
    <cellStyle name="Normal 12 2 3 4 3 3" xfId="41929" xr:uid="{00000000-0005-0000-0000-0000D8330000}"/>
    <cellStyle name="Normal 12 2 3 4 4" xfId="10565" xr:uid="{00000000-0005-0000-0000-0000D9330000}"/>
    <cellStyle name="Normal 12 2 3 4 4 2" xfId="20235" xr:uid="{00000000-0005-0000-0000-0000DA330000}"/>
    <cellStyle name="Normal 12 2 3 4 5" xfId="20230" xr:uid="{00000000-0005-0000-0000-0000DB330000}"/>
    <cellStyle name="Normal 12 2 3 4 6" xfId="30404" xr:uid="{00000000-0005-0000-0000-0000DC330000}"/>
    <cellStyle name="Normal 12 2 3 5" xfId="2058" xr:uid="{00000000-0005-0000-0000-0000DD330000}"/>
    <cellStyle name="Normal 12 2 3 5 2" xfId="10566" xr:uid="{00000000-0005-0000-0000-0000DE330000}"/>
    <cellStyle name="Normal 12 2 3 5 2 2" xfId="10567" xr:uid="{00000000-0005-0000-0000-0000DF330000}"/>
    <cellStyle name="Normal 12 2 3 5 2 2 2" xfId="20238" xr:uid="{00000000-0005-0000-0000-0000E0330000}"/>
    <cellStyle name="Normal 12 2 3 5 2 2 3" xfId="33061" xr:uid="{00000000-0005-0000-0000-0000E1330000}"/>
    <cellStyle name="Normal 12 2 3 5 2 3" xfId="10568" xr:uid="{00000000-0005-0000-0000-0000E2330000}"/>
    <cellStyle name="Normal 12 2 3 5 2 3 2" xfId="20239" xr:uid="{00000000-0005-0000-0000-0000E3330000}"/>
    <cellStyle name="Normal 12 2 3 5 2 3 3" xfId="31929" xr:uid="{00000000-0005-0000-0000-0000E4330000}"/>
    <cellStyle name="Normal 12 2 3 5 2 4" xfId="20237" xr:uid="{00000000-0005-0000-0000-0000E5330000}"/>
    <cellStyle name="Normal 12 2 3 5 2 5" xfId="31164" xr:uid="{00000000-0005-0000-0000-0000E6330000}"/>
    <cellStyle name="Normal 12 2 3 5 3" xfId="10569" xr:uid="{00000000-0005-0000-0000-0000E7330000}"/>
    <cellStyle name="Normal 12 2 3 5 3 2" xfId="20240" xr:uid="{00000000-0005-0000-0000-0000E8330000}"/>
    <cellStyle name="Normal 12 2 3 5 3 3" xfId="41930" xr:uid="{00000000-0005-0000-0000-0000E9330000}"/>
    <cellStyle name="Normal 12 2 3 5 4" xfId="10570" xr:uid="{00000000-0005-0000-0000-0000EA330000}"/>
    <cellStyle name="Normal 12 2 3 5 4 2" xfId="20241" xr:uid="{00000000-0005-0000-0000-0000EB330000}"/>
    <cellStyle name="Normal 12 2 3 5 5" xfId="20236" xr:uid="{00000000-0005-0000-0000-0000EC330000}"/>
    <cellStyle name="Normal 12 2 3 5 6" xfId="30405" xr:uid="{00000000-0005-0000-0000-0000ED330000}"/>
    <cellStyle name="Normal 12 2 3 6" xfId="10571" xr:uid="{00000000-0005-0000-0000-0000EE330000}"/>
    <cellStyle name="Normal 12 2 3 6 2" xfId="10572" xr:uid="{00000000-0005-0000-0000-0000EF330000}"/>
    <cellStyle name="Normal 12 2 3 6 2 2" xfId="20243" xr:uid="{00000000-0005-0000-0000-0000F0330000}"/>
    <cellStyle name="Normal 12 2 3 6 2 3" xfId="33054" xr:uid="{00000000-0005-0000-0000-0000F1330000}"/>
    <cellStyle name="Normal 12 2 3 6 3" xfId="10573" xr:uid="{00000000-0005-0000-0000-0000F2330000}"/>
    <cellStyle name="Normal 12 2 3 6 3 2" xfId="20244" xr:uid="{00000000-0005-0000-0000-0000F3330000}"/>
    <cellStyle name="Normal 12 2 3 6 3 3" xfId="31922" xr:uid="{00000000-0005-0000-0000-0000F4330000}"/>
    <cellStyle name="Normal 12 2 3 6 4" xfId="20242" xr:uid="{00000000-0005-0000-0000-0000F5330000}"/>
    <cellStyle name="Normal 12 2 3 6 5" xfId="31157" xr:uid="{00000000-0005-0000-0000-0000F6330000}"/>
    <cellStyle name="Normal 12 2 3 7" xfId="10574" xr:uid="{00000000-0005-0000-0000-0000F7330000}"/>
    <cellStyle name="Normal 12 2 3 7 2" xfId="20245" xr:uid="{00000000-0005-0000-0000-0000F8330000}"/>
    <cellStyle name="Normal 12 2 3 7 3" xfId="41923" xr:uid="{00000000-0005-0000-0000-0000F9330000}"/>
    <cellStyle name="Normal 12 2 3 8" xfId="10575" xr:uid="{00000000-0005-0000-0000-0000FA330000}"/>
    <cellStyle name="Normal 12 2 3 8 2" xfId="20246" xr:uid="{00000000-0005-0000-0000-0000FB330000}"/>
    <cellStyle name="Normal 12 2 3 9" xfId="20199" xr:uid="{00000000-0005-0000-0000-0000FC330000}"/>
    <cellStyle name="Normal 12 2 4" xfId="2059" xr:uid="{00000000-0005-0000-0000-0000FD330000}"/>
    <cellStyle name="Normal 12 2 4 2" xfId="2060" xr:uid="{00000000-0005-0000-0000-0000FE330000}"/>
    <cellStyle name="Normal 12 2 4 2 2" xfId="10576" xr:uid="{00000000-0005-0000-0000-0000FF330000}"/>
    <cellStyle name="Normal 12 2 4 2 2 2" xfId="10577" xr:uid="{00000000-0005-0000-0000-000000340000}"/>
    <cellStyle name="Normal 12 2 4 2 2 2 2" xfId="20250" xr:uid="{00000000-0005-0000-0000-000001340000}"/>
    <cellStyle name="Normal 12 2 4 2 2 2 3" xfId="33063" xr:uid="{00000000-0005-0000-0000-000002340000}"/>
    <cellStyle name="Normal 12 2 4 2 2 3" xfId="10578" xr:uid="{00000000-0005-0000-0000-000003340000}"/>
    <cellStyle name="Normal 12 2 4 2 2 3 2" xfId="20251" xr:uid="{00000000-0005-0000-0000-000004340000}"/>
    <cellStyle name="Normal 12 2 4 2 2 3 3" xfId="31931" xr:uid="{00000000-0005-0000-0000-000005340000}"/>
    <cellStyle name="Normal 12 2 4 2 2 4" xfId="20249" xr:uid="{00000000-0005-0000-0000-000006340000}"/>
    <cellStyle name="Normal 12 2 4 2 2 5" xfId="31166" xr:uid="{00000000-0005-0000-0000-000007340000}"/>
    <cellStyle name="Normal 12 2 4 2 3" xfId="10579" xr:uid="{00000000-0005-0000-0000-000008340000}"/>
    <cellStyle name="Normal 12 2 4 2 3 2" xfId="20252" xr:uid="{00000000-0005-0000-0000-000009340000}"/>
    <cellStyle name="Normal 12 2 4 2 3 3" xfId="41932" xr:uid="{00000000-0005-0000-0000-00000A340000}"/>
    <cellStyle name="Normal 12 2 4 2 4" xfId="10580" xr:uid="{00000000-0005-0000-0000-00000B340000}"/>
    <cellStyle name="Normal 12 2 4 2 4 2" xfId="20253" xr:uid="{00000000-0005-0000-0000-00000C340000}"/>
    <cellStyle name="Normal 12 2 4 2 5" xfId="20248" xr:uid="{00000000-0005-0000-0000-00000D340000}"/>
    <cellStyle name="Normal 12 2 4 2 6" xfId="30407" xr:uid="{00000000-0005-0000-0000-00000E340000}"/>
    <cellStyle name="Normal 12 2 4 3" xfId="2061" xr:uid="{00000000-0005-0000-0000-00000F340000}"/>
    <cellStyle name="Normal 12 2 4 3 2" xfId="10581" xr:uid="{00000000-0005-0000-0000-000010340000}"/>
    <cellStyle name="Normal 12 2 4 3 2 2" xfId="10582" xr:uid="{00000000-0005-0000-0000-000011340000}"/>
    <cellStyle name="Normal 12 2 4 3 2 2 2" xfId="20256" xr:uid="{00000000-0005-0000-0000-000012340000}"/>
    <cellStyle name="Normal 12 2 4 3 2 2 3" xfId="33064" xr:uid="{00000000-0005-0000-0000-000013340000}"/>
    <cellStyle name="Normal 12 2 4 3 2 3" xfId="10583" xr:uid="{00000000-0005-0000-0000-000014340000}"/>
    <cellStyle name="Normal 12 2 4 3 2 3 2" xfId="20257" xr:uid="{00000000-0005-0000-0000-000015340000}"/>
    <cellStyle name="Normal 12 2 4 3 2 3 3" xfId="31932" xr:uid="{00000000-0005-0000-0000-000016340000}"/>
    <cellStyle name="Normal 12 2 4 3 2 4" xfId="20255" xr:uid="{00000000-0005-0000-0000-000017340000}"/>
    <cellStyle name="Normal 12 2 4 3 2 5" xfId="31167" xr:uid="{00000000-0005-0000-0000-000018340000}"/>
    <cellStyle name="Normal 12 2 4 3 3" xfId="10584" xr:uid="{00000000-0005-0000-0000-000019340000}"/>
    <cellStyle name="Normal 12 2 4 3 3 2" xfId="20258" xr:uid="{00000000-0005-0000-0000-00001A340000}"/>
    <cellStyle name="Normal 12 2 4 3 3 3" xfId="41933" xr:uid="{00000000-0005-0000-0000-00001B340000}"/>
    <cellStyle name="Normal 12 2 4 3 4" xfId="10585" xr:uid="{00000000-0005-0000-0000-00001C340000}"/>
    <cellStyle name="Normal 12 2 4 3 4 2" xfId="20259" xr:uid="{00000000-0005-0000-0000-00001D340000}"/>
    <cellStyle name="Normal 12 2 4 3 5" xfId="20254" xr:uid="{00000000-0005-0000-0000-00001E340000}"/>
    <cellStyle name="Normal 12 2 4 3 6" xfId="30408" xr:uid="{00000000-0005-0000-0000-00001F340000}"/>
    <cellStyle name="Normal 12 2 4 4" xfId="10586" xr:uid="{00000000-0005-0000-0000-000020340000}"/>
    <cellStyle name="Normal 12 2 4 4 2" xfId="10587" xr:uid="{00000000-0005-0000-0000-000021340000}"/>
    <cellStyle name="Normal 12 2 4 4 2 2" xfId="20261" xr:uid="{00000000-0005-0000-0000-000022340000}"/>
    <cellStyle name="Normal 12 2 4 4 2 3" xfId="33062" xr:uid="{00000000-0005-0000-0000-000023340000}"/>
    <cellStyle name="Normal 12 2 4 4 3" xfId="10588" xr:uid="{00000000-0005-0000-0000-000024340000}"/>
    <cellStyle name="Normal 12 2 4 4 3 2" xfId="20262" xr:uid="{00000000-0005-0000-0000-000025340000}"/>
    <cellStyle name="Normal 12 2 4 4 3 3" xfId="31930" xr:uid="{00000000-0005-0000-0000-000026340000}"/>
    <cellStyle name="Normal 12 2 4 4 4" xfId="20260" xr:uid="{00000000-0005-0000-0000-000027340000}"/>
    <cellStyle name="Normal 12 2 4 4 5" xfId="31165" xr:uid="{00000000-0005-0000-0000-000028340000}"/>
    <cellStyle name="Normal 12 2 4 5" xfId="10589" xr:uid="{00000000-0005-0000-0000-000029340000}"/>
    <cellStyle name="Normal 12 2 4 5 2" xfId="20263" xr:uid="{00000000-0005-0000-0000-00002A340000}"/>
    <cellStyle name="Normal 12 2 4 5 3" xfId="41931" xr:uid="{00000000-0005-0000-0000-00002B340000}"/>
    <cellStyle name="Normal 12 2 4 6" xfId="10590" xr:uid="{00000000-0005-0000-0000-00002C340000}"/>
    <cellStyle name="Normal 12 2 4 6 2" xfId="20264" xr:uid="{00000000-0005-0000-0000-00002D340000}"/>
    <cellStyle name="Normal 12 2 4 7" xfId="20247" xr:uid="{00000000-0005-0000-0000-00002E340000}"/>
    <cellStyle name="Normal 12 2 4 8" xfId="30406" xr:uid="{00000000-0005-0000-0000-00002F340000}"/>
    <cellStyle name="Normal 12 2 5" xfId="2062" xr:uid="{00000000-0005-0000-0000-000030340000}"/>
    <cellStyle name="Normal 12 2 5 2" xfId="2063" xr:uid="{00000000-0005-0000-0000-000031340000}"/>
    <cellStyle name="Normal 12 2 5 2 2" xfId="10591" xr:uid="{00000000-0005-0000-0000-000032340000}"/>
    <cellStyle name="Normal 12 2 5 2 2 2" xfId="10592" xr:uid="{00000000-0005-0000-0000-000033340000}"/>
    <cellStyle name="Normal 12 2 5 2 2 2 2" xfId="20268" xr:uid="{00000000-0005-0000-0000-000034340000}"/>
    <cellStyle name="Normal 12 2 5 2 2 2 3" xfId="33066" xr:uid="{00000000-0005-0000-0000-000035340000}"/>
    <cellStyle name="Normal 12 2 5 2 2 3" xfId="10593" xr:uid="{00000000-0005-0000-0000-000036340000}"/>
    <cellStyle name="Normal 12 2 5 2 2 3 2" xfId="20269" xr:uid="{00000000-0005-0000-0000-000037340000}"/>
    <cellStyle name="Normal 12 2 5 2 2 3 3" xfId="31934" xr:uid="{00000000-0005-0000-0000-000038340000}"/>
    <cellStyle name="Normal 12 2 5 2 2 4" xfId="20267" xr:uid="{00000000-0005-0000-0000-000039340000}"/>
    <cellStyle name="Normal 12 2 5 2 2 5" xfId="31169" xr:uid="{00000000-0005-0000-0000-00003A340000}"/>
    <cellStyle name="Normal 12 2 5 2 3" xfId="10594" xr:uid="{00000000-0005-0000-0000-00003B340000}"/>
    <cellStyle name="Normal 12 2 5 2 3 2" xfId="20270" xr:uid="{00000000-0005-0000-0000-00003C340000}"/>
    <cellStyle name="Normal 12 2 5 2 3 3" xfId="41935" xr:uid="{00000000-0005-0000-0000-00003D340000}"/>
    <cellStyle name="Normal 12 2 5 2 4" xfId="10595" xr:uid="{00000000-0005-0000-0000-00003E340000}"/>
    <cellStyle name="Normal 12 2 5 2 4 2" xfId="20271" xr:uid="{00000000-0005-0000-0000-00003F340000}"/>
    <cellStyle name="Normal 12 2 5 2 5" xfId="20266" xr:uid="{00000000-0005-0000-0000-000040340000}"/>
    <cellStyle name="Normal 12 2 5 2 6" xfId="30410" xr:uid="{00000000-0005-0000-0000-000041340000}"/>
    <cellStyle name="Normal 12 2 5 3" xfId="10596" xr:uid="{00000000-0005-0000-0000-000042340000}"/>
    <cellStyle name="Normal 12 2 5 3 2" xfId="10597" xr:uid="{00000000-0005-0000-0000-000043340000}"/>
    <cellStyle name="Normal 12 2 5 3 2 2" xfId="20273" xr:uid="{00000000-0005-0000-0000-000044340000}"/>
    <cellStyle name="Normal 12 2 5 3 2 3" xfId="33065" xr:uid="{00000000-0005-0000-0000-000045340000}"/>
    <cellStyle name="Normal 12 2 5 3 3" xfId="10598" xr:uid="{00000000-0005-0000-0000-000046340000}"/>
    <cellStyle name="Normal 12 2 5 3 3 2" xfId="20274" xr:uid="{00000000-0005-0000-0000-000047340000}"/>
    <cellStyle name="Normal 12 2 5 3 3 3" xfId="31933" xr:uid="{00000000-0005-0000-0000-000048340000}"/>
    <cellStyle name="Normal 12 2 5 3 4" xfId="20272" xr:uid="{00000000-0005-0000-0000-000049340000}"/>
    <cellStyle name="Normal 12 2 5 3 5" xfId="31168" xr:uid="{00000000-0005-0000-0000-00004A340000}"/>
    <cellStyle name="Normal 12 2 5 4" xfId="10599" xr:uid="{00000000-0005-0000-0000-00004B340000}"/>
    <cellStyle name="Normal 12 2 5 4 2" xfId="20275" xr:uid="{00000000-0005-0000-0000-00004C340000}"/>
    <cellStyle name="Normal 12 2 5 4 3" xfId="41934" xr:uid="{00000000-0005-0000-0000-00004D340000}"/>
    <cellStyle name="Normal 12 2 5 5" xfId="10600" xr:uid="{00000000-0005-0000-0000-00004E340000}"/>
    <cellStyle name="Normal 12 2 5 5 2" xfId="20276" xr:uid="{00000000-0005-0000-0000-00004F340000}"/>
    <cellStyle name="Normal 12 2 5 6" xfId="20265" xr:uid="{00000000-0005-0000-0000-000050340000}"/>
    <cellStyle name="Normal 12 2 5 7" xfId="30409" xr:uid="{00000000-0005-0000-0000-000051340000}"/>
    <cellStyle name="Normal 12 2 6" xfId="2064" xr:uid="{00000000-0005-0000-0000-000052340000}"/>
    <cellStyle name="Normal 12 2 6 2" xfId="10601" xr:uid="{00000000-0005-0000-0000-000053340000}"/>
    <cellStyle name="Normal 12 2 6 2 2" xfId="10602" xr:uid="{00000000-0005-0000-0000-000054340000}"/>
    <cellStyle name="Normal 12 2 6 2 2 2" xfId="20279" xr:uid="{00000000-0005-0000-0000-000055340000}"/>
    <cellStyle name="Normal 12 2 6 2 2 3" xfId="33067" xr:uid="{00000000-0005-0000-0000-000056340000}"/>
    <cellStyle name="Normal 12 2 6 2 3" xfId="10603" xr:uid="{00000000-0005-0000-0000-000057340000}"/>
    <cellStyle name="Normal 12 2 6 2 3 2" xfId="20280" xr:uid="{00000000-0005-0000-0000-000058340000}"/>
    <cellStyle name="Normal 12 2 6 2 3 3" xfId="31935" xr:uid="{00000000-0005-0000-0000-000059340000}"/>
    <cellStyle name="Normal 12 2 6 2 4" xfId="20278" xr:uid="{00000000-0005-0000-0000-00005A340000}"/>
    <cellStyle name="Normal 12 2 6 2 5" xfId="31170" xr:uid="{00000000-0005-0000-0000-00005B340000}"/>
    <cellStyle name="Normal 12 2 6 3" xfId="10604" xr:uid="{00000000-0005-0000-0000-00005C340000}"/>
    <cellStyle name="Normal 12 2 6 3 2" xfId="20281" xr:uid="{00000000-0005-0000-0000-00005D340000}"/>
    <cellStyle name="Normal 12 2 6 3 3" xfId="41936" xr:uid="{00000000-0005-0000-0000-00005E340000}"/>
    <cellStyle name="Normal 12 2 6 4" xfId="10605" xr:uid="{00000000-0005-0000-0000-00005F340000}"/>
    <cellStyle name="Normal 12 2 6 4 2" xfId="20282" xr:uid="{00000000-0005-0000-0000-000060340000}"/>
    <cellStyle name="Normal 12 2 6 5" xfId="20277" xr:uid="{00000000-0005-0000-0000-000061340000}"/>
    <cellStyle name="Normal 12 2 6 6" xfId="30411" xr:uid="{00000000-0005-0000-0000-000062340000}"/>
    <cellStyle name="Normal 12 2 7" xfId="2065" xr:uid="{00000000-0005-0000-0000-000063340000}"/>
    <cellStyle name="Normal 12 2 7 2" xfId="10606" xr:uid="{00000000-0005-0000-0000-000064340000}"/>
    <cellStyle name="Normal 12 2 7 2 2" xfId="10607" xr:uid="{00000000-0005-0000-0000-000065340000}"/>
    <cellStyle name="Normal 12 2 7 2 2 2" xfId="20285" xr:uid="{00000000-0005-0000-0000-000066340000}"/>
    <cellStyle name="Normal 12 2 7 2 2 3" xfId="33068" xr:uid="{00000000-0005-0000-0000-000067340000}"/>
    <cellStyle name="Normal 12 2 7 2 3" xfId="10608" xr:uid="{00000000-0005-0000-0000-000068340000}"/>
    <cellStyle name="Normal 12 2 7 2 3 2" xfId="20286" xr:uid="{00000000-0005-0000-0000-000069340000}"/>
    <cellStyle name="Normal 12 2 7 2 3 3" xfId="31936" xr:uid="{00000000-0005-0000-0000-00006A340000}"/>
    <cellStyle name="Normal 12 2 7 2 4" xfId="20284" xr:uid="{00000000-0005-0000-0000-00006B340000}"/>
    <cellStyle name="Normal 12 2 7 2 5" xfId="31171" xr:uid="{00000000-0005-0000-0000-00006C340000}"/>
    <cellStyle name="Normal 12 2 7 3" xfId="10609" xr:uid="{00000000-0005-0000-0000-00006D340000}"/>
    <cellStyle name="Normal 12 2 7 3 2" xfId="20287" xr:uid="{00000000-0005-0000-0000-00006E340000}"/>
    <cellStyle name="Normal 12 2 7 3 3" xfId="41937" xr:uid="{00000000-0005-0000-0000-00006F340000}"/>
    <cellStyle name="Normal 12 2 7 4" xfId="10610" xr:uid="{00000000-0005-0000-0000-000070340000}"/>
    <cellStyle name="Normal 12 2 7 4 2" xfId="20288" xr:uid="{00000000-0005-0000-0000-000071340000}"/>
    <cellStyle name="Normal 12 2 7 5" xfId="20283" xr:uid="{00000000-0005-0000-0000-000072340000}"/>
    <cellStyle name="Normal 12 2 7 6" xfId="30412" xr:uid="{00000000-0005-0000-0000-000073340000}"/>
    <cellStyle name="Normal 12 2 8" xfId="2066" xr:uid="{00000000-0005-0000-0000-000074340000}"/>
    <cellStyle name="Normal 12 2 8 2" xfId="10612" xr:uid="{00000000-0005-0000-0000-000075340000}"/>
    <cellStyle name="Normal 12 2 8 2 2" xfId="20290" xr:uid="{00000000-0005-0000-0000-000076340000}"/>
    <cellStyle name="Normal 12 2 8 2 3" xfId="33045" xr:uid="{00000000-0005-0000-0000-000077340000}"/>
    <cellStyle name="Normal 12 2 8 3" xfId="10613" xr:uid="{00000000-0005-0000-0000-000078340000}"/>
    <cellStyle name="Normal 12 2 8 3 2" xfId="20291" xr:uid="{00000000-0005-0000-0000-000079340000}"/>
    <cellStyle name="Normal 12 2 8 3 3" xfId="31913" xr:uid="{00000000-0005-0000-0000-00007A340000}"/>
    <cellStyle name="Normal 12 2 8 4" xfId="10614" xr:uid="{00000000-0005-0000-0000-00007B340000}"/>
    <cellStyle name="Normal 12 2 8 4 2" xfId="20292" xr:uid="{00000000-0005-0000-0000-00007C340000}"/>
    <cellStyle name="Normal 12 2 8 5" xfId="10611" xr:uid="{00000000-0005-0000-0000-00007D340000}"/>
    <cellStyle name="Normal 12 2 8 6" xfId="20289" xr:uid="{00000000-0005-0000-0000-00007E340000}"/>
    <cellStyle name="Normal 12 2 8 7" xfId="31148" xr:uid="{00000000-0005-0000-0000-00007F340000}"/>
    <cellStyle name="Normal 12 2 9" xfId="10615" xr:uid="{00000000-0005-0000-0000-000080340000}"/>
    <cellStyle name="Normal 12 2 9 2" xfId="20293" xr:uid="{00000000-0005-0000-0000-000081340000}"/>
    <cellStyle name="Normal 12 2 9 3" xfId="41914" xr:uid="{00000000-0005-0000-0000-000082340000}"/>
    <cellStyle name="Normal 12 3" xfId="2067" xr:uid="{00000000-0005-0000-0000-000083340000}"/>
    <cellStyle name="Normal 12 3 2" xfId="10617" xr:uid="{00000000-0005-0000-0000-000084340000}"/>
    <cellStyle name="Normal 12 3 2 2" xfId="10618" xr:uid="{00000000-0005-0000-0000-000085340000}"/>
    <cellStyle name="Normal 12 3 2 2 2" xfId="20296" xr:uid="{00000000-0005-0000-0000-000086340000}"/>
    <cellStyle name="Normal 12 3 2 2 3" xfId="33069" xr:uid="{00000000-0005-0000-0000-000087340000}"/>
    <cellStyle name="Normal 12 3 2 3" xfId="10619" xr:uid="{00000000-0005-0000-0000-000088340000}"/>
    <cellStyle name="Normal 12 3 2 3 2" xfId="20297" xr:uid="{00000000-0005-0000-0000-000089340000}"/>
    <cellStyle name="Normal 12 3 2 3 3" xfId="31937" xr:uid="{00000000-0005-0000-0000-00008A340000}"/>
    <cellStyle name="Normal 12 3 2 4" xfId="20295" xr:uid="{00000000-0005-0000-0000-00008B340000}"/>
    <cellStyle name="Normal 12 3 2 5" xfId="31172" xr:uid="{00000000-0005-0000-0000-00008C340000}"/>
    <cellStyle name="Normal 12 3 3" xfId="10620" xr:uid="{00000000-0005-0000-0000-00008D340000}"/>
    <cellStyle name="Normal 12 3 3 2" xfId="20298" xr:uid="{00000000-0005-0000-0000-00008E340000}"/>
    <cellStyle name="Normal 12 3 3 3" xfId="41938" xr:uid="{00000000-0005-0000-0000-00008F340000}"/>
    <cellStyle name="Normal 12 3 4" xfId="10621" xr:uid="{00000000-0005-0000-0000-000090340000}"/>
    <cellStyle name="Normal 12 3 4 2" xfId="20299" xr:uid="{00000000-0005-0000-0000-000091340000}"/>
    <cellStyle name="Normal 12 3 5" xfId="10616" xr:uid="{00000000-0005-0000-0000-000092340000}"/>
    <cellStyle name="Normal 12 3 6" xfId="20294" xr:uid="{00000000-0005-0000-0000-000093340000}"/>
    <cellStyle name="Normal 12 3 7" xfId="30413" xr:uid="{00000000-0005-0000-0000-000094340000}"/>
    <cellStyle name="Normal 12 4" xfId="2068" xr:uid="{00000000-0005-0000-0000-000095340000}"/>
    <cellStyle name="Normal 12 4 10" xfId="30414" xr:uid="{00000000-0005-0000-0000-000096340000}"/>
    <cellStyle name="Normal 12 4 2" xfId="2069" xr:uid="{00000000-0005-0000-0000-000097340000}"/>
    <cellStyle name="Normal 12 4 2 2" xfId="2070" xr:uid="{00000000-0005-0000-0000-000098340000}"/>
    <cellStyle name="Normal 12 4 2 2 2" xfId="10622" xr:uid="{00000000-0005-0000-0000-000099340000}"/>
    <cellStyle name="Normal 12 4 2 2 2 2" xfId="10623" xr:uid="{00000000-0005-0000-0000-00009A340000}"/>
    <cellStyle name="Normal 12 4 2 2 2 2 2" xfId="20304" xr:uid="{00000000-0005-0000-0000-00009B340000}"/>
    <cellStyle name="Normal 12 4 2 2 2 2 3" xfId="33072" xr:uid="{00000000-0005-0000-0000-00009C340000}"/>
    <cellStyle name="Normal 12 4 2 2 2 3" xfId="10624" xr:uid="{00000000-0005-0000-0000-00009D340000}"/>
    <cellStyle name="Normal 12 4 2 2 2 3 2" xfId="20305" xr:uid="{00000000-0005-0000-0000-00009E340000}"/>
    <cellStyle name="Normal 12 4 2 2 2 3 3" xfId="31940" xr:uid="{00000000-0005-0000-0000-00009F340000}"/>
    <cellStyle name="Normal 12 4 2 2 2 4" xfId="20303" xr:uid="{00000000-0005-0000-0000-0000A0340000}"/>
    <cellStyle name="Normal 12 4 2 2 2 5" xfId="31175" xr:uid="{00000000-0005-0000-0000-0000A1340000}"/>
    <cellStyle name="Normal 12 4 2 2 3" xfId="10625" xr:uid="{00000000-0005-0000-0000-0000A2340000}"/>
    <cellStyle name="Normal 12 4 2 2 3 2" xfId="20306" xr:uid="{00000000-0005-0000-0000-0000A3340000}"/>
    <cellStyle name="Normal 12 4 2 2 3 3" xfId="41941" xr:uid="{00000000-0005-0000-0000-0000A4340000}"/>
    <cellStyle name="Normal 12 4 2 2 4" xfId="10626" xr:uid="{00000000-0005-0000-0000-0000A5340000}"/>
    <cellStyle name="Normal 12 4 2 2 4 2" xfId="20307" xr:uid="{00000000-0005-0000-0000-0000A6340000}"/>
    <cellStyle name="Normal 12 4 2 2 5" xfId="20302" xr:uid="{00000000-0005-0000-0000-0000A7340000}"/>
    <cellStyle name="Normal 12 4 2 2 6" xfId="30416" xr:uid="{00000000-0005-0000-0000-0000A8340000}"/>
    <cellStyle name="Normal 12 4 2 3" xfId="2071" xr:uid="{00000000-0005-0000-0000-0000A9340000}"/>
    <cellStyle name="Normal 12 4 2 3 2" xfId="10627" xr:uid="{00000000-0005-0000-0000-0000AA340000}"/>
    <cellStyle name="Normal 12 4 2 3 2 2" xfId="10628" xr:uid="{00000000-0005-0000-0000-0000AB340000}"/>
    <cellStyle name="Normal 12 4 2 3 2 2 2" xfId="20310" xr:uid="{00000000-0005-0000-0000-0000AC340000}"/>
    <cellStyle name="Normal 12 4 2 3 2 2 3" xfId="33073" xr:uid="{00000000-0005-0000-0000-0000AD340000}"/>
    <cellStyle name="Normal 12 4 2 3 2 3" xfId="10629" xr:uid="{00000000-0005-0000-0000-0000AE340000}"/>
    <cellStyle name="Normal 12 4 2 3 2 3 2" xfId="20311" xr:uid="{00000000-0005-0000-0000-0000AF340000}"/>
    <cellStyle name="Normal 12 4 2 3 2 3 3" xfId="31941" xr:uid="{00000000-0005-0000-0000-0000B0340000}"/>
    <cellStyle name="Normal 12 4 2 3 2 4" xfId="20309" xr:uid="{00000000-0005-0000-0000-0000B1340000}"/>
    <cellStyle name="Normal 12 4 2 3 2 5" xfId="31176" xr:uid="{00000000-0005-0000-0000-0000B2340000}"/>
    <cellStyle name="Normal 12 4 2 3 3" xfId="10630" xr:uid="{00000000-0005-0000-0000-0000B3340000}"/>
    <cellStyle name="Normal 12 4 2 3 3 2" xfId="20312" xr:uid="{00000000-0005-0000-0000-0000B4340000}"/>
    <cellStyle name="Normal 12 4 2 3 3 3" xfId="41942" xr:uid="{00000000-0005-0000-0000-0000B5340000}"/>
    <cellStyle name="Normal 12 4 2 3 4" xfId="10631" xr:uid="{00000000-0005-0000-0000-0000B6340000}"/>
    <cellStyle name="Normal 12 4 2 3 4 2" xfId="20313" xr:uid="{00000000-0005-0000-0000-0000B7340000}"/>
    <cellStyle name="Normal 12 4 2 3 5" xfId="20308" xr:uid="{00000000-0005-0000-0000-0000B8340000}"/>
    <cellStyle name="Normal 12 4 2 3 6" xfId="30417" xr:uid="{00000000-0005-0000-0000-0000B9340000}"/>
    <cellStyle name="Normal 12 4 2 4" xfId="10632" xr:uid="{00000000-0005-0000-0000-0000BA340000}"/>
    <cellStyle name="Normal 12 4 2 4 2" xfId="10633" xr:uid="{00000000-0005-0000-0000-0000BB340000}"/>
    <cellStyle name="Normal 12 4 2 4 2 2" xfId="20315" xr:uid="{00000000-0005-0000-0000-0000BC340000}"/>
    <cellStyle name="Normal 12 4 2 4 2 3" xfId="33071" xr:uid="{00000000-0005-0000-0000-0000BD340000}"/>
    <cellStyle name="Normal 12 4 2 4 3" xfId="10634" xr:uid="{00000000-0005-0000-0000-0000BE340000}"/>
    <cellStyle name="Normal 12 4 2 4 3 2" xfId="20316" xr:uid="{00000000-0005-0000-0000-0000BF340000}"/>
    <cellStyle name="Normal 12 4 2 4 3 3" xfId="31939" xr:uid="{00000000-0005-0000-0000-0000C0340000}"/>
    <cellStyle name="Normal 12 4 2 4 4" xfId="20314" xr:uid="{00000000-0005-0000-0000-0000C1340000}"/>
    <cellStyle name="Normal 12 4 2 4 5" xfId="31174" xr:uid="{00000000-0005-0000-0000-0000C2340000}"/>
    <cellStyle name="Normal 12 4 2 5" xfId="10635" xr:uid="{00000000-0005-0000-0000-0000C3340000}"/>
    <cellStyle name="Normal 12 4 2 5 2" xfId="20317" xr:uid="{00000000-0005-0000-0000-0000C4340000}"/>
    <cellStyle name="Normal 12 4 2 5 3" xfId="41940" xr:uid="{00000000-0005-0000-0000-0000C5340000}"/>
    <cellStyle name="Normal 12 4 2 6" xfId="10636" xr:uid="{00000000-0005-0000-0000-0000C6340000}"/>
    <cellStyle name="Normal 12 4 2 6 2" xfId="20318" xr:uid="{00000000-0005-0000-0000-0000C7340000}"/>
    <cellStyle name="Normal 12 4 2 7" xfId="20301" xr:uid="{00000000-0005-0000-0000-0000C8340000}"/>
    <cellStyle name="Normal 12 4 2 8" xfId="30415" xr:uid="{00000000-0005-0000-0000-0000C9340000}"/>
    <cellStyle name="Normal 12 4 3" xfId="2072" xr:uid="{00000000-0005-0000-0000-0000CA340000}"/>
    <cellStyle name="Normal 12 4 3 2" xfId="2073" xr:uid="{00000000-0005-0000-0000-0000CB340000}"/>
    <cellStyle name="Normal 12 4 3 2 2" xfId="10637" xr:uid="{00000000-0005-0000-0000-0000CC340000}"/>
    <cellStyle name="Normal 12 4 3 2 2 2" xfId="10638" xr:uid="{00000000-0005-0000-0000-0000CD340000}"/>
    <cellStyle name="Normal 12 4 3 2 2 2 2" xfId="20322" xr:uid="{00000000-0005-0000-0000-0000CE340000}"/>
    <cellStyle name="Normal 12 4 3 2 2 2 3" xfId="33075" xr:uid="{00000000-0005-0000-0000-0000CF340000}"/>
    <cellStyle name="Normal 12 4 3 2 2 3" xfId="10639" xr:uid="{00000000-0005-0000-0000-0000D0340000}"/>
    <cellStyle name="Normal 12 4 3 2 2 3 2" xfId="20323" xr:uid="{00000000-0005-0000-0000-0000D1340000}"/>
    <cellStyle name="Normal 12 4 3 2 2 3 3" xfId="31943" xr:uid="{00000000-0005-0000-0000-0000D2340000}"/>
    <cellStyle name="Normal 12 4 3 2 2 4" xfId="20321" xr:uid="{00000000-0005-0000-0000-0000D3340000}"/>
    <cellStyle name="Normal 12 4 3 2 2 5" xfId="31178" xr:uid="{00000000-0005-0000-0000-0000D4340000}"/>
    <cellStyle name="Normal 12 4 3 2 3" xfId="10640" xr:uid="{00000000-0005-0000-0000-0000D5340000}"/>
    <cellStyle name="Normal 12 4 3 2 3 2" xfId="20324" xr:uid="{00000000-0005-0000-0000-0000D6340000}"/>
    <cellStyle name="Normal 12 4 3 2 3 3" xfId="41944" xr:uid="{00000000-0005-0000-0000-0000D7340000}"/>
    <cellStyle name="Normal 12 4 3 2 4" xfId="10641" xr:uid="{00000000-0005-0000-0000-0000D8340000}"/>
    <cellStyle name="Normal 12 4 3 2 4 2" xfId="20325" xr:uid="{00000000-0005-0000-0000-0000D9340000}"/>
    <cellStyle name="Normal 12 4 3 2 5" xfId="20320" xr:uid="{00000000-0005-0000-0000-0000DA340000}"/>
    <cellStyle name="Normal 12 4 3 2 6" xfId="30419" xr:uid="{00000000-0005-0000-0000-0000DB340000}"/>
    <cellStyle name="Normal 12 4 3 3" xfId="10642" xr:uid="{00000000-0005-0000-0000-0000DC340000}"/>
    <cellStyle name="Normal 12 4 3 3 2" xfId="10643" xr:uid="{00000000-0005-0000-0000-0000DD340000}"/>
    <cellStyle name="Normal 12 4 3 3 2 2" xfId="20327" xr:uid="{00000000-0005-0000-0000-0000DE340000}"/>
    <cellStyle name="Normal 12 4 3 3 2 3" xfId="33074" xr:uid="{00000000-0005-0000-0000-0000DF340000}"/>
    <cellStyle name="Normal 12 4 3 3 3" xfId="10644" xr:uid="{00000000-0005-0000-0000-0000E0340000}"/>
    <cellStyle name="Normal 12 4 3 3 3 2" xfId="20328" xr:uid="{00000000-0005-0000-0000-0000E1340000}"/>
    <cellStyle name="Normal 12 4 3 3 3 3" xfId="31942" xr:uid="{00000000-0005-0000-0000-0000E2340000}"/>
    <cellStyle name="Normal 12 4 3 3 4" xfId="20326" xr:uid="{00000000-0005-0000-0000-0000E3340000}"/>
    <cellStyle name="Normal 12 4 3 3 5" xfId="31177" xr:uid="{00000000-0005-0000-0000-0000E4340000}"/>
    <cellStyle name="Normal 12 4 3 4" xfId="10645" xr:uid="{00000000-0005-0000-0000-0000E5340000}"/>
    <cellStyle name="Normal 12 4 3 4 2" xfId="20329" xr:uid="{00000000-0005-0000-0000-0000E6340000}"/>
    <cellStyle name="Normal 12 4 3 4 3" xfId="41943" xr:uid="{00000000-0005-0000-0000-0000E7340000}"/>
    <cellStyle name="Normal 12 4 3 5" xfId="10646" xr:uid="{00000000-0005-0000-0000-0000E8340000}"/>
    <cellStyle name="Normal 12 4 3 5 2" xfId="20330" xr:uid="{00000000-0005-0000-0000-0000E9340000}"/>
    <cellStyle name="Normal 12 4 3 6" xfId="20319" xr:uid="{00000000-0005-0000-0000-0000EA340000}"/>
    <cellStyle name="Normal 12 4 3 7" xfId="30418" xr:uid="{00000000-0005-0000-0000-0000EB340000}"/>
    <cellStyle name="Normal 12 4 4" xfId="2074" xr:uid="{00000000-0005-0000-0000-0000EC340000}"/>
    <cellStyle name="Normal 12 4 4 2" xfId="10647" xr:uid="{00000000-0005-0000-0000-0000ED340000}"/>
    <cellStyle name="Normal 12 4 4 2 2" xfId="10648" xr:uid="{00000000-0005-0000-0000-0000EE340000}"/>
    <cellStyle name="Normal 12 4 4 2 2 2" xfId="20333" xr:uid="{00000000-0005-0000-0000-0000EF340000}"/>
    <cellStyle name="Normal 12 4 4 2 2 3" xfId="33076" xr:uid="{00000000-0005-0000-0000-0000F0340000}"/>
    <cellStyle name="Normal 12 4 4 2 3" xfId="10649" xr:uid="{00000000-0005-0000-0000-0000F1340000}"/>
    <cellStyle name="Normal 12 4 4 2 3 2" xfId="20334" xr:uid="{00000000-0005-0000-0000-0000F2340000}"/>
    <cellStyle name="Normal 12 4 4 2 3 3" xfId="31944" xr:uid="{00000000-0005-0000-0000-0000F3340000}"/>
    <cellStyle name="Normal 12 4 4 2 4" xfId="20332" xr:uid="{00000000-0005-0000-0000-0000F4340000}"/>
    <cellStyle name="Normal 12 4 4 2 5" xfId="31179" xr:uid="{00000000-0005-0000-0000-0000F5340000}"/>
    <cellStyle name="Normal 12 4 4 3" xfId="10650" xr:uid="{00000000-0005-0000-0000-0000F6340000}"/>
    <cellStyle name="Normal 12 4 4 3 2" xfId="20335" xr:uid="{00000000-0005-0000-0000-0000F7340000}"/>
    <cellStyle name="Normal 12 4 4 3 3" xfId="41945" xr:uid="{00000000-0005-0000-0000-0000F8340000}"/>
    <cellStyle name="Normal 12 4 4 4" xfId="10651" xr:uid="{00000000-0005-0000-0000-0000F9340000}"/>
    <cellStyle name="Normal 12 4 4 4 2" xfId="20336" xr:uid="{00000000-0005-0000-0000-0000FA340000}"/>
    <cellStyle name="Normal 12 4 4 5" xfId="20331" xr:uid="{00000000-0005-0000-0000-0000FB340000}"/>
    <cellStyle name="Normal 12 4 4 6" xfId="30420" xr:uid="{00000000-0005-0000-0000-0000FC340000}"/>
    <cellStyle name="Normal 12 4 5" xfId="2075" xr:uid="{00000000-0005-0000-0000-0000FD340000}"/>
    <cellStyle name="Normal 12 4 5 2" xfId="10652" xr:uid="{00000000-0005-0000-0000-0000FE340000}"/>
    <cellStyle name="Normal 12 4 5 2 2" xfId="10653" xr:uid="{00000000-0005-0000-0000-0000FF340000}"/>
    <cellStyle name="Normal 12 4 5 2 2 2" xfId="20339" xr:uid="{00000000-0005-0000-0000-000000350000}"/>
    <cellStyle name="Normal 12 4 5 2 2 3" xfId="33077" xr:uid="{00000000-0005-0000-0000-000001350000}"/>
    <cellStyle name="Normal 12 4 5 2 3" xfId="10654" xr:uid="{00000000-0005-0000-0000-000002350000}"/>
    <cellStyle name="Normal 12 4 5 2 3 2" xfId="20340" xr:uid="{00000000-0005-0000-0000-000003350000}"/>
    <cellStyle name="Normal 12 4 5 2 3 3" xfId="31945" xr:uid="{00000000-0005-0000-0000-000004350000}"/>
    <cellStyle name="Normal 12 4 5 2 4" xfId="20338" xr:uid="{00000000-0005-0000-0000-000005350000}"/>
    <cellStyle name="Normal 12 4 5 2 5" xfId="31180" xr:uid="{00000000-0005-0000-0000-000006350000}"/>
    <cellStyle name="Normal 12 4 5 3" xfId="10655" xr:uid="{00000000-0005-0000-0000-000007350000}"/>
    <cellStyle name="Normal 12 4 5 3 2" xfId="20341" xr:uid="{00000000-0005-0000-0000-000008350000}"/>
    <cellStyle name="Normal 12 4 5 3 3" xfId="41946" xr:uid="{00000000-0005-0000-0000-000009350000}"/>
    <cellStyle name="Normal 12 4 5 4" xfId="10656" xr:uid="{00000000-0005-0000-0000-00000A350000}"/>
    <cellStyle name="Normal 12 4 5 4 2" xfId="20342" xr:uid="{00000000-0005-0000-0000-00000B350000}"/>
    <cellStyle name="Normal 12 4 5 5" xfId="20337" xr:uid="{00000000-0005-0000-0000-00000C350000}"/>
    <cellStyle name="Normal 12 4 5 6" xfId="30421" xr:uid="{00000000-0005-0000-0000-00000D350000}"/>
    <cellStyle name="Normal 12 4 6" xfId="10657" xr:uid="{00000000-0005-0000-0000-00000E350000}"/>
    <cellStyle name="Normal 12 4 6 2" xfId="10658" xr:uid="{00000000-0005-0000-0000-00000F350000}"/>
    <cellStyle name="Normal 12 4 6 2 2" xfId="20344" xr:uid="{00000000-0005-0000-0000-000010350000}"/>
    <cellStyle name="Normal 12 4 6 2 3" xfId="33070" xr:uid="{00000000-0005-0000-0000-000011350000}"/>
    <cellStyle name="Normal 12 4 6 3" xfId="10659" xr:uid="{00000000-0005-0000-0000-000012350000}"/>
    <cellStyle name="Normal 12 4 6 3 2" xfId="20345" xr:uid="{00000000-0005-0000-0000-000013350000}"/>
    <cellStyle name="Normal 12 4 6 3 3" xfId="31938" xr:uid="{00000000-0005-0000-0000-000014350000}"/>
    <cellStyle name="Normal 12 4 6 4" xfId="20343" xr:uid="{00000000-0005-0000-0000-000015350000}"/>
    <cellStyle name="Normal 12 4 6 5" xfId="31173" xr:uid="{00000000-0005-0000-0000-000016350000}"/>
    <cellStyle name="Normal 12 4 7" xfId="10660" xr:uid="{00000000-0005-0000-0000-000017350000}"/>
    <cellStyle name="Normal 12 4 7 2" xfId="20346" xr:uid="{00000000-0005-0000-0000-000018350000}"/>
    <cellStyle name="Normal 12 4 7 3" xfId="41939" xr:uid="{00000000-0005-0000-0000-000019350000}"/>
    <cellStyle name="Normal 12 4 8" xfId="10661" xr:uid="{00000000-0005-0000-0000-00001A350000}"/>
    <cellStyle name="Normal 12 4 8 2" xfId="20347" xr:uid="{00000000-0005-0000-0000-00001B350000}"/>
    <cellStyle name="Normal 12 4 9" xfId="20300" xr:uid="{00000000-0005-0000-0000-00001C350000}"/>
    <cellStyle name="Normal 12 5" xfId="2076" xr:uid="{00000000-0005-0000-0000-00001D350000}"/>
    <cellStyle name="Normal 12 5 10" xfId="30422" xr:uid="{00000000-0005-0000-0000-00001E350000}"/>
    <cellStyle name="Normal 12 5 2" xfId="2077" xr:uid="{00000000-0005-0000-0000-00001F350000}"/>
    <cellStyle name="Normal 12 5 2 2" xfId="2078" xr:uid="{00000000-0005-0000-0000-000020350000}"/>
    <cellStyle name="Normal 12 5 2 2 2" xfId="10662" xr:uid="{00000000-0005-0000-0000-000021350000}"/>
    <cellStyle name="Normal 12 5 2 2 2 2" xfId="10663" xr:uid="{00000000-0005-0000-0000-000022350000}"/>
    <cellStyle name="Normal 12 5 2 2 2 2 2" xfId="20352" xr:uid="{00000000-0005-0000-0000-000023350000}"/>
    <cellStyle name="Normal 12 5 2 2 2 2 3" xfId="33080" xr:uid="{00000000-0005-0000-0000-000024350000}"/>
    <cellStyle name="Normal 12 5 2 2 2 3" xfId="10664" xr:uid="{00000000-0005-0000-0000-000025350000}"/>
    <cellStyle name="Normal 12 5 2 2 2 3 2" xfId="20353" xr:uid="{00000000-0005-0000-0000-000026350000}"/>
    <cellStyle name="Normal 12 5 2 2 2 3 3" xfId="31948" xr:uid="{00000000-0005-0000-0000-000027350000}"/>
    <cellStyle name="Normal 12 5 2 2 2 4" xfId="20351" xr:uid="{00000000-0005-0000-0000-000028350000}"/>
    <cellStyle name="Normal 12 5 2 2 2 5" xfId="31183" xr:uid="{00000000-0005-0000-0000-000029350000}"/>
    <cellStyle name="Normal 12 5 2 2 3" xfId="10665" xr:uid="{00000000-0005-0000-0000-00002A350000}"/>
    <cellStyle name="Normal 12 5 2 2 3 2" xfId="20354" xr:uid="{00000000-0005-0000-0000-00002B350000}"/>
    <cellStyle name="Normal 12 5 2 2 3 3" xfId="41949" xr:uid="{00000000-0005-0000-0000-00002C350000}"/>
    <cellStyle name="Normal 12 5 2 2 4" xfId="10666" xr:uid="{00000000-0005-0000-0000-00002D350000}"/>
    <cellStyle name="Normal 12 5 2 2 4 2" xfId="20355" xr:uid="{00000000-0005-0000-0000-00002E350000}"/>
    <cellStyle name="Normal 12 5 2 2 5" xfId="20350" xr:uid="{00000000-0005-0000-0000-00002F350000}"/>
    <cellStyle name="Normal 12 5 2 2 6" xfId="30424" xr:uid="{00000000-0005-0000-0000-000030350000}"/>
    <cellStyle name="Normal 12 5 2 3" xfId="2079" xr:uid="{00000000-0005-0000-0000-000031350000}"/>
    <cellStyle name="Normal 12 5 2 3 2" xfId="10667" xr:uid="{00000000-0005-0000-0000-000032350000}"/>
    <cellStyle name="Normal 12 5 2 3 2 2" xfId="10668" xr:uid="{00000000-0005-0000-0000-000033350000}"/>
    <cellStyle name="Normal 12 5 2 3 2 2 2" xfId="20358" xr:uid="{00000000-0005-0000-0000-000034350000}"/>
    <cellStyle name="Normal 12 5 2 3 2 2 3" xfId="33081" xr:uid="{00000000-0005-0000-0000-000035350000}"/>
    <cellStyle name="Normal 12 5 2 3 2 3" xfId="10669" xr:uid="{00000000-0005-0000-0000-000036350000}"/>
    <cellStyle name="Normal 12 5 2 3 2 3 2" xfId="20359" xr:uid="{00000000-0005-0000-0000-000037350000}"/>
    <cellStyle name="Normal 12 5 2 3 2 3 3" xfId="31949" xr:uid="{00000000-0005-0000-0000-000038350000}"/>
    <cellStyle name="Normal 12 5 2 3 2 4" xfId="20357" xr:uid="{00000000-0005-0000-0000-000039350000}"/>
    <cellStyle name="Normal 12 5 2 3 2 5" xfId="31184" xr:uid="{00000000-0005-0000-0000-00003A350000}"/>
    <cellStyle name="Normal 12 5 2 3 3" xfId="10670" xr:uid="{00000000-0005-0000-0000-00003B350000}"/>
    <cellStyle name="Normal 12 5 2 3 3 2" xfId="20360" xr:uid="{00000000-0005-0000-0000-00003C350000}"/>
    <cellStyle name="Normal 12 5 2 3 3 3" xfId="41950" xr:uid="{00000000-0005-0000-0000-00003D350000}"/>
    <cellStyle name="Normal 12 5 2 3 4" xfId="10671" xr:uid="{00000000-0005-0000-0000-00003E350000}"/>
    <cellStyle name="Normal 12 5 2 3 4 2" xfId="20361" xr:uid="{00000000-0005-0000-0000-00003F350000}"/>
    <cellStyle name="Normal 12 5 2 3 5" xfId="20356" xr:uid="{00000000-0005-0000-0000-000040350000}"/>
    <cellStyle name="Normal 12 5 2 3 6" xfId="30425" xr:uid="{00000000-0005-0000-0000-000041350000}"/>
    <cellStyle name="Normal 12 5 2 4" xfId="10672" xr:uid="{00000000-0005-0000-0000-000042350000}"/>
    <cellStyle name="Normal 12 5 2 4 2" xfId="10673" xr:uid="{00000000-0005-0000-0000-000043350000}"/>
    <cellStyle name="Normal 12 5 2 4 2 2" xfId="20363" xr:uid="{00000000-0005-0000-0000-000044350000}"/>
    <cellStyle name="Normal 12 5 2 4 2 3" xfId="33079" xr:uid="{00000000-0005-0000-0000-000045350000}"/>
    <cellStyle name="Normal 12 5 2 4 3" xfId="10674" xr:uid="{00000000-0005-0000-0000-000046350000}"/>
    <cellStyle name="Normal 12 5 2 4 3 2" xfId="20364" xr:uid="{00000000-0005-0000-0000-000047350000}"/>
    <cellStyle name="Normal 12 5 2 4 3 3" xfId="31947" xr:uid="{00000000-0005-0000-0000-000048350000}"/>
    <cellStyle name="Normal 12 5 2 4 4" xfId="20362" xr:uid="{00000000-0005-0000-0000-000049350000}"/>
    <cellStyle name="Normal 12 5 2 4 5" xfId="31182" xr:uid="{00000000-0005-0000-0000-00004A350000}"/>
    <cellStyle name="Normal 12 5 2 5" xfId="10675" xr:uid="{00000000-0005-0000-0000-00004B350000}"/>
    <cellStyle name="Normal 12 5 2 5 2" xfId="20365" xr:uid="{00000000-0005-0000-0000-00004C350000}"/>
    <cellStyle name="Normal 12 5 2 5 3" xfId="41948" xr:uid="{00000000-0005-0000-0000-00004D350000}"/>
    <cellStyle name="Normal 12 5 2 6" xfId="10676" xr:uid="{00000000-0005-0000-0000-00004E350000}"/>
    <cellStyle name="Normal 12 5 2 6 2" xfId="20366" xr:uid="{00000000-0005-0000-0000-00004F350000}"/>
    <cellStyle name="Normal 12 5 2 7" xfId="20349" xr:uid="{00000000-0005-0000-0000-000050350000}"/>
    <cellStyle name="Normal 12 5 2 8" xfId="30423" xr:uid="{00000000-0005-0000-0000-000051350000}"/>
    <cellStyle name="Normal 12 5 3" xfId="2080" xr:uid="{00000000-0005-0000-0000-000052350000}"/>
    <cellStyle name="Normal 12 5 3 2" xfId="2081" xr:uid="{00000000-0005-0000-0000-000053350000}"/>
    <cellStyle name="Normal 12 5 3 2 2" xfId="10677" xr:uid="{00000000-0005-0000-0000-000054350000}"/>
    <cellStyle name="Normal 12 5 3 2 2 2" xfId="10678" xr:uid="{00000000-0005-0000-0000-000055350000}"/>
    <cellStyle name="Normal 12 5 3 2 2 2 2" xfId="20370" xr:uid="{00000000-0005-0000-0000-000056350000}"/>
    <cellStyle name="Normal 12 5 3 2 2 2 3" xfId="33083" xr:uid="{00000000-0005-0000-0000-000057350000}"/>
    <cellStyle name="Normal 12 5 3 2 2 3" xfId="10679" xr:uid="{00000000-0005-0000-0000-000058350000}"/>
    <cellStyle name="Normal 12 5 3 2 2 3 2" xfId="20371" xr:uid="{00000000-0005-0000-0000-000059350000}"/>
    <cellStyle name="Normal 12 5 3 2 2 3 3" xfId="31951" xr:uid="{00000000-0005-0000-0000-00005A350000}"/>
    <cellStyle name="Normal 12 5 3 2 2 4" xfId="20369" xr:uid="{00000000-0005-0000-0000-00005B350000}"/>
    <cellStyle name="Normal 12 5 3 2 2 5" xfId="31186" xr:uid="{00000000-0005-0000-0000-00005C350000}"/>
    <cellStyle name="Normal 12 5 3 2 3" xfId="10680" xr:uid="{00000000-0005-0000-0000-00005D350000}"/>
    <cellStyle name="Normal 12 5 3 2 3 2" xfId="20372" xr:uid="{00000000-0005-0000-0000-00005E350000}"/>
    <cellStyle name="Normal 12 5 3 2 3 3" xfId="41952" xr:uid="{00000000-0005-0000-0000-00005F350000}"/>
    <cellStyle name="Normal 12 5 3 2 4" xfId="10681" xr:uid="{00000000-0005-0000-0000-000060350000}"/>
    <cellStyle name="Normal 12 5 3 2 4 2" xfId="20373" xr:uid="{00000000-0005-0000-0000-000061350000}"/>
    <cellStyle name="Normal 12 5 3 2 5" xfId="20368" xr:uid="{00000000-0005-0000-0000-000062350000}"/>
    <cellStyle name="Normal 12 5 3 2 6" xfId="30427" xr:uid="{00000000-0005-0000-0000-000063350000}"/>
    <cellStyle name="Normal 12 5 3 3" xfId="10682" xr:uid="{00000000-0005-0000-0000-000064350000}"/>
    <cellStyle name="Normal 12 5 3 3 2" xfId="10683" xr:uid="{00000000-0005-0000-0000-000065350000}"/>
    <cellStyle name="Normal 12 5 3 3 2 2" xfId="20375" xr:uid="{00000000-0005-0000-0000-000066350000}"/>
    <cellStyle name="Normal 12 5 3 3 2 3" xfId="33082" xr:uid="{00000000-0005-0000-0000-000067350000}"/>
    <cellStyle name="Normal 12 5 3 3 3" xfId="10684" xr:uid="{00000000-0005-0000-0000-000068350000}"/>
    <cellStyle name="Normal 12 5 3 3 3 2" xfId="20376" xr:uid="{00000000-0005-0000-0000-000069350000}"/>
    <cellStyle name="Normal 12 5 3 3 3 3" xfId="31950" xr:uid="{00000000-0005-0000-0000-00006A350000}"/>
    <cellStyle name="Normal 12 5 3 3 4" xfId="20374" xr:uid="{00000000-0005-0000-0000-00006B350000}"/>
    <cellStyle name="Normal 12 5 3 3 5" xfId="31185" xr:uid="{00000000-0005-0000-0000-00006C350000}"/>
    <cellStyle name="Normal 12 5 3 4" xfId="10685" xr:uid="{00000000-0005-0000-0000-00006D350000}"/>
    <cellStyle name="Normal 12 5 3 4 2" xfId="20377" xr:uid="{00000000-0005-0000-0000-00006E350000}"/>
    <cellStyle name="Normal 12 5 3 4 3" xfId="41951" xr:uid="{00000000-0005-0000-0000-00006F350000}"/>
    <cellStyle name="Normal 12 5 3 5" xfId="10686" xr:uid="{00000000-0005-0000-0000-000070350000}"/>
    <cellStyle name="Normal 12 5 3 5 2" xfId="20378" xr:uid="{00000000-0005-0000-0000-000071350000}"/>
    <cellStyle name="Normal 12 5 3 6" xfId="20367" xr:uid="{00000000-0005-0000-0000-000072350000}"/>
    <cellStyle name="Normal 12 5 3 7" xfId="30426" xr:uid="{00000000-0005-0000-0000-000073350000}"/>
    <cellStyle name="Normal 12 5 4" xfId="2082" xr:uid="{00000000-0005-0000-0000-000074350000}"/>
    <cellStyle name="Normal 12 5 4 2" xfId="10687" xr:uid="{00000000-0005-0000-0000-000075350000}"/>
    <cellStyle name="Normal 12 5 4 2 2" xfId="10688" xr:uid="{00000000-0005-0000-0000-000076350000}"/>
    <cellStyle name="Normal 12 5 4 2 2 2" xfId="20381" xr:uid="{00000000-0005-0000-0000-000077350000}"/>
    <cellStyle name="Normal 12 5 4 2 2 3" xfId="33084" xr:uid="{00000000-0005-0000-0000-000078350000}"/>
    <cellStyle name="Normal 12 5 4 2 3" xfId="10689" xr:uid="{00000000-0005-0000-0000-000079350000}"/>
    <cellStyle name="Normal 12 5 4 2 3 2" xfId="20382" xr:uid="{00000000-0005-0000-0000-00007A350000}"/>
    <cellStyle name="Normal 12 5 4 2 3 3" xfId="31952" xr:uid="{00000000-0005-0000-0000-00007B350000}"/>
    <cellStyle name="Normal 12 5 4 2 4" xfId="20380" xr:uid="{00000000-0005-0000-0000-00007C350000}"/>
    <cellStyle name="Normal 12 5 4 2 5" xfId="31187" xr:uid="{00000000-0005-0000-0000-00007D350000}"/>
    <cellStyle name="Normal 12 5 4 3" xfId="10690" xr:uid="{00000000-0005-0000-0000-00007E350000}"/>
    <cellStyle name="Normal 12 5 4 3 2" xfId="20383" xr:uid="{00000000-0005-0000-0000-00007F350000}"/>
    <cellStyle name="Normal 12 5 4 3 3" xfId="41953" xr:uid="{00000000-0005-0000-0000-000080350000}"/>
    <cellStyle name="Normal 12 5 4 4" xfId="10691" xr:uid="{00000000-0005-0000-0000-000081350000}"/>
    <cellStyle name="Normal 12 5 4 4 2" xfId="20384" xr:uid="{00000000-0005-0000-0000-000082350000}"/>
    <cellStyle name="Normal 12 5 4 5" xfId="20379" xr:uid="{00000000-0005-0000-0000-000083350000}"/>
    <cellStyle name="Normal 12 5 4 6" xfId="30428" xr:uid="{00000000-0005-0000-0000-000084350000}"/>
    <cellStyle name="Normal 12 5 5" xfId="2083" xr:uid="{00000000-0005-0000-0000-000085350000}"/>
    <cellStyle name="Normal 12 5 5 2" xfId="10692" xr:uid="{00000000-0005-0000-0000-000086350000}"/>
    <cellStyle name="Normal 12 5 5 2 2" xfId="10693" xr:uid="{00000000-0005-0000-0000-000087350000}"/>
    <cellStyle name="Normal 12 5 5 2 2 2" xfId="20387" xr:uid="{00000000-0005-0000-0000-000088350000}"/>
    <cellStyle name="Normal 12 5 5 2 2 3" xfId="33085" xr:uid="{00000000-0005-0000-0000-000089350000}"/>
    <cellStyle name="Normal 12 5 5 2 3" xfId="10694" xr:uid="{00000000-0005-0000-0000-00008A350000}"/>
    <cellStyle name="Normal 12 5 5 2 3 2" xfId="20388" xr:uid="{00000000-0005-0000-0000-00008B350000}"/>
    <cellStyle name="Normal 12 5 5 2 3 3" xfId="31953" xr:uid="{00000000-0005-0000-0000-00008C350000}"/>
    <cellStyle name="Normal 12 5 5 2 4" xfId="20386" xr:uid="{00000000-0005-0000-0000-00008D350000}"/>
    <cellStyle name="Normal 12 5 5 2 5" xfId="31188" xr:uid="{00000000-0005-0000-0000-00008E350000}"/>
    <cellStyle name="Normal 12 5 5 3" xfId="10695" xr:uid="{00000000-0005-0000-0000-00008F350000}"/>
    <cellStyle name="Normal 12 5 5 3 2" xfId="20389" xr:uid="{00000000-0005-0000-0000-000090350000}"/>
    <cellStyle name="Normal 12 5 5 3 3" xfId="41954" xr:uid="{00000000-0005-0000-0000-000091350000}"/>
    <cellStyle name="Normal 12 5 5 4" xfId="10696" xr:uid="{00000000-0005-0000-0000-000092350000}"/>
    <cellStyle name="Normal 12 5 5 4 2" xfId="20390" xr:uid="{00000000-0005-0000-0000-000093350000}"/>
    <cellStyle name="Normal 12 5 5 5" xfId="20385" xr:uid="{00000000-0005-0000-0000-000094350000}"/>
    <cellStyle name="Normal 12 5 5 6" xfId="30429" xr:uid="{00000000-0005-0000-0000-000095350000}"/>
    <cellStyle name="Normal 12 5 6" xfId="10697" xr:uid="{00000000-0005-0000-0000-000096350000}"/>
    <cellStyle name="Normal 12 5 6 2" xfId="10698" xr:uid="{00000000-0005-0000-0000-000097350000}"/>
    <cellStyle name="Normal 12 5 6 2 2" xfId="20392" xr:uid="{00000000-0005-0000-0000-000098350000}"/>
    <cellStyle name="Normal 12 5 6 2 3" xfId="33078" xr:uid="{00000000-0005-0000-0000-000099350000}"/>
    <cellStyle name="Normal 12 5 6 3" xfId="10699" xr:uid="{00000000-0005-0000-0000-00009A350000}"/>
    <cellStyle name="Normal 12 5 6 3 2" xfId="20393" xr:uid="{00000000-0005-0000-0000-00009B350000}"/>
    <cellStyle name="Normal 12 5 6 3 3" xfId="31946" xr:uid="{00000000-0005-0000-0000-00009C350000}"/>
    <cellStyle name="Normal 12 5 6 4" xfId="20391" xr:uid="{00000000-0005-0000-0000-00009D350000}"/>
    <cellStyle name="Normal 12 5 6 5" xfId="31181" xr:uid="{00000000-0005-0000-0000-00009E350000}"/>
    <cellStyle name="Normal 12 5 7" xfId="10700" xr:uid="{00000000-0005-0000-0000-00009F350000}"/>
    <cellStyle name="Normal 12 5 7 2" xfId="20394" xr:uid="{00000000-0005-0000-0000-0000A0350000}"/>
    <cellStyle name="Normal 12 5 7 3" xfId="41947" xr:uid="{00000000-0005-0000-0000-0000A1350000}"/>
    <cellStyle name="Normal 12 5 8" xfId="10701" xr:uid="{00000000-0005-0000-0000-0000A2350000}"/>
    <cellStyle name="Normal 12 5 8 2" xfId="20395" xr:uid="{00000000-0005-0000-0000-0000A3350000}"/>
    <cellStyle name="Normal 12 5 9" xfId="20348" xr:uid="{00000000-0005-0000-0000-0000A4350000}"/>
    <cellStyle name="Normal 12 6" xfId="2084" xr:uid="{00000000-0005-0000-0000-0000A5350000}"/>
    <cellStyle name="Normal 12 6 2" xfId="2085" xr:uid="{00000000-0005-0000-0000-0000A6350000}"/>
    <cellStyle name="Normal 12 6 2 2" xfId="10702" xr:uid="{00000000-0005-0000-0000-0000A7350000}"/>
    <cellStyle name="Normal 12 6 2 2 2" xfId="10703" xr:uid="{00000000-0005-0000-0000-0000A8350000}"/>
    <cellStyle name="Normal 12 6 2 2 2 2" xfId="20399" xr:uid="{00000000-0005-0000-0000-0000A9350000}"/>
    <cellStyle name="Normal 12 6 2 2 2 3" xfId="33087" xr:uid="{00000000-0005-0000-0000-0000AA350000}"/>
    <cellStyle name="Normal 12 6 2 2 3" xfId="10704" xr:uid="{00000000-0005-0000-0000-0000AB350000}"/>
    <cellStyle name="Normal 12 6 2 2 3 2" xfId="20400" xr:uid="{00000000-0005-0000-0000-0000AC350000}"/>
    <cellStyle name="Normal 12 6 2 2 3 3" xfId="31955" xr:uid="{00000000-0005-0000-0000-0000AD350000}"/>
    <cellStyle name="Normal 12 6 2 2 4" xfId="20398" xr:uid="{00000000-0005-0000-0000-0000AE350000}"/>
    <cellStyle name="Normal 12 6 2 2 5" xfId="31190" xr:uid="{00000000-0005-0000-0000-0000AF350000}"/>
    <cellStyle name="Normal 12 6 2 3" xfId="10705" xr:uid="{00000000-0005-0000-0000-0000B0350000}"/>
    <cellStyle name="Normal 12 6 2 3 2" xfId="20401" xr:uid="{00000000-0005-0000-0000-0000B1350000}"/>
    <cellStyle name="Normal 12 6 2 3 3" xfId="41956" xr:uid="{00000000-0005-0000-0000-0000B2350000}"/>
    <cellStyle name="Normal 12 6 2 4" xfId="10706" xr:uid="{00000000-0005-0000-0000-0000B3350000}"/>
    <cellStyle name="Normal 12 6 2 4 2" xfId="20402" xr:uid="{00000000-0005-0000-0000-0000B4350000}"/>
    <cellStyle name="Normal 12 6 2 5" xfId="20397" xr:uid="{00000000-0005-0000-0000-0000B5350000}"/>
    <cellStyle name="Normal 12 6 2 6" xfId="30431" xr:uid="{00000000-0005-0000-0000-0000B6350000}"/>
    <cellStyle name="Normal 12 6 3" xfId="2086" xr:uid="{00000000-0005-0000-0000-0000B7350000}"/>
    <cellStyle name="Normal 12 6 3 2" xfId="10707" xr:uid="{00000000-0005-0000-0000-0000B8350000}"/>
    <cellStyle name="Normal 12 6 3 2 2" xfId="10708" xr:uid="{00000000-0005-0000-0000-0000B9350000}"/>
    <cellStyle name="Normal 12 6 3 2 2 2" xfId="20405" xr:uid="{00000000-0005-0000-0000-0000BA350000}"/>
    <cellStyle name="Normal 12 6 3 2 2 3" xfId="33088" xr:uid="{00000000-0005-0000-0000-0000BB350000}"/>
    <cellStyle name="Normal 12 6 3 2 3" xfId="10709" xr:uid="{00000000-0005-0000-0000-0000BC350000}"/>
    <cellStyle name="Normal 12 6 3 2 3 2" xfId="20406" xr:uid="{00000000-0005-0000-0000-0000BD350000}"/>
    <cellStyle name="Normal 12 6 3 2 3 3" xfId="31956" xr:uid="{00000000-0005-0000-0000-0000BE350000}"/>
    <cellStyle name="Normal 12 6 3 2 4" xfId="20404" xr:uid="{00000000-0005-0000-0000-0000BF350000}"/>
    <cellStyle name="Normal 12 6 3 2 5" xfId="31191" xr:uid="{00000000-0005-0000-0000-0000C0350000}"/>
    <cellStyle name="Normal 12 6 3 3" xfId="10710" xr:uid="{00000000-0005-0000-0000-0000C1350000}"/>
    <cellStyle name="Normal 12 6 3 3 2" xfId="20407" xr:uid="{00000000-0005-0000-0000-0000C2350000}"/>
    <cellStyle name="Normal 12 6 3 3 3" xfId="41957" xr:uid="{00000000-0005-0000-0000-0000C3350000}"/>
    <cellStyle name="Normal 12 6 3 4" xfId="10711" xr:uid="{00000000-0005-0000-0000-0000C4350000}"/>
    <cellStyle name="Normal 12 6 3 4 2" xfId="20408" xr:uid="{00000000-0005-0000-0000-0000C5350000}"/>
    <cellStyle name="Normal 12 6 3 5" xfId="20403" xr:uid="{00000000-0005-0000-0000-0000C6350000}"/>
    <cellStyle name="Normal 12 6 3 6" xfId="30432" xr:uid="{00000000-0005-0000-0000-0000C7350000}"/>
    <cellStyle name="Normal 12 6 4" xfId="10712" xr:uid="{00000000-0005-0000-0000-0000C8350000}"/>
    <cellStyle name="Normal 12 6 4 2" xfId="10713" xr:uid="{00000000-0005-0000-0000-0000C9350000}"/>
    <cellStyle name="Normal 12 6 4 2 2" xfId="20410" xr:uid="{00000000-0005-0000-0000-0000CA350000}"/>
    <cellStyle name="Normal 12 6 4 2 3" xfId="33086" xr:uid="{00000000-0005-0000-0000-0000CB350000}"/>
    <cellStyle name="Normal 12 6 4 3" xfId="10714" xr:uid="{00000000-0005-0000-0000-0000CC350000}"/>
    <cellStyle name="Normal 12 6 4 3 2" xfId="20411" xr:uid="{00000000-0005-0000-0000-0000CD350000}"/>
    <cellStyle name="Normal 12 6 4 3 3" xfId="31954" xr:uid="{00000000-0005-0000-0000-0000CE350000}"/>
    <cellStyle name="Normal 12 6 4 4" xfId="20409" xr:uid="{00000000-0005-0000-0000-0000CF350000}"/>
    <cellStyle name="Normal 12 6 4 5" xfId="31189" xr:uid="{00000000-0005-0000-0000-0000D0350000}"/>
    <cellStyle name="Normal 12 6 5" xfId="10715" xr:uid="{00000000-0005-0000-0000-0000D1350000}"/>
    <cellStyle name="Normal 12 6 5 2" xfId="20412" xr:uid="{00000000-0005-0000-0000-0000D2350000}"/>
    <cellStyle name="Normal 12 6 5 3" xfId="41955" xr:uid="{00000000-0005-0000-0000-0000D3350000}"/>
    <cellStyle name="Normal 12 6 6" xfId="10716" xr:uid="{00000000-0005-0000-0000-0000D4350000}"/>
    <cellStyle name="Normal 12 6 6 2" xfId="20413" xr:uid="{00000000-0005-0000-0000-0000D5350000}"/>
    <cellStyle name="Normal 12 6 7" xfId="20396" xr:uid="{00000000-0005-0000-0000-0000D6350000}"/>
    <cellStyle name="Normal 12 6 8" xfId="30430" xr:uid="{00000000-0005-0000-0000-0000D7350000}"/>
    <cellStyle name="Normal 12 7" xfId="2087" xr:uid="{00000000-0005-0000-0000-0000D8350000}"/>
    <cellStyle name="Normal 12 7 2" xfId="2088" xr:uid="{00000000-0005-0000-0000-0000D9350000}"/>
    <cellStyle name="Normal 12 7 2 2" xfId="10717" xr:uid="{00000000-0005-0000-0000-0000DA350000}"/>
    <cellStyle name="Normal 12 7 2 2 2" xfId="10718" xr:uid="{00000000-0005-0000-0000-0000DB350000}"/>
    <cellStyle name="Normal 12 7 2 2 2 2" xfId="20417" xr:uid="{00000000-0005-0000-0000-0000DC350000}"/>
    <cellStyle name="Normal 12 7 2 2 2 3" xfId="33090" xr:uid="{00000000-0005-0000-0000-0000DD350000}"/>
    <cellStyle name="Normal 12 7 2 2 3" xfId="10719" xr:uid="{00000000-0005-0000-0000-0000DE350000}"/>
    <cellStyle name="Normal 12 7 2 2 3 2" xfId="20418" xr:uid="{00000000-0005-0000-0000-0000DF350000}"/>
    <cellStyle name="Normal 12 7 2 2 3 3" xfId="31958" xr:uid="{00000000-0005-0000-0000-0000E0350000}"/>
    <cellStyle name="Normal 12 7 2 2 4" xfId="20416" xr:uid="{00000000-0005-0000-0000-0000E1350000}"/>
    <cellStyle name="Normal 12 7 2 2 5" xfId="31193" xr:uid="{00000000-0005-0000-0000-0000E2350000}"/>
    <cellStyle name="Normal 12 7 2 3" xfId="10720" xr:uid="{00000000-0005-0000-0000-0000E3350000}"/>
    <cellStyle name="Normal 12 7 2 3 2" xfId="20419" xr:uid="{00000000-0005-0000-0000-0000E4350000}"/>
    <cellStyle name="Normal 12 7 2 3 3" xfId="41959" xr:uid="{00000000-0005-0000-0000-0000E5350000}"/>
    <cellStyle name="Normal 12 7 2 4" xfId="10721" xr:uid="{00000000-0005-0000-0000-0000E6350000}"/>
    <cellStyle name="Normal 12 7 2 4 2" xfId="20420" xr:uid="{00000000-0005-0000-0000-0000E7350000}"/>
    <cellStyle name="Normal 12 7 2 5" xfId="20415" xr:uid="{00000000-0005-0000-0000-0000E8350000}"/>
    <cellStyle name="Normal 12 7 2 6" xfId="30434" xr:uid="{00000000-0005-0000-0000-0000E9350000}"/>
    <cellStyle name="Normal 12 7 3" xfId="2089" xr:uid="{00000000-0005-0000-0000-0000EA350000}"/>
    <cellStyle name="Normal 12 7 3 2" xfId="10722" xr:uid="{00000000-0005-0000-0000-0000EB350000}"/>
    <cellStyle name="Normal 12 7 3 2 2" xfId="10723" xr:uid="{00000000-0005-0000-0000-0000EC350000}"/>
    <cellStyle name="Normal 12 7 3 2 2 2" xfId="20423" xr:uid="{00000000-0005-0000-0000-0000ED350000}"/>
    <cellStyle name="Normal 12 7 3 2 2 3" xfId="33091" xr:uid="{00000000-0005-0000-0000-0000EE350000}"/>
    <cellStyle name="Normal 12 7 3 2 3" xfId="10724" xr:uid="{00000000-0005-0000-0000-0000EF350000}"/>
    <cellStyle name="Normal 12 7 3 2 3 2" xfId="20424" xr:uid="{00000000-0005-0000-0000-0000F0350000}"/>
    <cellStyle name="Normal 12 7 3 2 3 3" xfId="31959" xr:uid="{00000000-0005-0000-0000-0000F1350000}"/>
    <cellStyle name="Normal 12 7 3 2 4" xfId="20422" xr:uid="{00000000-0005-0000-0000-0000F2350000}"/>
    <cellStyle name="Normal 12 7 3 2 5" xfId="31194" xr:uid="{00000000-0005-0000-0000-0000F3350000}"/>
    <cellStyle name="Normal 12 7 3 3" xfId="10725" xr:uid="{00000000-0005-0000-0000-0000F4350000}"/>
    <cellStyle name="Normal 12 7 3 3 2" xfId="20425" xr:uid="{00000000-0005-0000-0000-0000F5350000}"/>
    <cellStyle name="Normal 12 7 3 3 3" xfId="41960" xr:uid="{00000000-0005-0000-0000-0000F6350000}"/>
    <cellStyle name="Normal 12 7 3 4" xfId="10726" xr:uid="{00000000-0005-0000-0000-0000F7350000}"/>
    <cellStyle name="Normal 12 7 3 4 2" xfId="20426" xr:uid="{00000000-0005-0000-0000-0000F8350000}"/>
    <cellStyle name="Normal 12 7 3 5" xfId="20421" xr:uid="{00000000-0005-0000-0000-0000F9350000}"/>
    <cellStyle name="Normal 12 7 3 6" xfId="30435" xr:uid="{00000000-0005-0000-0000-0000FA350000}"/>
    <cellStyle name="Normal 12 7 4" xfId="10727" xr:uid="{00000000-0005-0000-0000-0000FB350000}"/>
    <cellStyle name="Normal 12 7 4 2" xfId="10728" xr:uid="{00000000-0005-0000-0000-0000FC350000}"/>
    <cellStyle name="Normal 12 7 4 2 2" xfId="20428" xr:uid="{00000000-0005-0000-0000-0000FD350000}"/>
    <cellStyle name="Normal 12 7 4 2 3" xfId="33089" xr:uid="{00000000-0005-0000-0000-0000FE350000}"/>
    <cellStyle name="Normal 12 7 4 3" xfId="10729" xr:uid="{00000000-0005-0000-0000-0000FF350000}"/>
    <cellStyle name="Normal 12 7 4 3 2" xfId="20429" xr:uid="{00000000-0005-0000-0000-000000360000}"/>
    <cellStyle name="Normal 12 7 4 3 3" xfId="31957" xr:uid="{00000000-0005-0000-0000-000001360000}"/>
    <cellStyle name="Normal 12 7 4 4" xfId="20427" xr:uid="{00000000-0005-0000-0000-000002360000}"/>
    <cellStyle name="Normal 12 7 4 5" xfId="31192" xr:uid="{00000000-0005-0000-0000-000003360000}"/>
    <cellStyle name="Normal 12 7 5" xfId="10730" xr:uid="{00000000-0005-0000-0000-000004360000}"/>
    <cellStyle name="Normal 12 7 5 2" xfId="20430" xr:uid="{00000000-0005-0000-0000-000005360000}"/>
    <cellStyle name="Normal 12 7 5 3" xfId="41958" xr:uid="{00000000-0005-0000-0000-000006360000}"/>
    <cellStyle name="Normal 12 7 6" xfId="10731" xr:uid="{00000000-0005-0000-0000-000007360000}"/>
    <cellStyle name="Normal 12 7 6 2" xfId="20431" xr:uid="{00000000-0005-0000-0000-000008360000}"/>
    <cellStyle name="Normal 12 7 7" xfId="20414" xr:uid="{00000000-0005-0000-0000-000009360000}"/>
    <cellStyle name="Normal 12 7 8" xfId="30433" xr:uid="{00000000-0005-0000-0000-00000A360000}"/>
    <cellStyle name="Normal 12 8" xfId="2090" xr:uid="{00000000-0005-0000-0000-00000B360000}"/>
    <cellStyle name="Normal 12 8 2" xfId="10733" xr:uid="{00000000-0005-0000-0000-00000C360000}"/>
    <cellStyle name="Normal 12 8 2 2" xfId="20433" xr:uid="{00000000-0005-0000-0000-00000D360000}"/>
    <cellStyle name="Normal 12 8 2 3" xfId="33044" xr:uid="{00000000-0005-0000-0000-00000E360000}"/>
    <cellStyle name="Normal 12 8 3" xfId="10734" xr:uid="{00000000-0005-0000-0000-00000F360000}"/>
    <cellStyle name="Normal 12 8 3 2" xfId="20434" xr:uid="{00000000-0005-0000-0000-000010360000}"/>
    <cellStyle name="Normal 12 8 3 3" xfId="31912" xr:uid="{00000000-0005-0000-0000-000011360000}"/>
    <cellStyle name="Normal 12 8 4" xfId="10735" xr:uid="{00000000-0005-0000-0000-000012360000}"/>
    <cellStyle name="Normal 12 8 4 2" xfId="20435" xr:uid="{00000000-0005-0000-0000-000013360000}"/>
    <cellStyle name="Normal 12 8 5" xfId="10732" xr:uid="{00000000-0005-0000-0000-000014360000}"/>
    <cellStyle name="Normal 12 8 6" xfId="20432" xr:uid="{00000000-0005-0000-0000-000015360000}"/>
    <cellStyle name="Normal 12 8 7" xfId="31147" xr:uid="{00000000-0005-0000-0000-000016360000}"/>
    <cellStyle name="Normal 12 9" xfId="2091" xr:uid="{00000000-0005-0000-0000-000017360000}"/>
    <cellStyle name="Normal 12 9 2" xfId="20436" xr:uid="{00000000-0005-0000-0000-000018360000}"/>
    <cellStyle name="Normal 12 9 3" xfId="41913" xr:uid="{00000000-0005-0000-0000-000019360000}"/>
    <cellStyle name="Normal 120" xfId="10736" xr:uid="{00000000-0005-0000-0000-00001A360000}"/>
    <cellStyle name="Normal 120 2" xfId="20437" xr:uid="{00000000-0005-0000-0000-00001B360000}"/>
    <cellStyle name="Normal 120 3" xfId="42789" xr:uid="{00000000-0005-0000-0000-00001C360000}"/>
    <cellStyle name="Normal 121" xfId="10737" xr:uid="{00000000-0005-0000-0000-00001D360000}"/>
    <cellStyle name="Normal 121 2" xfId="20438" xr:uid="{00000000-0005-0000-0000-00001E360000}"/>
    <cellStyle name="Normal 121 3" xfId="42743" xr:uid="{00000000-0005-0000-0000-00001F360000}"/>
    <cellStyle name="Normal 122" xfId="10738" xr:uid="{00000000-0005-0000-0000-000020360000}"/>
    <cellStyle name="Normal 122 2" xfId="20439" xr:uid="{00000000-0005-0000-0000-000021360000}"/>
    <cellStyle name="Normal 122 3" xfId="42781" xr:uid="{00000000-0005-0000-0000-000022360000}"/>
    <cellStyle name="Normal 123" xfId="10739" xr:uid="{00000000-0005-0000-0000-000023360000}"/>
    <cellStyle name="Normal 123 2" xfId="20440" xr:uid="{00000000-0005-0000-0000-000024360000}"/>
    <cellStyle name="Normal 123 3" xfId="42772" xr:uid="{00000000-0005-0000-0000-000025360000}"/>
    <cellStyle name="Normal 124" xfId="10740" xr:uid="{00000000-0005-0000-0000-000026360000}"/>
    <cellStyle name="Normal 124 2" xfId="20441" xr:uid="{00000000-0005-0000-0000-000027360000}"/>
    <cellStyle name="Normal 124 3" xfId="42793" xr:uid="{00000000-0005-0000-0000-000028360000}"/>
    <cellStyle name="Normal 125" xfId="10741" xr:uid="{00000000-0005-0000-0000-000029360000}"/>
    <cellStyle name="Normal 125 2" xfId="20442" xr:uid="{00000000-0005-0000-0000-00002A360000}"/>
    <cellStyle name="Normal 125 3" xfId="42731" xr:uid="{00000000-0005-0000-0000-00002B360000}"/>
    <cellStyle name="Normal 126" xfId="10742" xr:uid="{00000000-0005-0000-0000-00002C360000}"/>
    <cellStyle name="Normal 126 2" xfId="20443" xr:uid="{00000000-0005-0000-0000-00002D360000}"/>
    <cellStyle name="Normal 126 3" xfId="42724" xr:uid="{00000000-0005-0000-0000-00002E360000}"/>
    <cellStyle name="Normal 127" xfId="10743" xr:uid="{00000000-0005-0000-0000-00002F360000}"/>
    <cellStyle name="Normal 127 2" xfId="20444" xr:uid="{00000000-0005-0000-0000-000030360000}"/>
    <cellStyle name="Normal 127 3" xfId="42770" xr:uid="{00000000-0005-0000-0000-000031360000}"/>
    <cellStyle name="Normal 128" xfId="10744" xr:uid="{00000000-0005-0000-0000-000032360000}"/>
    <cellStyle name="Normal 128 2" xfId="20445" xr:uid="{00000000-0005-0000-0000-000033360000}"/>
    <cellStyle name="Normal 128 3" xfId="42729" xr:uid="{00000000-0005-0000-0000-000034360000}"/>
    <cellStyle name="Normal 129" xfId="10745" xr:uid="{00000000-0005-0000-0000-000035360000}"/>
    <cellStyle name="Normal 129 2" xfId="20446" xr:uid="{00000000-0005-0000-0000-000036360000}"/>
    <cellStyle name="Normal 129 3" xfId="42795" xr:uid="{00000000-0005-0000-0000-000037360000}"/>
    <cellStyle name="Normal 13" xfId="2092" xr:uid="{00000000-0005-0000-0000-000038360000}"/>
    <cellStyle name="Normal 13 10" xfId="2093" xr:uid="{00000000-0005-0000-0000-000039360000}"/>
    <cellStyle name="Normal 13 10 2" xfId="10746" xr:uid="{00000000-0005-0000-0000-00003A360000}"/>
    <cellStyle name="Normal 13 10 3" xfId="20448" xr:uid="{00000000-0005-0000-0000-00003B360000}"/>
    <cellStyle name="Normal 13 11" xfId="2094" xr:uid="{00000000-0005-0000-0000-00003C360000}"/>
    <cellStyle name="Normal 13 11 2" xfId="10748" xr:uid="{00000000-0005-0000-0000-00003D360000}"/>
    <cellStyle name="Normal 13 11 2 2" xfId="20450" xr:uid="{00000000-0005-0000-0000-00003E360000}"/>
    <cellStyle name="Normal 13 11 2 3" xfId="33092" xr:uid="{00000000-0005-0000-0000-00003F360000}"/>
    <cellStyle name="Normal 13 11 3" xfId="10749" xr:uid="{00000000-0005-0000-0000-000040360000}"/>
    <cellStyle name="Normal 13 11 3 2" xfId="20451" xr:uid="{00000000-0005-0000-0000-000041360000}"/>
    <cellStyle name="Normal 13 11 3 3" xfId="31960" xr:uid="{00000000-0005-0000-0000-000042360000}"/>
    <cellStyle name="Normal 13 11 4" xfId="10750" xr:uid="{00000000-0005-0000-0000-000043360000}"/>
    <cellStyle name="Normal 13 11 4 2" xfId="20452" xr:uid="{00000000-0005-0000-0000-000044360000}"/>
    <cellStyle name="Normal 13 11 5" xfId="10747" xr:uid="{00000000-0005-0000-0000-000045360000}"/>
    <cellStyle name="Normal 13 11 6" xfId="20449" xr:uid="{00000000-0005-0000-0000-000046360000}"/>
    <cellStyle name="Normal 13 11 7" xfId="31195" xr:uid="{00000000-0005-0000-0000-000047360000}"/>
    <cellStyle name="Normal 13 12" xfId="2095" xr:uid="{00000000-0005-0000-0000-000048360000}"/>
    <cellStyle name="Normal 13 12 2" xfId="10751" xr:uid="{00000000-0005-0000-0000-000049360000}"/>
    <cellStyle name="Normal 13 12 3" xfId="20453" xr:uid="{00000000-0005-0000-0000-00004A360000}"/>
    <cellStyle name="Normal 13 12 4" xfId="41961" xr:uid="{00000000-0005-0000-0000-00004B360000}"/>
    <cellStyle name="Normal 13 13" xfId="20447" xr:uid="{00000000-0005-0000-0000-00004C360000}"/>
    <cellStyle name="Normal 13 2" xfId="2096" xr:uid="{00000000-0005-0000-0000-00004D360000}"/>
    <cellStyle name="Normal 13 2 10" xfId="2097" xr:uid="{00000000-0005-0000-0000-00004E360000}"/>
    <cellStyle name="Normal 13 2 10 2" xfId="10752" xr:uid="{00000000-0005-0000-0000-00004F360000}"/>
    <cellStyle name="Normal 13 2 10 2 2" xfId="10753" xr:uid="{00000000-0005-0000-0000-000050360000}"/>
    <cellStyle name="Normal 13 2 10 2 2 2" xfId="20457" xr:uid="{00000000-0005-0000-0000-000051360000}"/>
    <cellStyle name="Normal 13 2 10 2 2 3" xfId="33094" xr:uid="{00000000-0005-0000-0000-000052360000}"/>
    <cellStyle name="Normal 13 2 10 2 3" xfId="10754" xr:uid="{00000000-0005-0000-0000-000053360000}"/>
    <cellStyle name="Normal 13 2 10 2 3 2" xfId="20458" xr:uid="{00000000-0005-0000-0000-000054360000}"/>
    <cellStyle name="Normal 13 2 10 2 3 3" xfId="31962" xr:uid="{00000000-0005-0000-0000-000055360000}"/>
    <cellStyle name="Normal 13 2 10 2 4" xfId="20456" xr:uid="{00000000-0005-0000-0000-000056360000}"/>
    <cellStyle name="Normal 13 2 10 2 5" xfId="31197" xr:uid="{00000000-0005-0000-0000-000057360000}"/>
    <cellStyle name="Normal 13 2 10 3" xfId="10755" xr:uid="{00000000-0005-0000-0000-000058360000}"/>
    <cellStyle name="Normal 13 2 10 3 2" xfId="20459" xr:uid="{00000000-0005-0000-0000-000059360000}"/>
    <cellStyle name="Normal 13 2 10 3 3" xfId="41963" xr:uid="{00000000-0005-0000-0000-00005A360000}"/>
    <cellStyle name="Normal 13 2 10 4" xfId="10756" xr:uid="{00000000-0005-0000-0000-00005B360000}"/>
    <cellStyle name="Normal 13 2 10 4 2" xfId="20460" xr:uid="{00000000-0005-0000-0000-00005C360000}"/>
    <cellStyle name="Normal 13 2 10 5" xfId="20455" xr:uid="{00000000-0005-0000-0000-00005D360000}"/>
    <cellStyle name="Normal 13 2 10 6" xfId="30437" xr:uid="{00000000-0005-0000-0000-00005E360000}"/>
    <cellStyle name="Normal 13 2 11" xfId="2098" xr:uid="{00000000-0005-0000-0000-00005F360000}"/>
    <cellStyle name="Normal 13 2 11 2" xfId="10757" xr:uid="{00000000-0005-0000-0000-000060360000}"/>
    <cellStyle name="Normal 13 2 11 2 2" xfId="10758" xr:uid="{00000000-0005-0000-0000-000061360000}"/>
    <cellStyle name="Normal 13 2 11 2 2 2" xfId="20463" xr:uid="{00000000-0005-0000-0000-000062360000}"/>
    <cellStyle name="Normal 13 2 11 2 2 3" xfId="33095" xr:uid="{00000000-0005-0000-0000-000063360000}"/>
    <cellStyle name="Normal 13 2 11 2 3" xfId="10759" xr:uid="{00000000-0005-0000-0000-000064360000}"/>
    <cellStyle name="Normal 13 2 11 2 3 2" xfId="20464" xr:uid="{00000000-0005-0000-0000-000065360000}"/>
    <cellStyle name="Normal 13 2 11 2 3 3" xfId="31963" xr:uid="{00000000-0005-0000-0000-000066360000}"/>
    <cellStyle name="Normal 13 2 11 2 4" xfId="20462" xr:uid="{00000000-0005-0000-0000-000067360000}"/>
    <cellStyle name="Normal 13 2 11 2 5" xfId="31198" xr:uid="{00000000-0005-0000-0000-000068360000}"/>
    <cellStyle name="Normal 13 2 11 3" xfId="10760" xr:uid="{00000000-0005-0000-0000-000069360000}"/>
    <cellStyle name="Normal 13 2 11 3 2" xfId="20465" xr:uid="{00000000-0005-0000-0000-00006A360000}"/>
    <cellStyle name="Normal 13 2 11 3 3" xfId="41964" xr:uid="{00000000-0005-0000-0000-00006B360000}"/>
    <cellStyle name="Normal 13 2 11 4" xfId="10761" xr:uid="{00000000-0005-0000-0000-00006C360000}"/>
    <cellStyle name="Normal 13 2 11 4 2" xfId="20466" xr:uid="{00000000-0005-0000-0000-00006D360000}"/>
    <cellStyle name="Normal 13 2 11 5" xfId="20461" xr:uid="{00000000-0005-0000-0000-00006E360000}"/>
    <cellStyle name="Normal 13 2 11 6" xfId="30438" xr:uid="{00000000-0005-0000-0000-00006F360000}"/>
    <cellStyle name="Normal 13 2 12" xfId="2099" xr:uid="{00000000-0005-0000-0000-000070360000}"/>
    <cellStyle name="Normal 13 2 12 2" xfId="10763" xr:uid="{00000000-0005-0000-0000-000071360000}"/>
    <cellStyle name="Normal 13 2 12 2 2" xfId="20468" xr:uid="{00000000-0005-0000-0000-000072360000}"/>
    <cellStyle name="Normal 13 2 12 2 3" xfId="33093" xr:uid="{00000000-0005-0000-0000-000073360000}"/>
    <cellStyle name="Normal 13 2 12 3" xfId="10764" xr:uid="{00000000-0005-0000-0000-000074360000}"/>
    <cellStyle name="Normal 13 2 12 3 2" xfId="20469" xr:uid="{00000000-0005-0000-0000-000075360000}"/>
    <cellStyle name="Normal 13 2 12 3 3" xfId="31961" xr:uid="{00000000-0005-0000-0000-000076360000}"/>
    <cellStyle name="Normal 13 2 12 4" xfId="10765" xr:uid="{00000000-0005-0000-0000-000077360000}"/>
    <cellStyle name="Normal 13 2 12 4 2" xfId="20470" xr:uid="{00000000-0005-0000-0000-000078360000}"/>
    <cellStyle name="Normal 13 2 12 5" xfId="10762" xr:uid="{00000000-0005-0000-0000-000079360000}"/>
    <cellStyle name="Normal 13 2 12 6" xfId="20467" xr:uid="{00000000-0005-0000-0000-00007A360000}"/>
    <cellStyle name="Normal 13 2 12 7" xfId="31196" xr:uid="{00000000-0005-0000-0000-00007B360000}"/>
    <cellStyle name="Normal 13 2 13" xfId="10766" xr:uid="{00000000-0005-0000-0000-00007C360000}"/>
    <cellStyle name="Normal 13 2 13 2" xfId="20471" xr:uid="{00000000-0005-0000-0000-00007D360000}"/>
    <cellStyle name="Normal 13 2 13 3" xfId="41962" xr:uid="{00000000-0005-0000-0000-00007E360000}"/>
    <cellStyle name="Normal 13 2 14" xfId="10767" xr:uid="{00000000-0005-0000-0000-00007F360000}"/>
    <cellStyle name="Normal 13 2 14 2" xfId="20472" xr:uid="{00000000-0005-0000-0000-000080360000}"/>
    <cellStyle name="Normal 13 2 15" xfId="20454" xr:uid="{00000000-0005-0000-0000-000081360000}"/>
    <cellStyle name="Normal 13 2 16" xfId="30436" xr:uid="{00000000-0005-0000-0000-000082360000}"/>
    <cellStyle name="Normal 13 2 2" xfId="2100" xr:uid="{00000000-0005-0000-0000-000083360000}"/>
    <cellStyle name="Normal 13 2 2 10" xfId="10768" xr:uid="{00000000-0005-0000-0000-000084360000}"/>
    <cellStyle name="Normal 13 2 2 10 2" xfId="10769" xr:uid="{00000000-0005-0000-0000-000085360000}"/>
    <cellStyle name="Normal 13 2 2 10 2 2" xfId="20475" xr:uid="{00000000-0005-0000-0000-000086360000}"/>
    <cellStyle name="Normal 13 2 2 10 2 3" xfId="33096" xr:uid="{00000000-0005-0000-0000-000087360000}"/>
    <cellStyle name="Normal 13 2 2 10 3" xfId="10770" xr:uid="{00000000-0005-0000-0000-000088360000}"/>
    <cellStyle name="Normal 13 2 2 10 3 2" xfId="20476" xr:uid="{00000000-0005-0000-0000-000089360000}"/>
    <cellStyle name="Normal 13 2 2 10 3 3" xfId="31964" xr:uid="{00000000-0005-0000-0000-00008A360000}"/>
    <cellStyle name="Normal 13 2 2 10 4" xfId="20474" xr:uid="{00000000-0005-0000-0000-00008B360000}"/>
    <cellStyle name="Normal 13 2 2 10 5" xfId="31199" xr:uid="{00000000-0005-0000-0000-00008C360000}"/>
    <cellStyle name="Normal 13 2 2 11" xfId="10771" xr:uid="{00000000-0005-0000-0000-00008D360000}"/>
    <cellStyle name="Normal 13 2 2 11 2" xfId="20477" xr:uid="{00000000-0005-0000-0000-00008E360000}"/>
    <cellStyle name="Normal 13 2 2 11 3" xfId="41965" xr:uid="{00000000-0005-0000-0000-00008F360000}"/>
    <cellStyle name="Normal 13 2 2 12" xfId="10772" xr:uid="{00000000-0005-0000-0000-000090360000}"/>
    <cellStyle name="Normal 13 2 2 12 2" xfId="20478" xr:uid="{00000000-0005-0000-0000-000091360000}"/>
    <cellStyle name="Normal 13 2 2 13" xfId="20473" xr:uid="{00000000-0005-0000-0000-000092360000}"/>
    <cellStyle name="Normal 13 2 2 14" xfId="30439" xr:uid="{00000000-0005-0000-0000-000093360000}"/>
    <cellStyle name="Normal 13 2 2 2" xfId="2101" xr:uid="{00000000-0005-0000-0000-000094360000}"/>
    <cellStyle name="Normal 13 2 2 2 10" xfId="10773" xr:uid="{00000000-0005-0000-0000-000095360000}"/>
    <cellStyle name="Normal 13 2 2 2 10 2" xfId="20480" xr:uid="{00000000-0005-0000-0000-000096360000}"/>
    <cellStyle name="Normal 13 2 2 2 10 3" xfId="41966" xr:uid="{00000000-0005-0000-0000-000097360000}"/>
    <cellStyle name="Normal 13 2 2 2 11" xfId="10774" xr:uid="{00000000-0005-0000-0000-000098360000}"/>
    <cellStyle name="Normal 13 2 2 2 11 2" xfId="20481" xr:uid="{00000000-0005-0000-0000-000099360000}"/>
    <cellStyle name="Normal 13 2 2 2 12" xfId="20479" xr:uid="{00000000-0005-0000-0000-00009A360000}"/>
    <cellStyle name="Normal 13 2 2 2 13" xfId="30440" xr:uid="{00000000-0005-0000-0000-00009B360000}"/>
    <cellStyle name="Normal 13 2 2 2 2" xfId="2102" xr:uid="{00000000-0005-0000-0000-00009C360000}"/>
    <cellStyle name="Normal 13 2 2 2 2 10" xfId="20482" xr:uid="{00000000-0005-0000-0000-00009D360000}"/>
    <cellStyle name="Normal 13 2 2 2 2 11" xfId="30441" xr:uid="{00000000-0005-0000-0000-00009E360000}"/>
    <cellStyle name="Normal 13 2 2 2 2 2" xfId="2103" xr:uid="{00000000-0005-0000-0000-00009F360000}"/>
    <cellStyle name="Normal 13 2 2 2 2 2 10" xfId="30442" xr:uid="{00000000-0005-0000-0000-0000A0360000}"/>
    <cellStyle name="Normal 13 2 2 2 2 2 2" xfId="2104" xr:uid="{00000000-0005-0000-0000-0000A1360000}"/>
    <cellStyle name="Normal 13 2 2 2 2 2 2 2" xfId="2105" xr:uid="{00000000-0005-0000-0000-0000A2360000}"/>
    <cellStyle name="Normal 13 2 2 2 2 2 2 2 2" xfId="10775" xr:uid="{00000000-0005-0000-0000-0000A3360000}"/>
    <cellStyle name="Normal 13 2 2 2 2 2 2 2 2 2" xfId="10776" xr:uid="{00000000-0005-0000-0000-0000A4360000}"/>
    <cellStyle name="Normal 13 2 2 2 2 2 2 2 2 2 2" xfId="20487" xr:uid="{00000000-0005-0000-0000-0000A5360000}"/>
    <cellStyle name="Normal 13 2 2 2 2 2 2 2 2 2 3" xfId="33101" xr:uid="{00000000-0005-0000-0000-0000A6360000}"/>
    <cellStyle name="Normal 13 2 2 2 2 2 2 2 2 3" xfId="10777" xr:uid="{00000000-0005-0000-0000-0000A7360000}"/>
    <cellStyle name="Normal 13 2 2 2 2 2 2 2 2 3 2" xfId="20488" xr:uid="{00000000-0005-0000-0000-0000A8360000}"/>
    <cellStyle name="Normal 13 2 2 2 2 2 2 2 2 3 3" xfId="31969" xr:uid="{00000000-0005-0000-0000-0000A9360000}"/>
    <cellStyle name="Normal 13 2 2 2 2 2 2 2 2 4" xfId="20486" xr:uid="{00000000-0005-0000-0000-0000AA360000}"/>
    <cellStyle name="Normal 13 2 2 2 2 2 2 2 2 5" xfId="31204" xr:uid="{00000000-0005-0000-0000-0000AB360000}"/>
    <cellStyle name="Normal 13 2 2 2 2 2 2 2 3" xfId="10778" xr:uid="{00000000-0005-0000-0000-0000AC360000}"/>
    <cellStyle name="Normal 13 2 2 2 2 2 2 2 3 2" xfId="20489" xr:uid="{00000000-0005-0000-0000-0000AD360000}"/>
    <cellStyle name="Normal 13 2 2 2 2 2 2 2 3 3" xfId="41970" xr:uid="{00000000-0005-0000-0000-0000AE360000}"/>
    <cellStyle name="Normal 13 2 2 2 2 2 2 2 4" xfId="10779" xr:uid="{00000000-0005-0000-0000-0000AF360000}"/>
    <cellStyle name="Normal 13 2 2 2 2 2 2 2 4 2" xfId="20490" xr:uid="{00000000-0005-0000-0000-0000B0360000}"/>
    <cellStyle name="Normal 13 2 2 2 2 2 2 2 5" xfId="20485" xr:uid="{00000000-0005-0000-0000-0000B1360000}"/>
    <cellStyle name="Normal 13 2 2 2 2 2 2 2 6" xfId="30444" xr:uid="{00000000-0005-0000-0000-0000B2360000}"/>
    <cellStyle name="Normal 13 2 2 2 2 2 2 3" xfId="2106" xr:uid="{00000000-0005-0000-0000-0000B3360000}"/>
    <cellStyle name="Normal 13 2 2 2 2 2 2 3 2" xfId="10780" xr:uid="{00000000-0005-0000-0000-0000B4360000}"/>
    <cellStyle name="Normal 13 2 2 2 2 2 2 3 2 2" xfId="10781" xr:uid="{00000000-0005-0000-0000-0000B5360000}"/>
    <cellStyle name="Normal 13 2 2 2 2 2 2 3 2 2 2" xfId="20493" xr:uid="{00000000-0005-0000-0000-0000B6360000}"/>
    <cellStyle name="Normal 13 2 2 2 2 2 2 3 2 2 3" xfId="33102" xr:uid="{00000000-0005-0000-0000-0000B7360000}"/>
    <cellStyle name="Normal 13 2 2 2 2 2 2 3 2 3" xfId="10782" xr:uid="{00000000-0005-0000-0000-0000B8360000}"/>
    <cellStyle name="Normal 13 2 2 2 2 2 2 3 2 3 2" xfId="20494" xr:uid="{00000000-0005-0000-0000-0000B9360000}"/>
    <cellStyle name="Normal 13 2 2 2 2 2 2 3 2 3 3" xfId="31970" xr:uid="{00000000-0005-0000-0000-0000BA360000}"/>
    <cellStyle name="Normal 13 2 2 2 2 2 2 3 2 4" xfId="20492" xr:uid="{00000000-0005-0000-0000-0000BB360000}"/>
    <cellStyle name="Normal 13 2 2 2 2 2 2 3 2 5" xfId="31205" xr:uid="{00000000-0005-0000-0000-0000BC360000}"/>
    <cellStyle name="Normal 13 2 2 2 2 2 2 3 3" xfId="10783" xr:uid="{00000000-0005-0000-0000-0000BD360000}"/>
    <cellStyle name="Normal 13 2 2 2 2 2 2 3 3 2" xfId="20495" xr:uid="{00000000-0005-0000-0000-0000BE360000}"/>
    <cellStyle name="Normal 13 2 2 2 2 2 2 3 3 3" xfId="41971" xr:uid="{00000000-0005-0000-0000-0000BF360000}"/>
    <cellStyle name="Normal 13 2 2 2 2 2 2 3 4" xfId="10784" xr:uid="{00000000-0005-0000-0000-0000C0360000}"/>
    <cellStyle name="Normal 13 2 2 2 2 2 2 3 4 2" xfId="20496" xr:uid="{00000000-0005-0000-0000-0000C1360000}"/>
    <cellStyle name="Normal 13 2 2 2 2 2 2 3 5" xfId="20491" xr:uid="{00000000-0005-0000-0000-0000C2360000}"/>
    <cellStyle name="Normal 13 2 2 2 2 2 2 3 6" xfId="30445" xr:uid="{00000000-0005-0000-0000-0000C3360000}"/>
    <cellStyle name="Normal 13 2 2 2 2 2 2 4" xfId="10785" xr:uid="{00000000-0005-0000-0000-0000C4360000}"/>
    <cellStyle name="Normal 13 2 2 2 2 2 2 4 2" xfId="10786" xr:uid="{00000000-0005-0000-0000-0000C5360000}"/>
    <cellStyle name="Normal 13 2 2 2 2 2 2 4 2 2" xfId="20498" xr:uid="{00000000-0005-0000-0000-0000C6360000}"/>
    <cellStyle name="Normal 13 2 2 2 2 2 2 4 2 3" xfId="33100" xr:uid="{00000000-0005-0000-0000-0000C7360000}"/>
    <cellStyle name="Normal 13 2 2 2 2 2 2 4 3" xfId="10787" xr:uid="{00000000-0005-0000-0000-0000C8360000}"/>
    <cellStyle name="Normal 13 2 2 2 2 2 2 4 3 2" xfId="20499" xr:uid="{00000000-0005-0000-0000-0000C9360000}"/>
    <cellStyle name="Normal 13 2 2 2 2 2 2 4 3 3" xfId="31968" xr:uid="{00000000-0005-0000-0000-0000CA360000}"/>
    <cellStyle name="Normal 13 2 2 2 2 2 2 4 4" xfId="20497" xr:uid="{00000000-0005-0000-0000-0000CB360000}"/>
    <cellStyle name="Normal 13 2 2 2 2 2 2 4 5" xfId="31203" xr:uid="{00000000-0005-0000-0000-0000CC360000}"/>
    <cellStyle name="Normal 13 2 2 2 2 2 2 5" xfId="10788" xr:uid="{00000000-0005-0000-0000-0000CD360000}"/>
    <cellStyle name="Normal 13 2 2 2 2 2 2 5 2" xfId="20500" xr:uid="{00000000-0005-0000-0000-0000CE360000}"/>
    <cellStyle name="Normal 13 2 2 2 2 2 2 5 3" xfId="41969" xr:uid="{00000000-0005-0000-0000-0000CF360000}"/>
    <cellStyle name="Normal 13 2 2 2 2 2 2 6" xfId="10789" xr:uid="{00000000-0005-0000-0000-0000D0360000}"/>
    <cellStyle name="Normal 13 2 2 2 2 2 2 6 2" xfId="20501" xr:uid="{00000000-0005-0000-0000-0000D1360000}"/>
    <cellStyle name="Normal 13 2 2 2 2 2 2 7" xfId="20484" xr:uid="{00000000-0005-0000-0000-0000D2360000}"/>
    <cellStyle name="Normal 13 2 2 2 2 2 2 8" xfId="30443" xr:uid="{00000000-0005-0000-0000-0000D3360000}"/>
    <cellStyle name="Normal 13 2 2 2 2 2 3" xfId="2107" xr:uid="{00000000-0005-0000-0000-0000D4360000}"/>
    <cellStyle name="Normal 13 2 2 2 2 2 3 2" xfId="2108" xr:uid="{00000000-0005-0000-0000-0000D5360000}"/>
    <cellStyle name="Normal 13 2 2 2 2 2 3 2 2" xfId="10790" xr:uid="{00000000-0005-0000-0000-0000D6360000}"/>
    <cellStyle name="Normal 13 2 2 2 2 2 3 2 2 2" xfId="10791" xr:uid="{00000000-0005-0000-0000-0000D7360000}"/>
    <cellStyle name="Normal 13 2 2 2 2 2 3 2 2 2 2" xfId="20505" xr:uid="{00000000-0005-0000-0000-0000D8360000}"/>
    <cellStyle name="Normal 13 2 2 2 2 2 3 2 2 2 3" xfId="33104" xr:uid="{00000000-0005-0000-0000-0000D9360000}"/>
    <cellStyle name="Normal 13 2 2 2 2 2 3 2 2 3" xfId="10792" xr:uid="{00000000-0005-0000-0000-0000DA360000}"/>
    <cellStyle name="Normal 13 2 2 2 2 2 3 2 2 3 2" xfId="20506" xr:uid="{00000000-0005-0000-0000-0000DB360000}"/>
    <cellStyle name="Normal 13 2 2 2 2 2 3 2 2 3 3" xfId="31972" xr:uid="{00000000-0005-0000-0000-0000DC360000}"/>
    <cellStyle name="Normal 13 2 2 2 2 2 3 2 2 4" xfId="20504" xr:uid="{00000000-0005-0000-0000-0000DD360000}"/>
    <cellStyle name="Normal 13 2 2 2 2 2 3 2 2 5" xfId="31207" xr:uid="{00000000-0005-0000-0000-0000DE360000}"/>
    <cellStyle name="Normal 13 2 2 2 2 2 3 2 3" xfId="10793" xr:uid="{00000000-0005-0000-0000-0000DF360000}"/>
    <cellStyle name="Normal 13 2 2 2 2 2 3 2 3 2" xfId="20507" xr:uid="{00000000-0005-0000-0000-0000E0360000}"/>
    <cellStyle name="Normal 13 2 2 2 2 2 3 2 3 3" xfId="41973" xr:uid="{00000000-0005-0000-0000-0000E1360000}"/>
    <cellStyle name="Normal 13 2 2 2 2 2 3 2 4" xfId="10794" xr:uid="{00000000-0005-0000-0000-0000E2360000}"/>
    <cellStyle name="Normal 13 2 2 2 2 2 3 2 4 2" xfId="20508" xr:uid="{00000000-0005-0000-0000-0000E3360000}"/>
    <cellStyle name="Normal 13 2 2 2 2 2 3 2 5" xfId="20503" xr:uid="{00000000-0005-0000-0000-0000E4360000}"/>
    <cellStyle name="Normal 13 2 2 2 2 2 3 2 6" xfId="30447" xr:uid="{00000000-0005-0000-0000-0000E5360000}"/>
    <cellStyle name="Normal 13 2 2 2 2 2 3 3" xfId="10795" xr:uid="{00000000-0005-0000-0000-0000E6360000}"/>
    <cellStyle name="Normal 13 2 2 2 2 2 3 3 2" xfId="10796" xr:uid="{00000000-0005-0000-0000-0000E7360000}"/>
    <cellStyle name="Normal 13 2 2 2 2 2 3 3 2 2" xfId="20510" xr:uid="{00000000-0005-0000-0000-0000E8360000}"/>
    <cellStyle name="Normal 13 2 2 2 2 2 3 3 2 3" xfId="33103" xr:uid="{00000000-0005-0000-0000-0000E9360000}"/>
    <cellStyle name="Normal 13 2 2 2 2 2 3 3 3" xfId="10797" xr:uid="{00000000-0005-0000-0000-0000EA360000}"/>
    <cellStyle name="Normal 13 2 2 2 2 2 3 3 3 2" xfId="20511" xr:uid="{00000000-0005-0000-0000-0000EB360000}"/>
    <cellStyle name="Normal 13 2 2 2 2 2 3 3 3 3" xfId="31971" xr:uid="{00000000-0005-0000-0000-0000EC360000}"/>
    <cellStyle name="Normal 13 2 2 2 2 2 3 3 4" xfId="20509" xr:uid="{00000000-0005-0000-0000-0000ED360000}"/>
    <cellStyle name="Normal 13 2 2 2 2 2 3 3 5" xfId="31206" xr:uid="{00000000-0005-0000-0000-0000EE360000}"/>
    <cellStyle name="Normal 13 2 2 2 2 2 3 4" xfId="10798" xr:uid="{00000000-0005-0000-0000-0000EF360000}"/>
    <cellStyle name="Normal 13 2 2 2 2 2 3 4 2" xfId="20512" xr:uid="{00000000-0005-0000-0000-0000F0360000}"/>
    <cellStyle name="Normal 13 2 2 2 2 2 3 4 3" xfId="41972" xr:uid="{00000000-0005-0000-0000-0000F1360000}"/>
    <cellStyle name="Normal 13 2 2 2 2 2 3 5" xfId="10799" xr:uid="{00000000-0005-0000-0000-0000F2360000}"/>
    <cellStyle name="Normal 13 2 2 2 2 2 3 5 2" xfId="20513" xr:uid="{00000000-0005-0000-0000-0000F3360000}"/>
    <cellStyle name="Normal 13 2 2 2 2 2 3 6" xfId="20502" xr:uid="{00000000-0005-0000-0000-0000F4360000}"/>
    <cellStyle name="Normal 13 2 2 2 2 2 3 7" xfId="30446" xr:uid="{00000000-0005-0000-0000-0000F5360000}"/>
    <cellStyle name="Normal 13 2 2 2 2 2 4" xfId="2109" xr:uid="{00000000-0005-0000-0000-0000F6360000}"/>
    <cellStyle name="Normal 13 2 2 2 2 2 4 2" xfId="10800" xr:uid="{00000000-0005-0000-0000-0000F7360000}"/>
    <cellStyle name="Normal 13 2 2 2 2 2 4 2 2" xfId="10801" xr:uid="{00000000-0005-0000-0000-0000F8360000}"/>
    <cellStyle name="Normal 13 2 2 2 2 2 4 2 2 2" xfId="20516" xr:uid="{00000000-0005-0000-0000-0000F9360000}"/>
    <cellStyle name="Normal 13 2 2 2 2 2 4 2 2 3" xfId="33105" xr:uid="{00000000-0005-0000-0000-0000FA360000}"/>
    <cellStyle name="Normal 13 2 2 2 2 2 4 2 3" xfId="10802" xr:uid="{00000000-0005-0000-0000-0000FB360000}"/>
    <cellStyle name="Normal 13 2 2 2 2 2 4 2 3 2" xfId="20517" xr:uid="{00000000-0005-0000-0000-0000FC360000}"/>
    <cellStyle name="Normal 13 2 2 2 2 2 4 2 3 3" xfId="31973" xr:uid="{00000000-0005-0000-0000-0000FD360000}"/>
    <cellStyle name="Normal 13 2 2 2 2 2 4 2 4" xfId="20515" xr:uid="{00000000-0005-0000-0000-0000FE360000}"/>
    <cellStyle name="Normal 13 2 2 2 2 2 4 2 5" xfId="31208" xr:uid="{00000000-0005-0000-0000-0000FF360000}"/>
    <cellStyle name="Normal 13 2 2 2 2 2 4 3" xfId="10803" xr:uid="{00000000-0005-0000-0000-000000370000}"/>
    <cellStyle name="Normal 13 2 2 2 2 2 4 3 2" xfId="20518" xr:uid="{00000000-0005-0000-0000-000001370000}"/>
    <cellStyle name="Normal 13 2 2 2 2 2 4 3 3" xfId="41974" xr:uid="{00000000-0005-0000-0000-000002370000}"/>
    <cellStyle name="Normal 13 2 2 2 2 2 4 4" xfId="10804" xr:uid="{00000000-0005-0000-0000-000003370000}"/>
    <cellStyle name="Normal 13 2 2 2 2 2 4 4 2" xfId="20519" xr:uid="{00000000-0005-0000-0000-000004370000}"/>
    <cellStyle name="Normal 13 2 2 2 2 2 4 5" xfId="20514" xr:uid="{00000000-0005-0000-0000-000005370000}"/>
    <cellStyle name="Normal 13 2 2 2 2 2 4 6" xfId="30448" xr:uid="{00000000-0005-0000-0000-000006370000}"/>
    <cellStyle name="Normal 13 2 2 2 2 2 5" xfId="2110" xr:uid="{00000000-0005-0000-0000-000007370000}"/>
    <cellStyle name="Normal 13 2 2 2 2 2 5 2" xfId="10805" xr:uid="{00000000-0005-0000-0000-000008370000}"/>
    <cellStyle name="Normal 13 2 2 2 2 2 5 2 2" xfId="10806" xr:uid="{00000000-0005-0000-0000-000009370000}"/>
    <cellStyle name="Normal 13 2 2 2 2 2 5 2 2 2" xfId="20522" xr:uid="{00000000-0005-0000-0000-00000A370000}"/>
    <cellStyle name="Normal 13 2 2 2 2 2 5 2 2 3" xfId="33106" xr:uid="{00000000-0005-0000-0000-00000B370000}"/>
    <cellStyle name="Normal 13 2 2 2 2 2 5 2 3" xfId="10807" xr:uid="{00000000-0005-0000-0000-00000C370000}"/>
    <cellStyle name="Normal 13 2 2 2 2 2 5 2 3 2" xfId="20523" xr:uid="{00000000-0005-0000-0000-00000D370000}"/>
    <cellStyle name="Normal 13 2 2 2 2 2 5 2 3 3" xfId="31974" xr:uid="{00000000-0005-0000-0000-00000E370000}"/>
    <cellStyle name="Normal 13 2 2 2 2 2 5 2 4" xfId="20521" xr:uid="{00000000-0005-0000-0000-00000F370000}"/>
    <cellStyle name="Normal 13 2 2 2 2 2 5 2 5" xfId="31209" xr:uid="{00000000-0005-0000-0000-000010370000}"/>
    <cellStyle name="Normal 13 2 2 2 2 2 5 3" xfId="10808" xr:uid="{00000000-0005-0000-0000-000011370000}"/>
    <cellStyle name="Normal 13 2 2 2 2 2 5 3 2" xfId="20524" xr:uid="{00000000-0005-0000-0000-000012370000}"/>
    <cellStyle name="Normal 13 2 2 2 2 2 5 3 3" xfId="41975" xr:uid="{00000000-0005-0000-0000-000013370000}"/>
    <cellStyle name="Normal 13 2 2 2 2 2 5 4" xfId="10809" xr:uid="{00000000-0005-0000-0000-000014370000}"/>
    <cellStyle name="Normal 13 2 2 2 2 2 5 4 2" xfId="20525" xr:uid="{00000000-0005-0000-0000-000015370000}"/>
    <cellStyle name="Normal 13 2 2 2 2 2 5 5" xfId="20520" xr:uid="{00000000-0005-0000-0000-000016370000}"/>
    <cellStyle name="Normal 13 2 2 2 2 2 5 6" xfId="30449" xr:uid="{00000000-0005-0000-0000-000017370000}"/>
    <cellStyle name="Normal 13 2 2 2 2 2 6" xfId="10810" xr:uid="{00000000-0005-0000-0000-000018370000}"/>
    <cellStyle name="Normal 13 2 2 2 2 2 6 2" xfId="10811" xr:uid="{00000000-0005-0000-0000-000019370000}"/>
    <cellStyle name="Normal 13 2 2 2 2 2 6 2 2" xfId="20527" xr:uid="{00000000-0005-0000-0000-00001A370000}"/>
    <cellStyle name="Normal 13 2 2 2 2 2 6 2 3" xfId="33099" xr:uid="{00000000-0005-0000-0000-00001B370000}"/>
    <cellStyle name="Normal 13 2 2 2 2 2 6 3" xfId="10812" xr:uid="{00000000-0005-0000-0000-00001C370000}"/>
    <cellStyle name="Normal 13 2 2 2 2 2 6 3 2" xfId="20528" xr:uid="{00000000-0005-0000-0000-00001D370000}"/>
    <cellStyle name="Normal 13 2 2 2 2 2 6 3 3" xfId="31967" xr:uid="{00000000-0005-0000-0000-00001E370000}"/>
    <cellStyle name="Normal 13 2 2 2 2 2 6 4" xfId="20526" xr:uid="{00000000-0005-0000-0000-00001F370000}"/>
    <cellStyle name="Normal 13 2 2 2 2 2 6 5" xfId="31202" xr:uid="{00000000-0005-0000-0000-000020370000}"/>
    <cellStyle name="Normal 13 2 2 2 2 2 7" xfId="10813" xr:uid="{00000000-0005-0000-0000-000021370000}"/>
    <cellStyle name="Normal 13 2 2 2 2 2 7 2" xfId="20529" xr:uid="{00000000-0005-0000-0000-000022370000}"/>
    <cellStyle name="Normal 13 2 2 2 2 2 7 3" xfId="41968" xr:uid="{00000000-0005-0000-0000-000023370000}"/>
    <cellStyle name="Normal 13 2 2 2 2 2 8" xfId="10814" xr:uid="{00000000-0005-0000-0000-000024370000}"/>
    <cellStyle name="Normal 13 2 2 2 2 2 8 2" xfId="20530" xr:uid="{00000000-0005-0000-0000-000025370000}"/>
    <cellStyle name="Normal 13 2 2 2 2 2 9" xfId="20483" xr:uid="{00000000-0005-0000-0000-000026370000}"/>
    <cellStyle name="Normal 13 2 2 2 2 3" xfId="2111" xr:uid="{00000000-0005-0000-0000-000027370000}"/>
    <cellStyle name="Normal 13 2 2 2 2 3 2" xfId="2112" xr:uid="{00000000-0005-0000-0000-000028370000}"/>
    <cellStyle name="Normal 13 2 2 2 2 3 2 2" xfId="10815" xr:uid="{00000000-0005-0000-0000-000029370000}"/>
    <cellStyle name="Normal 13 2 2 2 2 3 2 2 2" xfId="10816" xr:uid="{00000000-0005-0000-0000-00002A370000}"/>
    <cellStyle name="Normal 13 2 2 2 2 3 2 2 2 2" xfId="20534" xr:uid="{00000000-0005-0000-0000-00002B370000}"/>
    <cellStyle name="Normal 13 2 2 2 2 3 2 2 2 3" xfId="33108" xr:uid="{00000000-0005-0000-0000-00002C370000}"/>
    <cellStyle name="Normal 13 2 2 2 2 3 2 2 3" xfId="10817" xr:uid="{00000000-0005-0000-0000-00002D370000}"/>
    <cellStyle name="Normal 13 2 2 2 2 3 2 2 3 2" xfId="20535" xr:uid="{00000000-0005-0000-0000-00002E370000}"/>
    <cellStyle name="Normal 13 2 2 2 2 3 2 2 3 3" xfId="31976" xr:uid="{00000000-0005-0000-0000-00002F370000}"/>
    <cellStyle name="Normal 13 2 2 2 2 3 2 2 4" xfId="20533" xr:uid="{00000000-0005-0000-0000-000030370000}"/>
    <cellStyle name="Normal 13 2 2 2 2 3 2 2 5" xfId="31211" xr:uid="{00000000-0005-0000-0000-000031370000}"/>
    <cellStyle name="Normal 13 2 2 2 2 3 2 3" xfId="10818" xr:uid="{00000000-0005-0000-0000-000032370000}"/>
    <cellStyle name="Normal 13 2 2 2 2 3 2 3 2" xfId="20536" xr:uid="{00000000-0005-0000-0000-000033370000}"/>
    <cellStyle name="Normal 13 2 2 2 2 3 2 3 3" xfId="41977" xr:uid="{00000000-0005-0000-0000-000034370000}"/>
    <cellStyle name="Normal 13 2 2 2 2 3 2 4" xfId="10819" xr:uid="{00000000-0005-0000-0000-000035370000}"/>
    <cellStyle name="Normal 13 2 2 2 2 3 2 4 2" xfId="20537" xr:uid="{00000000-0005-0000-0000-000036370000}"/>
    <cellStyle name="Normal 13 2 2 2 2 3 2 5" xfId="20532" xr:uid="{00000000-0005-0000-0000-000037370000}"/>
    <cellStyle name="Normal 13 2 2 2 2 3 2 6" xfId="30451" xr:uid="{00000000-0005-0000-0000-000038370000}"/>
    <cellStyle name="Normal 13 2 2 2 2 3 3" xfId="2113" xr:uid="{00000000-0005-0000-0000-000039370000}"/>
    <cellStyle name="Normal 13 2 2 2 2 3 3 2" xfId="10820" xr:uid="{00000000-0005-0000-0000-00003A370000}"/>
    <cellStyle name="Normal 13 2 2 2 2 3 3 2 2" xfId="10821" xr:uid="{00000000-0005-0000-0000-00003B370000}"/>
    <cellStyle name="Normal 13 2 2 2 2 3 3 2 2 2" xfId="20540" xr:uid="{00000000-0005-0000-0000-00003C370000}"/>
    <cellStyle name="Normal 13 2 2 2 2 3 3 2 2 3" xfId="33109" xr:uid="{00000000-0005-0000-0000-00003D370000}"/>
    <cellStyle name="Normal 13 2 2 2 2 3 3 2 3" xfId="10822" xr:uid="{00000000-0005-0000-0000-00003E370000}"/>
    <cellStyle name="Normal 13 2 2 2 2 3 3 2 3 2" xfId="20541" xr:uid="{00000000-0005-0000-0000-00003F370000}"/>
    <cellStyle name="Normal 13 2 2 2 2 3 3 2 3 3" xfId="31977" xr:uid="{00000000-0005-0000-0000-000040370000}"/>
    <cellStyle name="Normal 13 2 2 2 2 3 3 2 4" xfId="20539" xr:uid="{00000000-0005-0000-0000-000041370000}"/>
    <cellStyle name="Normal 13 2 2 2 2 3 3 2 5" xfId="31212" xr:uid="{00000000-0005-0000-0000-000042370000}"/>
    <cellStyle name="Normal 13 2 2 2 2 3 3 3" xfId="10823" xr:uid="{00000000-0005-0000-0000-000043370000}"/>
    <cellStyle name="Normal 13 2 2 2 2 3 3 3 2" xfId="20542" xr:uid="{00000000-0005-0000-0000-000044370000}"/>
    <cellStyle name="Normal 13 2 2 2 2 3 3 3 3" xfId="41978" xr:uid="{00000000-0005-0000-0000-000045370000}"/>
    <cellStyle name="Normal 13 2 2 2 2 3 3 4" xfId="10824" xr:uid="{00000000-0005-0000-0000-000046370000}"/>
    <cellStyle name="Normal 13 2 2 2 2 3 3 4 2" xfId="20543" xr:uid="{00000000-0005-0000-0000-000047370000}"/>
    <cellStyle name="Normal 13 2 2 2 2 3 3 5" xfId="20538" xr:uid="{00000000-0005-0000-0000-000048370000}"/>
    <cellStyle name="Normal 13 2 2 2 2 3 3 6" xfId="30452" xr:uid="{00000000-0005-0000-0000-000049370000}"/>
    <cellStyle name="Normal 13 2 2 2 2 3 4" xfId="10825" xr:uid="{00000000-0005-0000-0000-00004A370000}"/>
    <cellStyle name="Normal 13 2 2 2 2 3 4 2" xfId="10826" xr:uid="{00000000-0005-0000-0000-00004B370000}"/>
    <cellStyle name="Normal 13 2 2 2 2 3 4 2 2" xfId="20545" xr:uid="{00000000-0005-0000-0000-00004C370000}"/>
    <cellStyle name="Normal 13 2 2 2 2 3 4 2 3" xfId="33107" xr:uid="{00000000-0005-0000-0000-00004D370000}"/>
    <cellStyle name="Normal 13 2 2 2 2 3 4 3" xfId="10827" xr:uid="{00000000-0005-0000-0000-00004E370000}"/>
    <cellStyle name="Normal 13 2 2 2 2 3 4 3 2" xfId="20546" xr:uid="{00000000-0005-0000-0000-00004F370000}"/>
    <cellStyle name="Normal 13 2 2 2 2 3 4 3 3" xfId="31975" xr:uid="{00000000-0005-0000-0000-000050370000}"/>
    <cellStyle name="Normal 13 2 2 2 2 3 4 4" xfId="20544" xr:uid="{00000000-0005-0000-0000-000051370000}"/>
    <cellStyle name="Normal 13 2 2 2 2 3 4 5" xfId="31210" xr:uid="{00000000-0005-0000-0000-000052370000}"/>
    <cellStyle name="Normal 13 2 2 2 2 3 5" xfId="10828" xr:uid="{00000000-0005-0000-0000-000053370000}"/>
    <cellStyle name="Normal 13 2 2 2 2 3 5 2" xfId="20547" xr:uid="{00000000-0005-0000-0000-000054370000}"/>
    <cellStyle name="Normal 13 2 2 2 2 3 5 3" xfId="41976" xr:uid="{00000000-0005-0000-0000-000055370000}"/>
    <cellStyle name="Normal 13 2 2 2 2 3 6" xfId="10829" xr:uid="{00000000-0005-0000-0000-000056370000}"/>
    <cellStyle name="Normal 13 2 2 2 2 3 6 2" xfId="20548" xr:uid="{00000000-0005-0000-0000-000057370000}"/>
    <cellStyle name="Normal 13 2 2 2 2 3 7" xfId="20531" xr:uid="{00000000-0005-0000-0000-000058370000}"/>
    <cellStyle name="Normal 13 2 2 2 2 3 8" xfId="30450" xr:uid="{00000000-0005-0000-0000-000059370000}"/>
    <cellStyle name="Normal 13 2 2 2 2 4" xfId="2114" xr:uid="{00000000-0005-0000-0000-00005A370000}"/>
    <cellStyle name="Normal 13 2 2 2 2 4 2" xfId="2115" xr:uid="{00000000-0005-0000-0000-00005B370000}"/>
    <cellStyle name="Normal 13 2 2 2 2 4 2 2" xfId="10830" xr:uid="{00000000-0005-0000-0000-00005C370000}"/>
    <cellStyle name="Normal 13 2 2 2 2 4 2 2 2" xfId="10831" xr:uid="{00000000-0005-0000-0000-00005D370000}"/>
    <cellStyle name="Normal 13 2 2 2 2 4 2 2 2 2" xfId="20552" xr:uid="{00000000-0005-0000-0000-00005E370000}"/>
    <cellStyle name="Normal 13 2 2 2 2 4 2 2 2 3" xfId="33111" xr:uid="{00000000-0005-0000-0000-00005F370000}"/>
    <cellStyle name="Normal 13 2 2 2 2 4 2 2 3" xfId="10832" xr:uid="{00000000-0005-0000-0000-000060370000}"/>
    <cellStyle name="Normal 13 2 2 2 2 4 2 2 3 2" xfId="20553" xr:uid="{00000000-0005-0000-0000-000061370000}"/>
    <cellStyle name="Normal 13 2 2 2 2 4 2 2 3 3" xfId="31979" xr:uid="{00000000-0005-0000-0000-000062370000}"/>
    <cellStyle name="Normal 13 2 2 2 2 4 2 2 4" xfId="20551" xr:uid="{00000000-0005-0000-0000-000063370000}"/>
    <cellStyle name="Normal 13 2 2 2 2 4 2 2 5" xfId="31214" xr:uid="{00000000-0005-0000-0000-000064370000}"/>
    <cellStyle name="Normal 13 2 2 2 2 4 2 3" xfId="10833" xr:uid="{00000000-0005-0000-0000-000065370000}"/>
    <cellStyle name="Normal 13 2 2 2 2 4 2 3 2" xfId="20554" xr:uid="{00000000-0005-0000-0000-000066370000}"/>
    <cellStyle name="Normal 13 2 2 2 2 4 2 3 3" xfId="41980" xr:uid="{00000000-0005-0000-0000-000067370000}"/>
    <cellStyle name="Normal 13 2 2 2 2 4 2 4" xfId="10834" xr:uid="{00000000-0005-0000-0000-000068370000}"/>
    <cellStyle name="Normal 13 2 2 2 2 4 2 4 2" xfId="20555" xr:uid="{00000000-0005-0000-0000-000069370000}"/>
    <cellStyle name="Normal 13 2 2 2 2 4 2 5" xfId="20550" xr:uid="{00000000-0005-0000-0000-00006A370000}"/>
    <cellStyle name="Normal 13 2 2 2 2 4 2 6" xfId="30454" xr:uid="{00000000-0005-0000-0000-00006B370000}"/>
    <cellStyle name="Normal 13 2 2 2 2 4 3" xfId="10835" xr:uid="{00000000-0005-0000-0000-00006C370000}"/>
    <cellStyle name="Normal 13 2 2 2 2 4 3 2" xfId="10836" xr:uid="{00000000-0005-0000-0000-00006D370000}"/>
    <cellStyle name="Normal 13 2 2 2 2 4 3 2 2" xfId="20557" xr:uid="{00000000-0005-0000-0000-00006E370000}"/>
    <cellStyle name="Normal 13 2 2 2 2 4 3 2 3" xfId="33110" xr:uid="{00000000-0005-0000-0000-00006F370000}"/>
    <cellStyle name="Normal 13 2 2 2 2 4 3 3" xfId="10837" xr:uid="{00000000-0005-0000-0000-000070370000}"/>
    <cellStyle name="Normal 13 2 2 2 2 4 3 3 2" xfId="20558" xr:uid="{00000000-0005-0000-0000-000071370000}"/>
    <cellStyle name="Normal 13 2 2 2 2 4 3 3 3" xfId="31978" xr:uid="{00000000-0005-0000-0000-000072370000}"/>
    <cellStyle name="Normal 13 2 2 2 2 4 3 4" xfId="20556" xr:uid="{00000000-0005-0000-0000-000073370000}"/>
    <cellStyle name="Normal 13 2 2 2 2 4 3 5" xfId="31213" xr:uid="{00000000-0005-0000-0000-000074370000}"/>
    <cellStyle name="Normal 13 2 2 2 2 4 4" xfId="10838" xr:uid="{00000000-0005-0000-0000-000075370000}"/>
    <cellStyle name="Normal 13 2 2 2 2 4 4 2" xfId="20559" xr:uid="{00000000-0005-0000-0000-000076370000}"/>
    <cellStyle name="Normal 13 2 2 2 2 4 4 3" xfId="41979" xr:uid="{00000000-0005-0000-0000-000077370000}"/>
    <cellStyle name="Normal 13 2 2 2 2 4 5" xfId="10839" xr:uid="{00000000-0005-0000-0000-000078370000}"/>
    <cellStyle name="Normal 13 2 2 2 2 4 5 2" xfId="20560" xr:uid="{00000000-0005-0000-0000-000079370000}"/>
    <cellStyle name="Normal 13 2 2 2 2 4 6" xfId="20549" xr:uid="{00000000-0005-0000-0000-00007A370000}"/>
    <cellStyle name="Normal 13 2 2 2 2 4 7" xfId="30453" xr:uid="{00000000-0005-0000-0000-00007B370000}"/>
    <cellStyle name="Normal 13 2 2 2 2 5" xfId="2116" xr:uid="{00000000-0005-0000-0000-00007C370000}"/>
    <cellStyle name="Normal 13 2 2 2 2 5 2" xfId="10840" xr:uid="{00000000-0005-0000-0000-00007D370000}"/>
    <cellStyle name="Normal 13 2 2 2 2 5 2 2" xfId="10841" xr:uid="{00000000-0005-0000-0000-00007E370000}"/>
    <cellStyle name="Normal 13 2 2 2 2 5 2 2 2" xfId="20563" xr:uid="{00000000-0005-0000-0000-00007F370000}"/>
    <cellStyle name="Normal 13 2 2 2 2 5 2 2 3" xfId="33112" xr:uid="{00000000-0005-0000-0000-000080370000}"/>
    <cellStyle name="Normal 13 2 2 2 2 5 2 3" xfId="10842" xr:uid="{00000000-0005-0000-0000-000081370000}"/>
    <cellStyle name="Normal 13 2 2 2 2 5 2 3 2" xfId="20564" xr:uid="{00000000-0005-0000-0000-000082370000}"/>
    <cellStyle name="Normal 13 2 2 2 2 5 2 3 3" xfId="31980" xr:uid="{00000000-0005-0000-0000-000083370000}"/>
    <cellStyle name="Normal 13 2 2 2 2 5 2 4" xfId="20562" xr:uid="{00000000-0005-0000-0000-000084370000}"/>
    <cellStyle name="Normal 13 2 2 2 2 5 2 5" xfId="31215" xr:uid="{00000000-0005-0000-0000-000085370000}"/>
    <cellStyle name="Normal 13 2 2 2 2 5 3" xfId="10843" xr:uid="{00000000-0005-0000-0000-000086370000}"/>
    <cellStyle name="Normal 13 2 2 2 2 5 3 2" xfId="20565" xr:uid="{00000000-0005-0000-0000-000087370000}"/>
    <cellStyle name="Normal 13 2 2 2 2 5 3 3" xfId="41981" xr:uid="{00000000-0005-0000-0000-000088370000}"/>
    <cellStyle name="Normal 13 2 2 2 2 5 4" xfId="10844" xr:uid="{00000000-0005-0000-0000-000089370000}"/>
    <cellStyle name="Normal 13 2 2 2 2 5 4 2" xfId="20566" xr:uid="{00000000-0005-0000-0000-00008A370000}"/>
    <cellStyle name="Normal 13 2 2 2 2 5 5" xfId="20561" xr:uid="{00000000-0005-0000-0000-00008B370000}"/>
    <cellStyle name="Normal 13 2 2 2 2 5 6" xfId="30455" xr:uid="{00000000-0005-0000-0000-00008C370000}"/>
    <cellStyle name="Normal 13 2 2 2 2 6" xfId="2117" xr:uid="{00000000-0005-0000-0000-00008D370000}"/>
    <cellStyle name="Normal 13 2 2 2 2 6 2" xfId="10845" xr:uid="{00000000-0005-0000-0000-00008E370000}"/>
    <cellStyle name="Normal 13 2 2 2 2 6 2 2" xfId="10846" xr:uid="{00000000-0005-0000-0000-00008F370000}"/>
    <cellStyle name="Normal 13 2 2 2 2 6 2 2 2" xfId="20569" xr:uid="{00000000-0005-0000-0000-000090370000}"/>
    <cellStyle name="Normal 13 2 2 2 2 6 2 2 3" xfId="33113" xr:uid="{00000000-0005-0000-0000-000091370000}"/>
    <cellStyle name="Normal 13 2 2 2 2 6 2 3" xfId="10847" xr:uid="{00000000-0005-0000-0000-000092370000}"/>
    <cellStyle name="Normal 13 2 2 2 2 6 2 3 2" xfId="20570" xr:uid="{00000000-0005-0000-0000-000093370000}"/>
    <cellStyle name="Normal 13 2 2 2 2 6 2 3 3" xfId="31981" xr:uid="{00000000-0005-0000-0000-000094370000}"/>
    <cellStyle name="Normal 13 2 2 2 2 6 2 4" xfId="20568" xr:uid="{00000000-0005-0000-0000-000095370000}"/>
    <cellStyle name="Normal 13 2 2 2 2 6 2 5" xfId="31216" xr:uid="{00000000-0005-0000-0000-000096370000}"/>
    <cellStyle name="Normal 13 2 2 2 2 6 3" xfId="10848" xr:uid="{00000000-0005-0000-0000-000097370000}"/>
    <cellStyle name="Normal 13 2 2 2 2 6 3 2" xfId="20571" xr:uid="{00000000-0005-0000-0000-000098370000}"/>
    <cellStyle name="Normal 13 2 2 2 2 6 3 3" xfId="41982" xr:uid="{00000000-0005-0000-0000-000099370000}"/>
    <cellStyle name="Normal 13 2 2 2 2 6 4" xfId="10849" xr:uid="{00000000-0005-0000-0000-00009A370000}"/>
    <cellStyle name="Normal 13 2 2 2 2 6 4 2" xfId="20572" xr:uid="{00000000-0005-0000-0000-00009B370000}"/>
    <cellStyle name="Normal 13 2 2 2 2 6 5" xfId="20567" xr:uid="{00000000-0005-0000-0000-00009C370000}"/>
    <cellStyle name="Normal 13 2 2 2 2 6 6" xfId="30456" xr:uid="{00000000-0005-0000-0000-00009D370000}"/>
    <cellStyle name="Normal 13 2 2 2 2 7" xfId="10850" xr:uid="{00000000-0005-0000-0000-00009E370000}"/>
    <cellStyle name="Normal 13 2 2 2 2 7 2" xfId="10851" xr:uid="{00000000-0005-0000-0000-00009F370000}"/>
    <cellStyle name="Normal 13 2 2 2 2 7 2 2" xfId="20574" xr:uid="{00000000-0005-0000-0000-0000A0370000}"/>
    <cellStyle name="Normal 13 2 2 2 2 7 2 3" xfId="33098" xr:uid="{00000000-0005-0000-0000-0000A1370000}"/>
    <cellStyle name="Normal 13 2 2 2 2 7 3" xfId="10852" xr:uid="{00000000-0005-0000-0000-0000A2370000}"/>
    <cellStyle name="Normal 13 2 2 2 2 7 3 2" xfId="20575" xr:uid="{00000000-0005-0000-0000-0000A3370000}"/>
    <cellStyle name="Normal 13 2 2 2 2 7 3 3" xfId="31966" xr:uid="{00000000-0005-0000-0000-0000A4370000}"/>
    <cellStyle name="Normal 13 2 2 2 2 7 4" xfId="20573" xr:uid="{00000000-0005-0000-0000-0000A5370000}"/>
    <cellStyle name="Normal 13 2 2 2 2 7 5" xfId="31201" xr:uid="{00000000-0005-0000-0000-0000A6370000}"/>
    <cellStyle name="Normal 13 2 2 2 2 8" xfId="10853" xr:uid="{00000000-0005-0000-0000-0000A7370000}"/>
    <cellStyle name="Normal 13 2 2 2 2 8 2" xfId="20576" xr:uid="{00000000-0005-0000-0000-0000A8370000}"/>
    <cellStyle name="Normal 13 2 2 2 2 8 3" xfId="41967" xr:uid="{00000000-0005-0000-0000-0000A9370000}"/>
    <cellStyle name="Normal 13 2 2 2 2 9" xfId="10854" xr:uid="{00000000-0005-0000-0000-0000AA370000}"/>
    <cellStyle name="Normal 13 2 2 2 2 9 2" xfId="20577" xr:uid="{00000000-0005-0000-0000-0000AB370000}"/>
    <cellStyle name="Normal 13 2 2 2 3" xfId="2118" xr:uid="{00000000-0005-0000-0000-0000AC370000}"/>
    <cellStyle name="Normal 13 2 2 2 3 10" xfId="30457" xr:uid="{00000000-0005-0000-0000-0000AD370000}"/>
    <cellStyle name="Normal 13 2 2 2 3 2" xfId="2119" xr:uid="{00000000-0005-0000-0000-0000AE370000}"/>
    <cellStyle name="Normal 13 2 2 2 3 2 2" xfId="2120" xr:uid="{00000000-0005-0000-0000-0000AF370000}"/>
    <cellStyle name="Normal 13 2 2 2 3 2 2 2" xfId="10855" xr:uid="{00000000-0005-0000-0000-0000B0370000}"/>
    <cellStyle name="Normal 13 2 2 2 3 2 2 2 2" xfId="10856" xr:uid="{00000000-0005-0000-0000-0000B1370000}"/>
    <cellStyle name="Normal 13 2 2 2 3 2 2 2 2 2" xfId="20582" xr:uid="{00000000-0005-0000-0000-0000B2370000}"/>
    <cellStyle name="Normal 13 2 2 2 3 2 2 2 2 3" xfId="33116" xr:uid="{00000000-0005-0000-0000-0000B3370000}"/>
    <cellStyle name="Normal 13 2 2 2 3 2 2 2 3" xfId="10857" xr:uid="{00000000-0005-0000-0000-0000B4370000}"/>
    <cellStyle name="Normal 13 2 2 2 3 2 2 2 3 2" xfId="20583" xr:uid="{00000000-0005-0000-0000-0000B5370000}"/>
    <cellStyle name="Normal 13 2 2 2 3 2 2 2 3 3" xfId="31984" xr:uid="{00000000-0005-0000-0000-0000B6370000}"/>
    <cellStyle name="Normal 13 2 2 2 3 2 2 2 4" xfId="20581" xr:uid="{00000000-0005-0000-0000-0000B7370000}"/>
    <cellStyle name="Normal 13 2 2 2 3 2 2 2 5" xfId="31219" xr:uid="{00000000-0005-0000-0000-0000B8370000}"/>
    <cellStyle name="Normal 13 2 2 2 3 2 2 3" xfId="10858" xr:uid="{00000000-0005-0000-0000-0000B9370000}"/>
    <cellStyle name="Normal 13 2 2 2 3 2 2 3 2" xfId="20584" xr:uid="{00000000-0005-0000-0000-0000BA370000}"/>
    <cellStyle name="Normal 13 2 2 2 3 2 2 3 3" xfId="41985" xr:uid="{00000000-0005-0000-0000-0000BB370000}"/>
    <cellStyle name="Normal 13 2 2 2 3 2 2 4" xfId="10859" xr:uid="{00000000-0005-0000-0000-0000BC370000}"/>
    <cellStyle name="Normal 13 2 2 2 3 2 2 4 2" xfId="20585" xr:uid="{00000000-0005-0000-0000-0000BD370000}"/>
    <cellStyle name="Normal 13 2 2 2 3 2 2 5" xfId="20580" xr:uid="{00000000-0005-0000-0000-0000BE370000}"/>
    <cellStyle name="Normal 13 2 2 2 3 2 2 6" xfId="30459" xr:uid="{00000000-0005-0000-0000-0000BF370000}"/>
    <cellStyle name="Normal 13 2 2 2 3 2 3" xfId="2121" xr:uid="{00000000-0005-0000-0000-0000C0370000}"/>
    <cellStyle name="Normal 13 2 2 2 3 2 3 2" xfId="10860" xr:uid="{00000000-0005-0000-0000-0000C1370000}"/>
    <cellStyle name="Normal 13 2 2 2 3 2 3 2 2" xfId="10861" xr:uid="{00000000-0005-0000-0000-0000C2370000}"/>
    <cellStyle name="Normal 13 2 2 2 3 2 3 2 2 2" xfId="20588" xr:uid="{00000000-0005-0000-0000-0000C3370000}"/>
    <cellStyle name="Normal 13 2 2 2 3 2 3 2 2 3" xfId="33117" xr:uid="{00000000-0005-0000-0000-0000C4370000}"/>
    <cellStyle name="Normal 13 2 2 2 3 2 3 2 3" xfId="10862" xr:uid="{00000000-0005-0000-0000-0000C5370000}"/>
    <cellStyle name="Normal 13 2 2 2 3 2 3 2 3 2" xfId="20589" xr:uid="{00000000-0005-0000-0000-0000C6370000}"/>
    <cellStyle name="Normal 13 2 2 2 3 2 3 2 3 3" xfId="31985" xr:uid="{00000000-0005-0000-0000-0000C7370000}"/>
    <cellStyle name="Normal 13 2 2 2 3 2 3 2 4" xfId="20587" xr:uid="{00000000-0005-0000-0000-0000C8370000}"/>
    <cellStyle name="Normal 13 2 2 2 3 2 3 2 5" xfId="31220" xr:uid="{00000000-0005-0000-0000-0000C9370000}"/>
    <cellStyle name="Normal 13 2 2 2 3 2 3 3" xfId="10863" xr:uid="{00000000-0005-0000-0000-0000CA370000}"/>
    <cellStyle name="Normal 13 2 2 2 3 2 3 3 2" xfId="20590" xr:uid="{00000000-0005-0000-0000-0000CB370000}"/>
    <cellStyle name="Normal 13 2 2 2 3 2 3 3 3" xfId="41986" xr:uid="{00000000-0005-0000-0000-0000CC370000}"/>
    <cellStyle name="Normal 13 2 2 2 3 2 3 4" xfId="10864" xr:uid="{00000000-0005-0000-0000-0000CD370000}"/>
    <cellStyle name="Normal 13 2 2 2 3 2 3 4 2" xfId="20591" xr:uid="{00000000-0005-0000-0000-0000CE370000}"/>
    <cellStyle name="Normal 13 2 2 2 3 2 3 5" xfId="20586" xr:uid="{00000000-0005-0000-0000-0000CF370000}"/>
    <cellStyle name="Normal 13 2 2 2 3 2 3 6" xfId="30460" xr:uid="{00000000-0005-0000-0000-0000D0370000}"/>
    <cellStyle name="Normal 13 2 2 2 3 2 4" xfId="10865" xr:uid="{00000000-0005-0000-0000-0000D1370000}"/>
    <cellStyle name="Normal 13 2 2 2 3 2 4 2" xfId="10866" xr:uid="{00000000-0005-0000-0000-0000D2370000}"/>
    <cellStyle name="Normal 13 2 2 2 3 2 4 2 2" xfId="20593" xr:uid="{00000000-0005-0000-0000-0000D3370000}"/>
    <cellStyle name="Normal 13 2 2 2 3 2 4 2 3" xfId="33115" xr:uid="{00000000-0005-0000-0000-0000D4370000}"/>
    <cellStyle name="Normal 13 2 2 2 3 2 4 3" xfId="10867" xr:uid="{00000000-0005-0000-0000-0000D5370000}"/>
    <cellStyle name="Normal 13 2 2 2 3 2 4 3 2" xfId="20594" xr:uid="{00000000-0005-0000-0000-0000D6370000}"/>
    <cellStyle name="Normal 13 2 2 2 3 2 4 3 3" xfId="31983" xr:uid="{00000000-0005-0000-0000-0000D7370000}"/>
    <cellStyle name="Normal 13 2 2 2 3 2 4 4" xfId="20592" xr:uid="{00000000-0005-0000-0000-0000D8370000}"/>
    <cellStyle name="Normal 13 2 2 2 3 2 4 5" xfId="31218" xr:uid="{00000000-0005-0000-0000-0000D9370000}"/>
    <cellStyle name="Normal 13 2 2 2 3 2 5" xfId="10868" xr:uid="{00000000-0005-0000-0000-0000DA370000}"/>
    <cellStyle name="Normal 13 2 2 2 3 2 5 2" xfId="20595" xr:uid="{00000000-0005-0000-0000-0000DB370000}"/>
    <cellStyle name="Normal 13 2 2 2 3 2 5 3" xfId="41984" xr:uid="{00000000-0005-0000-0000-0000DC370000}"/>
    <cellStyle name="Normal 13 2 2 2 3 2 6" xfId="10869" xr:uid="{00000000-0005-0000-0000-0000DD370000}"/>
    <cellStyle name="Normal 13 2 2 2 3 2 6 2" xfId="20596" xr:uid="{00000000-0005-0000-0000-0000DE370000}"/>
    <cellStyle name="Normal 13 2 2 2 3 2 7" xfId="20579" xr:uid="{00000000-0005-0000-0000-0000DF370000}"/>
    <cellStyle name="Normal 13 2 2 2 3 2 8" xfId="30458" xr:uid="{00000000-0005-0000-0000-0000E0370000}"/>
    <cellStyle name="Normal 13 2 2 2 3 3" xfId="2122" xr:uid="{00000000-0005-0000-0000-0000E1370000}"/>
    <cellStyle name="Normal 13 2 2 2 3 3 2" xfId="2123" xr:uid="{00000000-0005-0000-0000-0000E2370000}"/>
    <cellStyle name="Normal 13 2 2 2 3 3 2 2" xfId="10870" xr:uid="{00000000-0005-0000-0000-0000E3370000}"/>
    <cellStyle name="Normal 13 2 2 2 3 3 2 2 2" xfId="10871" xr:uid="{00000000-0005-0000-0000-0000E4370000}"/>
    <cellStyle name="Normal 13 2 2 2 3 3 2 2 2 2" xfId="20600" xr:uid="{00000000-0005-0000-0000-0000E5370000}"/>
    <cellStyle name="Normal 13 2 2 2 3 3 2 2 2 3" xfId="33119" xr:uid="{00000000-0005-0000-0000-0000E6370000}"/>
    <cellStyle name="Normal 13 2 2 2 3 3 2 2 3" xfId="10872" xr:uid="{00000000-0005-0000-0000-0000E7370000}"/>
    <cellStyle name="Normal 13 2 2 2 3 3 2 2 3 2" xfId="20601" xr:uid="{00000000-0005-0000-0000-0000E8370000}"/>
    <cellStyle name="Normal 13 2 2 2 3 3 2 2 3 3" xfId="31987" xr:uid="{00000000-0005-0000-0000-0000E9370000}"/>
    <cellStyle name="Normal 13 2 2 2 3 3 2 2 4" xfId="20599" xr:uid="{00000000-0005-0000-0000-0000EA370000}"/>
    <cellStyle name="Normal 13 2 2 2 3 3 2 2 5" xfId="31222" xr:uid="{00000000-0005-0000-0000-0000EB370000}"/>
    <cellStyle name="Normal 13 2 2 2 3 3 2 3" xfId="10873" xr:uid="{00000000-0005-0000-0000-0000EC370000}"/>
    <cellStyle name="Normal 13 2 2 2 3 3 2 3 2" xfId="20602" xr:uid="{00000000-0005-0000-0000-0000ED370000}"/>
    <cellStyle name="Normal 13 2 2 2 3 3 2 3 3" xfId="41988" xr:uid="{00000000-0005-0000-0000-0000EE370000}"/>
    <cellStyle name="Normal 13 2 2 2 3 3 2 4" xfId="10874" xr:uid="{00000000-0005-0000-0000-0000EF370000}"/>
    <cellStyle name="Normal 13 2 2 2 3 3 2 4 2" xfId="20603" xr:uid="{00000000-0005-0000-0000-0000F0370000}"/>
    <cellStyle name="Normal 13 2 2 2 3 3 2 5" xfId="20598" xr:uid="{00000000-0005-0000-0000-0000F1370000}"/>
    <cellStyle name="Normal 13 2 2 2 3 3 2 6" xfId="30462" xr:uid="{00000000-0005-0000-0000-0000F2370000}"/>
    <cellStyle name="Normal 13 2 2 2 3 3 3" xfId="10875" xr:uid="{00000000-0005-0000-0000-0000F3370000}"/>
    <cellStyle name="Normal 13 2 2 2 3 3 3 2" xfId="10876" xr:uid="{00000000-0005-0000-0000-0000F4370000}"/>
    <cellStyle name="Normal 13 2 2 2 3 3 3 2 2" xfId="20605" xr:uid="{00000000-0005-0000-0000-0000F5370000}"/>
    <cellStyle name="Normal 13 2 2 2 3 3 3 2 3" xfId="33118" xr:uid="{00000000-0005-0000-0000-0000F6370000}"/>
    <cellStyle name="Normal 13 2 2 2 3 3 3 3" xfId="10877" xr:uid="{00000000-0005-0000-0000-0000F7370000}"/>
    <cellStyle name="Normal 13 2 2 2 3 3 3 3 2" xfId="20606" xr:uid="{00000000-0005-0000-0000-0000F8370000}"/>
    <cellStyle name="Normal 13 2 2 2 3 3 3 3 3" xfId="31986" xr:uid="{00000000-0005-0000-0000-0000F9370000}"/>
    <cellStyle name="Normal 13 2 2 2 3 3 3 4" xfId="20604" xr:uid="{00000000-0005-0000-0000-0000FA370000}"/>
    <cellStyle name="Normal 13 2 2 2 3 3 3 5" xfId="31221" xr:uid="{00000000-0005-0000-0000-0000FB370000}"/>
    <cellStyle name="Normal 13 2 2 2 3 3 4" xfId="10878" xr:uid="{00000000-0005-0000-0000-0000FC370000}"/>
    <cellStyle name="Normal 13 2 2 2 3 3 4 2" xfId="20607" xr:uid="{00000000-0005-0000-0000-0000FD370000}"/>
    <cellStyle name="Normal 13 2 2 2 3 3 4 3" xfId="41987" xr:uid="{00000000-0005-0000-0000-0000FE370000}"/>
    <cellStyle name="Normal 13 2 2 2 3 3 5" xfId="10879" xr:uid="{00000000-0005-0000-0000-0000FF370000}"/>
    <cellStyle name="Normal 13 2 2 2 3 3 5 2" xfId="20608" xr:uid="{00000000-0005-0000-0000-000000380000}"/>
    <cellStyle name="Normal 13 2 2 2 3 3 6" xfId="20597" xr:uid="{00000000-0005-0000-0000-000001380000}"/>
    <cellStyle name="Normal 13 2 2 2 3 3 7" xfId="30461" xr:uid="{00000000-0005-0000-0000-000002380000}"/>
    <cellStyle name="Normal 13 2 2 2 3 4" xfId="2124" xr:uid="{00000000-0005-0000-0000-000003380000}"/>
    <cellStyle name="Normal 13 2 2 2 3 4 2" xfId="10880" xr:uid="{00000000-0005-0000-0000-000004380000}"/>
    <cellStyle name="Normal 13 2 2 2 3 4 2 2" xfId="10881" xr:uid="{00000000-0005-0000-0000-000005380000}"/>
    <cellStyle name="Normal 13 2 2 2 3 4 2 2 2" xfId="20611" xr:uid="{00000000-0005-0000-0000-000006380000}"/>
    <cellStyle name="Normal 13 2 2 2 3 4 2 2 3" xfId="33120" xr:uid="{00000000-0005-0000-0000-000007380000}"/>
    <cellStyle name="Normal 13 2 2 2 3 4 2 3" xfId="10882" xr:uid="{00000000-0005-0000-0000-000008380000}"/>
    <cellStyle name="Normal 13 2 2 2 3 4 2 3 2" xfId="20612" xr:uid="{00000000-0005-0000-0000-000009380000}"/>
    <cellStyle name="Normal 13 2 2 2 3 4 2 3 3" xfId="31988" xr:uid="{00000000-0005-0000-0000-00000A380000}"/>
    <cellStyle name="Normal 13 2 2 2 3 4 2 4" xfId="20610" xr:uid="{00000000-0005-0000-0000-00000B380000}"/>
    <cellStyle name="Normal 13 2 2 2 3 4 2 5" xfId="31223" xr:uid="{00000000-0005-0000-0000-00000C380000}"/>
    <cellStyle name="Normal 13 2 2 2 3 4 3" xfId="10883" xr:uid="{00000000-0005-0000-0000-00000D380000}"/>
    <cellStyle name="Normal 13 2 2 2 3 4 3 2" xfId="20613" xr:uid="{00000000-0005-0000-0000-00000E380000}"/>
    <cellStyle name="Normal 13 2 2 2 3 4 3 3" xfId="41989" xr:uid="{00000000-0005-0000-0000-00000F380000}"/>
    <cellStyle name="Normal 13 2 2 2 3 4 4" xfId="10884" xr:uid="{00000000-0005-0000-0000-000010380000}"/>
    <cellStyle name="Normal 13 2 2 2 3 4 4 2" xfId="20614" xr:uid="{00000000-0005-0000-0000-000011380000}"/>
    <cellStyle name="Normal 13 2 2 2 3 4 5" xfId="20609" xr:uid="{00000000-0005-0000-0000-000012380000}"/>
    <cellStyle name="Normal 13 2 2 2 3 4 6" xfId="30463" xr:uid="{00000000-0005-0000-0000-000013380000}"/>
    <cellStyle name="Normal 13 2 2 2 3 5" xfId="2125" xr:uid="{00000000-0005-0000-0000-000014380000}"/>
    <cellStyle name="Normal 13 2 2 2 3 5 2" xfId="10885" xr:uid="{00000000-0005-0000-0000-000015380000}"/>
    <cellStyle name="Normal 13 2 2 2 3 5 2 2" xfId="10886" xr:uid="{00000000-0005-0000-0000-000016380000}"/>
    <cellStyle name="Normal 13 2 2 2 3 5 2 2 2" xfId="20617" xr:uid="{00000000-0005-0000-0000-000017380000}"/>
    <cellStyle name="Normal 13 2 2 2 3 5 2 2 3" xfId="33121" xr:uid="{00000000-0005-0000-0000-000018380000}"/>
    <cellStyle name="Normal 13 2 2 2 3 5 2 3" xfId="10887" xr:uid="{00000000-0005-0000-0000-000019380000}"/>
    <cellStyle name="Normal 13 2 2 2 3 5 2 3 2" xfId="20618" xr:uid="{00000000-0005-0000-0000-00001A380000}"/>
    <cellStyle name="Normal 13 2 2 2 3 5 2 3 3" xfId="31989" xr:uid="{00000000-0005-0000-0000-00001B380000}"/>
    <cellStyle name="Normal 13 2 2 2 3 5 2 4" xfId="20616" xr:uid="{00000000-0005-0000-0000-00001C380000}"/>
    <cellStyle name="Normal 13 2 2 2 3 5 2 5" xfId="31224" xr:uid="{00000000-0005-0000-0000-00001D380000}"/>
    <cellStyle name="Normal 13 2 2 2 3 5 3" xfId="10888" xr:uid="{00000000-0005-0000-0000-00001E380000}"/>
    <cellStyle name="Normal 13 2 2 2 3 5 3 2" xfId="20619" xr:uid="{00000000-0005-0000-0000-00001F380000}"/>
    <cellStyle name="Normal 13 2 2 2 3 5 3 3" xfId="41990" xr:uid="{00000000-0005-0000-0000-000020380000}"/>
    <cellStyle name="Normal 13 2 2 2 3 5 4" xfId="10889" xr:uid="{00000000-0005-0000-0000-000021380000}"/>
    <cellStyle name="Normal 13 2 2 2 3 5 4 2" xfId="20620" xr:uid="{00000000-0005-0000-0000-000022380000}"/>
    <cellStyle name="Normal 13 2 2 2 3 5 5" xfId="20615" xr:uid="{00000000-0005-0000-0000-000023380000}"/>
    <cellStyle name="Normal 13 2 2 2 3 5 6" xfId="30464" xr:uid="{00000000-0005-0000-0000-000024380000}"/>
    <cellStyle name="Normal 13 2 2 2 3 6" xfId="10890" xr:uid="{00000000-0005-0000-0000-000025380000}"/>
    <cellStyle name="Normal 13 2 2 2 3 6 2" xfId="10891" xr:uid="{00000000-0005-0000-0000-000026380000}"/>
    <cellStyle name="Normal 13 2 2 2 3 6 2 2" xfId="20622" xr:uid="{00000000-0005-0000-0000-000027380000}"/>
    <cellStyle name="Normal 13 2 2 2 3 6 2 3" xfId="33114" xr:uid="{00000000-0005-0000-0000-000028380000}"/>
    <cellStyle name="Normal 13 2 2 2 3 6 3" xfId="10892" xr:uid="{00000000-0005-0000-0000-000029380000}"/>
    <cellStyle name="Normal 13 2 2 2 3 6 3 2" xfId="20623" xr:uid="{00000000-0005-0000-0000-00002A380000}"/>
    <cellStyle name="Normal 13 2 2 2 3 6 3 3" xfId="31982" xr:uid="{00000000-0005-0000-0000-00002B380000}"/>
    <cellStyle name="Normal 13 2 2 2 3 6 4" xfId="20621" xr:uid="{00000000-0005-0000-0000-00002C380000}"/>
    <cellStyle name="Normal 13 2 2 2 3 6 5" xfId="31217" xr:uid="{00000000-0005-0000-0000-00002D380000}"/>
    <cellStyle name="Normal 13 2 2 2 3 7" xfId="10893" xr:uid="{00000000-0005-0000-0000-00002E380000}"/>
    <cellStyle name="Normal 13 2 2 2 3 7 2" xfId="20624" xr:uid="{00000000-0005-0000-0000-00002F380000}"/>
    <cellStyle name="Normal 13 2 2 2 3 7 3" xfId="41983" xr:uid="{00000000-0005-0000-0000-000030380000}"/>
    <cellStyle name="Normal 13 2 2 2 3 8" xfId="10894" xr:uid="{00000000-0005-0000-0000-000031380000}"/>
    <cellStyle name="Normal 13 2 2 2 3 8 2" xfId="20625" xr:uid="{00000000-0005-0000-0000-000032380000}"/>
    <cellStyle name="Normal 13 2 2 2 3 9" xfId="20578" xr:uid="{00000000-0005-0000-0000-000033380000}"/>
    <cellStyle name="Normal 13 2 2 2 4" xfId="2126" xr:uid="{00000000-0005-0000-0000-000034380000}"/>
    <cellStyle name="Normal 13 2 2 2 4 2" xfId="2127" xr:uid="{00000000-0005-0000-0000-000035380000}"/>
    <cellStyle name="Normal 13 2 2 2 4 2 2" xfId="10895" xr:uid="{00000000-0005-0000-0000-000036380000}"/>
    <cellStyle name="Normal 13 2 2 2 4 2 2 2" xfId="10896" xr:uid="{00000000-0005-0000-0000-000037380000}"/>
    <cellStyle name="Normal 13 2 2 2 4 2 2 2 2" xfId="20629" xr:uid="{00000000-0005-0000-0000-000038380000}"/>
    <cellStyle name="Normal 13 2 2 2 4 2 2 2 3" xfId="33123" xr:uid="{00000000-0005-0000-0000-000039380000}"/>
    <cellStyle name="Normal 13 2 2 2 4 2 2 3" xfId="10897" xr:uid="{00000000-0005-0000-0000-00003A380000}"/>
    <cellStyle name="Normal 13 2 2 2 4 2 2 3 2" xfId="20630" xr:uid="{00000000-0005-0000-0000-00003B380000}"/>
    <cellStyle name="Normal 13 2 2 2 4 2 2 3 3" xfId="31991" xr:uid="{00000000-0005-0000-0000-00003C380000}"/>
    <cellStyle name="Normal 13 2 2 2 4 2 2 4" xfId="20628" xr:uid="{00000000-0005-0000-0000-00003D380000}"/>
    <cellStyle name="Normal 13 2 2 2 4 2 2 5" xfId="31226" xr:uid="{00000000-0005-0000-0000-00003E380000}"/>
    <cellStyle name="Normal 13 2 2 2 4 2 3" xfId="10898" xr:uid="{00000000-0005-0000-0000-00003F380000}"/>
    <cellStyle name="Normal 13 2 2 2 4 2 3 2" xfId="20631" xr:uid="{00000000-0005-0000-0000-000040380000}"/>
    <cellStyle name="Normal 13 2 2 2 4 2 3 3" xfId="41992" xr:uid="{00000000-0005-0000-0000-000041380000}"/>
    <cellStyle name="Normal 13 2 2 2 4 2 4" xfId="10899" xr:uid="{00000000-0005-0000-0000-000042380000}"/>
    <cellStyle name="Normal 13 2 2 2 4 2 4 2" xfId="20632" xr:uid="{00000000-0005-0000-0000-000043380000}"/>
    <cellStyle name="Normal 13 2 2 2 4 2 5" xfId="20627" xr:uid="{00000000-0005-0000-0000-000044380000}"/>
    <cellStyle name="Normal 13 2 2 2 4 2 6" xfId="30466" xr:uid="{00000000-0005-0000-0000-000045380000}"/>
    <cellStyle name="Normal 13 2 2 2 4 3" xfId="2128" xr:uid="{00000000-0005-0000-0000-000046380000}"/>
    <cellStyle name="Normal 13 2 2 2 4 3 2" xfId="10900" xr:uid="{00000000-0005-0000-0000-000047380000}"/>
    <cellStyle name="Normal 13 2 2 2 4 3 2 2" xfId="10901" xr:uid="{00000000-0005-0000-0000-000048380000}"/>
    <cellStyle name="Normal 13 2 2 2 4 3 2 2 2" xfId="20635" xr:uid="{00000000-0005-0000-0000-000049380000}"/>
    <cellStyle name="Normal 13 2 2 2 4 3 2 2 3" xfId="33124" xr:uid="{00000000-0005-0000-0000-00004A380000}"/>
    <cellStyle name="Normal 13 2 2 2 4 3 2 3" xfId="10902" xr:uid="{00000000-0005-0000-0000-00004B380000}"/>
    <cellStyle name="Normal 13 2 2 2 4 3 2 3 2" xfId="20636" xr:uid="{00000000-0005-0000-0000-00004C380000}"/>
    <cellStyle name="Normal 13 2 2 2 4 3 2 3 3" xfId="31992" xr:uid="{00000000-0005-0000-0000-00004D380000}"/>
    <cellStyle name="Normal 13 2 2 2 4 3 2 4" xfId="20634" xr:uid="{00000000-0005-0000-0000-00004E380000}"/>
    <cellStyle name="Normal 13 2 2 2 4 3 2 5" xfId="31227" xr:uid="{00000000-0005-0000-0000-00004F380000}"/>
    <cellStyle name="Normal 13 2 2 2 4 3 3" xfId="10903" xr:uid="{00000000-0005-0000-0000-000050380000}"/>
    <cellStyle name="Normal 13 2 2 2 4 3 3 2" xfId="20637" xr:uid="{00000000-0005-0000-0000-000051380000}"/>
    <cellStyle name="Normal 13 2 2 2 4 3 3 3" xfId="41993" xr:uid="{00000000-0005-0000-0000-000052380000}"/>
    <cellStyle name="Normal 13 2 2 2 4 3 4" xfId="10904" xr:uid="{00000000-0005-0000-0000-000053380000}"/>
    <cellStyle name="Normal 13 2 2 2 4 3 4 2" xfId="20638" xr:uid="{00000000-0005-0000-0000-000054380000}"/>
    <cellStyle name="Normal 13 2 2 2 4 3 5" xfId="20633" xr:uid="{00000000-0005-0000-0000-000055380000}"/>
    <cellStyle name="Normal 13 2 2 2 4 3 6" xfId="30467" xr:uid="{00000000-0005-0000-0000-000056380000}"/>
    <cellStyle name="Normal 13 2 2 2 4 4" xfId="10905" xr:uid="{00000000-0005-0000-0000-000057380000}"/>
    <cellStyle name="Normal 13 2 2 2 4 4 2" xfId="10906" xr:uid="{00000000-0005-0000-0000-000058380000}"/>
    <cellStyle name="Normal 13 2 2 2 4 4 2 2" xfId="20640" xr:uid="{00000000-0005-0000-0000-000059380000}"/>
    <cellStyle name="Normal 13 2 2 2 4 4 2 3" xfId="33122" xr:uid="{00000000-0005-0000-0000-00005A380000}"/>
    <cellStyle name="Normal 13 2 2 2 4 4 3" xfId="10907" xr:uid="{00000000-0005-0000-0000-00005B380000}"/>
    <cellStyle name="Normal 13 2 2 2 4 4 3 2" xfId="20641" xr:uid="{00000000-0005-0000-0000-00005C380000}"/>
    <cellStyle name="Normal 13 2 2 2 4 4 3 3" xfId="31990" xr:uid="{00000000-0005-0000-0000-00005D380000}"/>
    <cellStyle name="Normal 13 2 2 2 4 4 4" xfId="20639" xr:uid="{00000000-0005-0000-0000-00005E380000}"/>
    <cellStyle name="Normal 13 2 2 2 4 4 5" xfId="31225" xr:uid="{00000000-0005-0000-0000-00005F380000}"/>
    <cellStyle name="Normal 13 2 2 2 4 5" xfId="10908" xr:uid="{00000000-0005-0000-0000-000060380000}"/>
    <cellStyle name="Normal 13 2 2 2 4 5 2" xfId="20642" xr:uid="{00000000-0005-0000-0000-000061380000}"/>
    <cellStyle name="Normal 13 2 2 2 4 5 3" xfId="41991" xr:uid="{00000000-0005-0000-0000-000062380000}"/>
    <cellStyle name="Normal 13 2 2 2 4 6" xfId="10909" xr:uid="{00000000-0005-0000-0000-000063380000}"/>
    <cellStyle name="Normal 13 2 2 2 4 6 2" xfId="20643" xr:uid="{00000000-0005-0000-0000-000064380000}"/>
    <cellStyle name="Normal 13 2 2 2 4 7" xfId="20626" xr:uid="{00000000-0005-0000-0000-000065380000}"/>
    <cellStyle name="Normal 13 2 2 2 4 8" xfId="30465" xr:uid="{00000000-0005-0000-0000-000066380000}"/>
    <cellStyle name="Normal 13 2 2 2 5" xfId="2129" xr:uid="{00000000-0005-0000-0000-000067380000}"/>
    <cellStyle name="Normal 13 2 2 2 5 2" xfId="2130" xr:uid="{00000000-0005-0000-0000-000068380000}"/>
    <cellStyle name="Normal 13 2 2 2 5 2 2" xfId="10910" xr:uid="{00000000-0005-0000-0000-000069380000}"/>
    <cellStyle name="Normal 13 2 2 2 5 2 2 2" xfId="10911" xr:uid="{00000000-0005-0000-0000-00006A380000}"/>
    <cellStyle name="Normal 13 2 2 2 5 2 2 2 2" xfId="20647" xr:uid="{00000000-0005-0000-0000-00006B380000}"/>
    <cellStyle name="Normal 13 2 2 2 5 2 2 2 3" xfId="33126" xr:uid="{00000000-0005-0000-0000-00006C380000}"/>
    <cellStyle name="Normal 13 2 2 2 5 2 2 3" xfId="10912" xr:uid="{00000000-0005-0000-0000-00006D380000}"/>
    <cellStyle name="Normal 13 2 2 2 5 2 2 3 2" xfId="20648" xr:uid="{00000000-0005-0000-0000-00006E380000}"/>
    <cellStyle name="Normal 13 2 2 2 5 2 2 3 3" xfId="31994" xr:uid="{00000000-0005-0000-0000-00006F380000}"/>
    <cellStyle name="Normal 13 2 2 2 5 2 2 4" xfId="20646" xr:uid="{00000000-0005-0000-0000-000070380000}"/>
    <cellStyle name="Normal 13 2 2 2 5 2 2 5" xfId="31229" xr:uid="{00000000-0005-0000-0000-000071380000}"/>
    <cellStyle name="Normal 13 2 2 2 5 2 3" xfId="10913" xr:uid="{00000000-0005-0000-0000-000072380000}"/>
    <cellStyle name="Normal 13 2 2 2 5 2 3 2" xfId="20649" xr:uid="{00000000-0005-0000-0000-000073380000}"/>
    <cellStyle name="Normal 13 2 2 2 5 2 3 3" xfId="41995" xr:uid="{00000000-0005-0000-0000-000074380000}"/>
    <cellStyle name="Normal 13 2 2 2 5 2 4" xfId="10914" xr:uid="{00000000-0005-0000-0000-000075380000}"/>
    <cellStyle name="Normal 13 2 2 2 5 2 4 2" xfId="20650" xr:uid="{00000000-0005-0000-0000-000076380000}"/>
    <cellStyle name="Normal 13 2 2 2 5 2 5" xfId="20645" xr:uid="{00000000-0005-0000-0000-000077380000}"/>
    <cellStyle name="Normal 13 2 2 2 5 2 6" xfId="30469" xr:uid="{00000000-0005-0000-0000-000078380000}"/>
    <cellStyle name="Normal 13 2 2 2 5 3" xfId="2131" xr:uid="{00000000-0005-0000-0000-000079380000}"/>
    <cellStyle name="Normal 13 2 2 2 5 3 2" xfId="10915" xr:uid="{00000000-0005-0000-0000-00007A380000}"/>
    <cellStyle name="Normal 13 2 2 2 5 3 2 2" xfId="10916" xr:uid="{00000000-0005-0000-0000-00007B380000}"/>
    <cellStyle name="Normal 13 2 2 2 5 3 2 2 2" xfId="20653" xr:uid="{00000000-0005-0000-0000-00007C380000}"/>
    <cellStyle name="Normal 13 2 2 2 5 3 2 2 3" xfId="33127" xr:uid="{00000000-0005-0000-0000-00007D380000}"/>
    <cellStyle name="Normal 13 2 2 2 5 3 2 3" xfId="10917" xr:uid="{00000000-0005-0000-0000-00007E380000}"/>
    <cellStyle name="Normal 13 2 2 2 5 3 2 3 2" xfId="20654" xr:uid="{00000000-0005-0000-0000-00007F380000}"/>
    <cellStyle name="Normal 13 2 2 2 5 3 2 3 3" xfId="31995" xr:uid="{00000000-0005-0000-0000-000080380000}"/>
    <cellStyle name="Normal 13 2 2 2 5 3 2 4" xfId="20652" xr:uid="{00000000-0005-0000-0000-000081380000}"/>
    <cellStyle name="Normal 13 2 2 2 5 3 2 5" xfId="31230" xr:uid="{00000000-0005-0000-0000-000082380000}"/>
    <cellStyle name="Normal 13 2 2 2 5 3 3" xfId="10918" xr:uid="{00000000-0005-0000-0000-000083380000}"/>
    <cellStyle name="Normal 13 2 2 2 5 3 3 2" xfId="20655" xr:uid="{00000000-0005-0000-0000-000084380000}"/>
    <cellStyle name="Normal 13 2 2 2 5 3 3 3" xfId="41996" xr:uid="{00000000-0005-0000-0000-000085380000}"/>
    <cellStyle name="Normal 13 2 2 2 5 3 4" xfId="10919" xr:uid="{00000000-0005-0000-0000-000086380000}"/>
    <cellStyle name="Normal 13 2 2 2 5 3 4 2" xfId="20656" xr:uid="{00000000-0005-0000-0000-000087380000}"/>
    <cellStyle name="Normal 13 2 2 2 5 3 5" xfId="20651" xr:uid="{00000000-0005-0000-0000-000088380000}"/>
    <cellStyle name="Normal 13 2 2 2 5 3 6" xfId="30470" xr:uid="{00000000-0005-0000-0000-000089380000}"/>
    <cellStyle name="Normal 13 2 2 2 5 4" xfId="10920" xr:uid="{00000000-0005-0000-0000-00008A380000}"/>
    <cellStyle name="Normal 13 2 2 2 5 4 2" xfId="10921" xr:uid="{00000000-0005-0000-0000-00008B380000}"/>
    <cellStyle name="Normal 13 2 2 2 5 4 2 2" xfId="20658" xr:uid="{00000000-0005-0000-0000-00008C380000}"/>
    <cellStyle name="Normal 13 2 2 2 5 4 2 3" xfId="33125" xr:uid="{00000000-0005-0000-0000-00008D380000}"/>
    <cellStyle name="Normal 13 2 2 2 5 4 3" xfId="10922" xr:uid="{00000000-0005-0000-0000-00008E380000}"/>
    <cellStyle name="Normal 13 2 2 2 5 4 3 2" xfId="20659" xr:uid="{00000000-0005-0000-0000-00008F380000}"/>
    <cellStyle name="Normal 13 2 2 2 5 4 3 3" xfId="31993" xr:uid="{00000000-0005-0000-0000-000090380000}"/>
    <cellStyle name="Normal 13 2 2 2 5 4 4" xfId="20657" xr:uid="{00000000-0005-0000-0000-000091380000}"/>
    <cellStyle name="Normal 13 2 2 2 5 4 5" xfId="31228" xr:uid="{00000000-0005-0000-0000-000092380000}"/>
    <cellStyle name="Normal 13 2 2 2 5 5" xfId="10923" xr:uid="{00000000-0005-0000-0000-000093380000}"/>
    <cellStyle name="Normal 13 2 2 2 5 5 2" xfId="20660" xr:uid="{00000000-0005-0000-0000-000094380000}"/>
    <cellStyle name="Normal 13 2 2 2 5 5 3" xfId="41994" xr:uid="{00000000-0005-0000-0000-000095380000}"/>
    <cellStyle name="Normal 13 2 2 2 5 6" xfId="10924" xr:uid="{00000000-0005-0000-0000-000096380000}"/>
    <cellStyle name="Normal 13 2 2 2 5 6 2" xfId="20661" xr:uid="{00000000-0005-0000-0000-000097380000}"/>
    <cellStyle name="Normal 13 2 2 2 5 7" xfId="20644" xr:uid="{00000000-0005-0000-0000-000098380000}"/>
    <cellStyle name="Normal 13 2 2 2 5 8" xfId="30468" xr:uid="{00000000-0005-0000-0000-000099380000}"/>
    <cellStyle name="Normal 13 2 2 2 6" xfId="2132" xr:uid="{00000000-0005-0000-0000-00009A380000}"/>
    <cellStyle name="Normal 13 2 2 2 6 2" xfId="2133" xr:uid="{00000000-0005-0000-0000-00009B380000}"/>
    <cellStyle name="Normal 13 2 2 2 6 2 2" xfId="10925" xr:uid="{00000000-0005-0000-0000-00009C380000}"/>
    <cellStyle name="Normal 13 2 2 2 6 2 2 2" xfId="10926" xr:uid="{00000000-0005-0000-0000-00009D380000}"/>
    <cellStyle name="Normal 13 2 2 2 6 2 2 2 2" xfId="20665" xr:uid="{00000000-0005-0000-0000-00009E380000}"/>
    <cellStyle name="Normal 13 2 2 2 6 2 2 2 3" xfId="33129" xr:uid="{00000000-0005-0000-0000-00009F380000}"/>
    <cellStyle name="Normal 13 2 2 2 6 2 2 3" xfId="10927" xr:uid="{00000000-0005-0000-0000-0000A0380000}"/>
    <cellStyle name="Normal 13 2 2 2 6 2 2 3 2" xfId="20666" xr:uid="{00000000-0005-0000-0000-0000A1380000}"/>
    <cellStyle name="Normal 13 2 2 2 6 2 2 3 3" xfId="31997" xr:uid="{00000000-0005-0000-0000-0000A2380000}"/>
    <cellStyle name="Normal 13 2 2 2 6 2 2 4" xfId="20664" xr:uid="{00000000-0005-0000-0000-0000A3380000}"/>
    <cellStyle name="Normal 13 2 2 2 6 2 2 5" xfId="31232" xr:uid="{00000000-0005-0000-0000-0000A4380000}"/>
    <cellStyle name="Normal 13 2 2 2 6 2 3" xfId="10928" xr:uid="{00000000-0005-0000-0000-0000A5380000}"/>
    <cellStyle name="Normal 13 2 2 2 6 2 3 2" xfId="20667" xr:uid="{00000000-0005-0000-0000-0000A6380000}"/>
    <cellStyle name="Normal 13 2 2 2 6 2 3 3" xfId="41998" xr:uid="{00000000-0005-0000-0000-0000A7380000}"/>
    <cellStyle name="Normal 13 2 2 2 6 2 4" xfId="10929" xr:uid="{00000000-0005-0000-0000-0000A8380000}"/>
    <cellStyle name="Normal 13 2 2 2 6 2 4 2" xfId="20668" xr:uid="{00000000-0005-0000-0000-0000A9380000}"/>
    <cellStyle name="Normal 13 2 2 2 6 2 5" xfId="20663" xr:uid="{00000000-0005-0000-0000-0000AA380000}"/>
    <cellStyle name="Normal 13 2 2 2 6 2 6" xfId="30472" xr:uid="{00000000-0005-0000-0000-0000AB380000}"/>
    <cellStyle name="Normal 13 2 2 2 6 3" xfId="10930" xr:uid="{00000000-0005-0000-0000-0000AC380000}"/>
    <cellStyle name="Normal 13 2 2 2 6 3 2" xfId="10931" xr:uid="{00000000-0005-0000-0000-0000AD380000}"/>
    <cellStyle name="Normal 13 2 2 2 6 3 2 2" xfId="20670" xr:uid="{00000000-0005-0000-0000-0000AE380000}"/>
    <cellStyle name="Normal 13 2 2 2 6 3 2 3" xfId="33128" xr:uid="{00000000-0005-0000-0000-0000AF380000}"/>
    <cellStyle name="Normal 13 2 2 2 6 3 3" xfId="10932" xr:uid="{00000000-0005-0000-0000-0000B0380000}"/>
    <cellStyle name="Normal 13 2 2 2 6 3 3 2" xfId="20671" xr:uid="{00000000-0005-0000-0000-0000B1380000}"/>
    <cellStyle name="Normal 13 2 2 2 6 3 3 3" xfId="31996" xr:uid="{00000000-0005-0000-0000-0000B2380000}"/>
    <cellStyle name="Normal 13 2 2 2 6 3 4" xfId="20669" xr:uid="{00000000-0005-0000-0000-0000B3380000}"/>
    <cellStyle name="Normal 13 2 2 2 6 3 5" xfId="31231" xr:uid="{00000000-0005-0000-0000-0000B4380000}"/>
    <cellStyle name="Normal 13 2 2 2 6 4" xfId="10933" xr:uid="{00000000-0005-0000-0000-0000B5380000}"/>
    <cellStyle name="Normal 13 2 2 2 6 4 2" xfId="20672" xr:uid="{00000000-0005-0000-0000-0000B6380000}"/>
    <cellStyle name="Normal 13 2 2 2 6 4 3" xfId="41997" xr:uid="{00000000-0005-0000-0000-0000B7380000}"/>
    <cellStyle name="Normal 13 2 2 2 6 5" xfId="10934" xr:uid="{00000000-0005-0000-0000-0000B8380000}"/>
    <cellStyle name="Normal 13 2 2 2 6 5 2" xfId="20673" xr:uid="{00000000-0005-0000-0000-0000B9380000}"/>
    <cellStyle name="Normal 13 2 2 2 6 6" xfId="20662" xr:uid="{00000000-0005-0000-0000-0000BA380000}"/>
    <cellStyle name="Normal 13 2 2 2 6 7" xfId="30471" xr:uid="{00000000-0005-0000-0000-0000BB380000}"/>
    <cellStyle name="Normal 13 2 2 2 7" xfId="2134" xr:uid="{00000000-0005-0000-0000-0000BC380000}"/>
    <cellStyle name="Normal 13 2 2 2 7 2" xfId="10935" xr:uid="{00000000-0005-0000-0000-0000BD380000}"/>
    <cellStyle name="Normal 13 2 2 2 7 2 2" xfId="10936" xr:uid="{00000000-0005-0000-0000-0000BE380000}"/>
    <cellStyle name="Normal 13 2 2 2 7 2 2 2" xfId="20676" xr:uid="{00000000-0005-0000-0000-0000BF380000}"/>
    <cellStyle name="Normal 13 2 2 2 7 2 2 3" xfId="33130" xr:uid="{00000000-0005-0000-0000-0000C0380000}"/>
    <cellStyle name="Normal 13 2 2 2 7 2 3" xfId="10937" xr:uid="{00000000-0005-0000-0000-0000C1380000}"/>
    <cellStyle name="Normal 13 2 2 2 7 2 3 2" xfId="20677" xr:uid="{00000000-0005-0000-0000-0000C2380000}"/>
    <cellStyle name="Normal 13 2 2 2 7 2 3 3" xfId="31998" xr:uid="{00000000-0005-0000-0000-0000C3380000}"/>
    <cellStyle name="Normal 13 2 2 2 7 2 4" xfId="20675" xr:uid="{00000000-0005-0000-0000-0000C4380000}"/>
    <cellStyle name="Normal 13 2 2 2 7 2 5" xfId="31233" xr:uid="{00000000-0005-0000-0000-0000C5380000}"/>
    <cellStyle name="Normal 13 2 2 2 7 3" xfId="10938" xr:uid="{00000000-0005-0000-0000-0000C6380000}"/>
    <cellStyle name="Normal 13 2 2 2 7 3 2" xfId="20678" xr:uid="{00000000-0005-0000-0000-0000C7380000}"/>
    <cellStyle name="Normal 13 2 2 2 7 3 3" xfId="41999" xr:uid="{00000000-0005-0000-0000-0000C8380000}"/>
    <cellStyle name="Normal 13 2 2 2 7 4" xfId="10939" xr:uid="{00000000-0005-0000-0000-0000C9380000}"/>
    <cellStyle name="Normal 13 2 2 2 7 4 2" xfId="20679" xr:uid="{00000000-0005-0000-0000-0000CA380000}"/>
    <cellStyle name="Normal 13 2 2 2 7 5" xfId="20674" xr:uid="{00000000-0005-0000-0000-0000CB380000}"/>
    <cellStyle name="Normal 13 2 2 2 7 6" xfId="30473" xr:uid="{00000000-0005-0000-0000-0000CC380000}"/>
    <cellStyle name="Normal 13 2 2 2 8" xfId="2135" xr:uid="{00000000-0005-0000-0000-0000CD380000}"/>
    <cellStyle name="Normal 13 2 2 2 8 2" xfId="10940" xr:uid="{00000000-0005-0000-0000-0000CE380000}"/>
    <cellStyle name="Normal 13 2 2 2 8 2 2" xfId="10941" xr:uid="{00000000-0005-0000-0000-0000CF380000}"/>
    <cellStyle name="Normal 13 2 2 2 8 2 2 2" xfId="20682" xr:uid="{00000000-0005-0000-0000-0000D0380000}"/>
    <cellStyle name="Normal 13 2 2 2 8 2 2 3" xfId="33131" xr:uid="{00000000-0005-0000-0000-0000D1380000}"/>
    <cellStyle name="Normal 13 2 2 2 8 2 3" xfId="10942" xr:uid="{00000000-0005-0000-0000-0000D2380000}"/>
    <cellStyle name="Normal 13 2 2 2 8 2 3 2" xfId="20683" xr:uid="{00000000-0005-0000-0000-0000D3380000}"/>
    <cellStyle name="Normal 13 2 2 2 8 2 3 3" xfId="31999" xr:uid="{00000000-0005-0000-0000-0000D4380000}"/>
    <cellStyle name="Normal 13 2 2 2 8 2 4" xfId="20681" xr:uid="{00000000-0005-0000-0000-0000D5380000}"/>
    <cellStyle name="Normal 13 2 2 2 8 2 5" xfId="31234" xr:uid="{00000000-0005-0000-0000-0000D6380000}"/>
    <cellStyle name="Normal 13 2 2 2 8 3" xfId="10943" xr:uid="{00000000-0005-0000-0000-0000D7380000}"/>
    <cellStyle name="Normal 13 2 2 2 8 3 2" xfId="20684" xr:uid="{00000000-0005-0000-0000-0000D8380000}"/>
    <cellStyle name="Normal 13 2 2 2 8 3 3" xfId="42000" xr:uid="{00000000-0005-0000-0000-0000D9380000}"/>
    <cellStyle name="Normal 13 2 2 2 8 4" xfId="10944" xr:uid="{00000000-0005-0000-0000-0000DA380000}"/>
    <cellStyle name="Normal 13 2 2 2 8 4 2" xfId="20685" xr:uid="{00000000-0005-0000-0000-0000DB380000}"/>
    <cellStyle name="Normal 13 2 2 2 8 5" xfId="20680" xr:uid="{00000000-0005-0000-0000-0000DC380000}"/>
    <cellStyle name="Normal 13 2 2 2 8 6" xfId="30474" xr:uid="{00000000-0005-0000-0000-0000DD380000}"/>
    <cellStyle name="Normal 13 2 2 2 9" xfId="10945" xr:uid="{00000000-0005-0000-0000-0000DE380000}"/>
    <cellStyle name="Normal 13 2 2 2 9 2" xfId="10946" xr:uid="{00000000-0005-0000-0000-0000DF380000}"/>
    <cellStyle name="Normal 13 2 2 2 9 2 2" xfId="20687" xr:uid="{00000000-0005-0000-0000-0000E0380000}"/>
    <cellStyle name="Normal 13 2 2 2 9 2 3" xfId="33097" xr:uid="{00000000-0005-0000-0000-0000E1380000}"/>
    <cellStyle name="Normal 13 2 2 2 9 3" xfId="10947" xr:uid="{00000000-0005-0000-0000-0000E2380000}"/>
    <cellStyle name="Normal 13 2 2 2 9 3 2" xfId="20688" xr:uid="{00000000-0005-0000-0000-0000E3380000}"/>
    <cellStyle name="Normal 13 2 2 2 9 3 3" xfId="31965" xr:uid="{00000000-0005-0000-0000-0000E4380000}"/>
    <cellStyle name="Normal 13 2 2 2 9 4" xfId="20686" xr:uid="{00000000-0005-0000-0000-0000E5380000}"/>
    <cellStyle name="Normal 13 2 2 2 9 5" xfId="31200" xr:uid="{00000000-0005-0000-0000-0000E6380000}"/>
    <cellStyle name="Normal 13 2 2 3" xfId="2136" xr:uid="{00000000-0005-0000-0000-0000E7380000}"/>
    <cellStyle name="Normal 13 2 2 3 10" xfId="20689" xr:uid="{00000000-0005-0000-0000-0000E8380000}"/>
    <cellStyle name="Normal 13 2 2 3 11" xfId="30475" xr:uid="{00000000-0005-0000-0000-0000E9380000}"/>
    <cellStyle name="Normal 13 2 2 3 2" xfId="2137" xr:uid="{00000000-0005-0000-0000-0000EA380000}"/>
    <cellStyle name="Normal 13 2 2 3 2 10" xfId="30476" xr:uid="{00000000-0005-0000-0000-0000EB380000}"/>
    <cellStyle name="Normal 13 2 2 3 2 2" xfId="2138" xr:uid="{00000000-0005-0000-0000-0000EC380000}"/>
    <cellStyle name="Normal 13 2 2 3 2 2 2" xfId="2139" xr:uid="{00000000-0005-0000-0000-0000ED380000}"/>
    <cellStyle name="Normal 13 2 2 3 2 2 2 2" xfId="10948" xr:uid="{00000000-0005-0000-0000-0000EE380000}"/>
    <cellStyle name="Normal 13 2 2 3 2 2 2 2 2" xfId="10949" xr:uid="{00000000-0005-0000-0000-0000EF380000}"/>
    <cellStyle name="Normal 13 2 2 3 2 2 2 2 2 2" xfId="20694" xr:uid="{00000000-0005-0000-0000-0000F0380000}"/>
    <cellStyle name="Normal 13 2 2 3 2 2 2 2 2 3" xfId="33135" xr:uid="{00000000-0005-0000-0000-0000F1380000}"/>
    <cellStyle name="Normal 13 2 2 3 2 2 2 2 3" xfId="10950" xr:uid="{00000000-0005-0000-0000-0000F2380000}"/>
    <cellStyle name="Normal 13 2 2 3 2 2 2 2 3 2" xfId="20695" xr:uid="{00000000-0005-0000-0000-0000F3380000}"/>
    <cellStyle name="Normal 13 2 2 3 2 2 2 2 3 3" xfId="32003" xr:uid="{00000000-0005-0000-0000-0000F4380000}"/>
    <cellStyle name="Normal 13 2 2 3 2 2 2 2 4" xfId="20693" xr:uid="{00000000-0005-0000-0000-0000F5380000}"/>
    <cellStyle name="Normal 13 2 2 3 2 2 2 2 5" xfId="31238" xr:uid="{00000000-0005-0000-0000-0000F6380000}"/>
    <cellStyle name="Normal 13 2 2 3 2 2 2 3" xfId="10951" xr:uid="{00000000-0005-0000-0000-0000F7380000}"/>
    <cellStyle name="Normal 13 2 2 3 2 2 2 3 2" xfId="20696" xr:uid="{00000000-0005-0000-0000-0000F8380000}"/>
    <cellStyle name="Normal 13 2 2 3 2 2 2 3 3" xfId="42004" xr:uid="{00000000-0005-0000-0000-0000F9380000}"/>
    <cellStyle name="Normal 13 2 2 3 2 2 2 4" xfId="10952" xr:uid="{00000000-0005-0000-0000-0000FA380000}"/>
    <cellStyle name="Normal 13 2 2 3 2 2 2 4 2" xfId="20697" xr:uid="{00000000-0005-0000-0000-0000FB380000}"/>
    <cellStyle name="Normal 13 2 2 3 2 2 2 5" xfId="20692" xr:uid="{00000000-0005-0000-0000-0000FC380000}"/>
    <cellStyle name="Normal 13 2 2 3 2 2 2 6" xfId="30478" xr:uid="{00000000-0005-0000-0000-0000FD380000}"/>
    <cellStyle name="Normal 13 2 2 3 2 2 3" xfId="2140" xr:uid="{00000000-0005-0000-0000-0000FE380000}"/>
    <cellStyle name="Normal 13 2 2 3 2 2 3 2" xfId="10953" xr:uid="{00000000-0005-0000-0000-0000FF380000}"/>
    <cellStyle name="Normal 13 2 2 3 2 2 3 2 2" xfId="10954" xr:uid="{00000000-0005-0000-0000-000000390000}"/>
    <cellStyle name="Normal 13 2 2 3 2 2 3 2 2 2" xfId="20700" xr:uid="{00000000-0005-0000-0000-000001390000}"/>
    <cellStyle name="Normal 13 2 2 3 2 2 3 2 2 3" xfId="33136" xr:uid="{00000000-0005-0000-0000-000002390000}"/>
    <cellStyle name="Normal 13 2 2 3 2 2 3 2 3" xfId="10955" xr:uid="{00000000-0005-0000-0000-000003390000}"/>
    <cellStyle name="Normal 13 2 2 3 2 2 3 2 3 2" xfId="20701" xr:uid="{00000000-0005-0000-0000-000004390000}"/>
    <cellStyle name="Normal 13 2 2 3 2 2 3 2 3 3" xfId="32004" xr:uid="{00000000-0005-0000-0000-000005390000}"/>
    <cellStyle name="Normal 13 2 2 3 2 2 3 2 4" xfId="20699" xr:uid="{00000000-0005-0000-0000-000006390000}"/>
    <cellStyle name="Normal 13 2 2 3 2 2 3 2 5" xfId="31239" xr:uid="{00000000-0005-0000-0000-000007390000}"/>
    <cellStyle name="Normal 13 2 2 3 2 2 3 3" xfId="10956" xr:uid="{00000000-0005-0000-0000-000008390000}"/>
    <cellStyle name="Normal 13 2 2 3 2 2 3 3 2" xfId="20702" xr:uid="{00000000-0005-0000-0000-000009390000}"/>
    <cellStyle name="Normal 13 2 2 3 2 2 3 3 3" xfId="42005" xr:uid="{00000000-0005-0000-0000-00000A390000}"/>
    <cellStyle name="Normal 13 2 2 3 2 2 3 4" xfId="10957" xr:uid="{00000000-0005-0000-0000-00000B390000}"/>
    <cellStyle name="Normal 13 2 2 3 2 2 3 4 2" xfId="20703" xr:uid="{00000000-0005-0000-0000-00000C390000}"/>
    <cellStyle name="Normal 13 2 2 3 2 2 3 5" xfId="20698" xr:uid="{00000000-0005-0000-0000-00000D390000}"/>
    <cellStyle name="Normal 13 2 2 3 2 2 3 6" xfId="30479" xr:uid="{00000000-0005-0000-0000-00000E390000}"/>
    <cellStyle name="Normal 13 2 2 3 2 2 4" xfId="10958" xr:uid="{00000000-0005-0000-0000-00000F390000}"/>
    <cellStyle name="Normal 13 2 2 3 2 2 4 2" xfId="10959" xr:uid="{00000000-0005-0000-0000-000010390000}"/>
    <cellStyle name="Normal 13 2 2 3 2 2 4 2 2" xfId="20705" xr:uid="{00000000-0005-0000-0000-000011390000}"/>
    <cellStyle name="Normal 13 2 2 3 2 2 4 2 3" xfId="33134" xr:uid="{00000000-0005-0000-0000-000012390000}"/>
    <cellStyle name="Normal 13 2 2 3 2 2 4 3" xfId="10960" xr:uid="{00000000-0005-0000-0000-000013390000}"/>
    <cellStyle name="Normal 13 2 2 3 2 2 4 3 2" xfId="20706" xr:uid="{00000000-0005-0000-0000-000014390000}"/>
    <cellStyle name="Normal 13 2 2 3 2 2 4 3 3" xfId="32002" xr:uid="{00000000-0005-0000-0000-000015390000}"/>
    <cellStyle name="Normal 13 2 2 3 2 2 4 4" xfId="20704" xr:uid="{00000000-0005-0000-0000-000016390000}"/>
    <cellStyle name="Normal 13 2 2 3 2 2 4 5" xfId="31237" xr:uid="{00000000-0005-0000-0000-000017390000}"/>
    <cellStyle name="Normal 13 2 2 3 2 2 5" xfId="10961" xr:uid="{00000000-0005-0000-0000-000018390000}"/>
    <cellStyle name="Normal 13 2 2 3 2 2 5 2" xfId="20707" xr:uid="{00000000-0005-0000-0000-000019390000}"/>
    <cellStyle name="Normal 13 2 2 3 2 2 5 3" xfId="42003" xr:uid="{00000000-0005-0000-0000-00001A390000}"/>
    <cellStyle name="Normal 13 2 2 3 2 2 6" xfId="10962" xr:uid="{00000000-0005-0000-0000-00001B390000}"/>
    <cellStyle name="Normal 13 2 2 3 2 2 6 2" xfId="20708" xr:uid="{00000000-0005-0000-0000-00001C390000}"/>
    <cellStyle name="Normal 13 2 2 3 2 2 7" xfId="20691" xr:uid="{00000000-0005-0000-0000-00001D390000}"/>
    <cellStyle name="Normal 13 2 2 3 2 2 8" xfId="30477" xr:uid="{00000000-0005-0000-0000-00001E390000}"/>
    <cellStyle name="Normal 13 2 2 3 2 3" xfId="2141" xr:uid="{00000000-0005-0000-0000-00001F390000}"/>
    <cellStyle name="Normal 13 2 2 3 2 3 2" xfId="2142" xr:uid="{00000000-0005-0000-0000-000020390000}"/>
    <cellStyle name="Normal 13 2 2 3 2 3 2 2" xfId="10963" xr:uid="{00000000-0005-0000-0000-000021390000}"/>
    <cellStyle name="Normal 13 2 2 3 2 3 2 2 2" xfId="10964" xr:uid="{00000000-0005-0000-0000-000022390000}"/>
    <cellStyle name="Normal 13 2 2 3 2 3 2 2 2 2" xfId="20712" xr:uid="{00000000-0005-0000-0000-000023390000}"/>
    <cellStyle name="Normal 13 2 2 3 2 3 2 2 2 3" xfId="33138" xr:uid="{00000000-0005-0000-0000-000024390000}"/>
    <cellStyle name="Normal 13 2 2 3 2 3 2 2 3" xfId="10965" xr:uid="{00000000-0005-0000-0000-000025390000}"/>
    <cellStyle name="Normal 13 2 2 3 2 3 2 2 3 2" xfId="20713" xr:uid="{00000000-0005-0000-0000-000026390000}"/>
    <cellStyle name="Normal 13 2 2 3 2 3 2 2 3 3" xfId="32006" xr:uid="{00000000-0005-0000-0000-000027390000}"/>
    <cellStyle name="Normal 13 2 2 3 2 3 2 2 4" xfId="20711" xr:uid="{00000000-0005-0000-0000-000028390000}"/>
    <cellStyle name="Normal 13 2 2 3 2 3 2 2 5" xfId="31241" xr:uid="{00000000-0005-0000-0000-000029390000}"/>
    <cellStyle name="Normal 13 2 2 3 2 3 2 3" xfId="10966" xr:uid="{00000000-0005-0000-0000-00002A390000}"/>
    <cellStyle name="Normal 13 2 2 3 2 3 2 3 2" xfId="20714" xr:uid="{00000000-0005-0000-0000-00002B390000}"/>
    <cellStyle name="Normal 13 2 2 3 2 3 2 3 3" xfId="42007" xr:uid="{00000000-0005-0000-0000-00002C390000}"/>
    <cellStyle name="Normal 13 2 2 3 2 3 2 4" xfId="10967" xr:uid="{00000000-0005-0000-0000-00002D390000}"/>
    <cellStyle name="Normal 13 2 2 3 2 3 2 4 2" xfId="20715" xr:uid="{00000000-0005-0000-0000-00002E390000}"/>
    <cellStyle name="Normal 13 2 2 3 2 3 2 5" xfId="20710" xr:uid="{00000000-0005-0000-0000-00002F390000}"/>
    <cellStyle name="Normal 13 2 2 3 2 3 2 6" xfId="30481" xr:uid="{00000000-0005-0000-0000-000030390000}"/>
    <cellStyle name="Normal 13 2 2 3 2 3 3" xfId="10968" xr:uid="{00000000-0005-0000-0000-000031390000}"/>
    <cellStyle name="Normal 13 2 2 3 2 3 3 2" xfId="10969" xr:uid="{00000000-0005-0000-0000-000032390000}"/>
    <cellStyle name="Normal 13 2 2 3 2 3 3 2 2" xfId="20717" xr:uid="{00000000-0005-0000-0000-000033390000}"/>
    <cellStyle name="Normal 13 2 2 3 2 3 3 2 3" xfId="33137" xr:uid="{00000000-0005-0000-0000-000034390000}"/>
    <cellStyle name="Normal 13 2 2 3 2 3 3 3" xfId="10970" xr:uid="{00000000-0005-0000-0000-000035390000}"/>
    <cellStyle name="Normal 13 2 2 3 2 3 3 3 2" xfId="20718" xr:uid="{00000000-0005-0000-0000-000036390000}"/>
    <cellStyle name="Normal 13 2 2 3 2 3 3 3 3" xfId="32005" xr:uid="{00000000-0005-0000-0000-000037390000}"/>
    <cellStyle name="Normal 13 2 2 3 2 3 3 4" xfId="20716" xr:uid="{00000000-0005-0000-0000-000038390000}"/>
    <cellStyle name="Normal 13 2 2 3 2 3 3 5" xfId="31240" xr:uid="{00000000-0005-0000-0000-000039390000}"/>
    <cellStyle name="Normal 13 2 2 3 2 3 4" xfId="10971" xr:uid="{00000000-0005-0000-0000-00003A390000}"/>
    <cellStyle name="Normal 13 2 2 3 2 3 4 2" xfId="20719" xr:uid="{00000000-0005-0000-0000-00003B390000}"/>
    <cellStyle name="Normal 13 2 2 3 2 3 4 3" xfId="42006" xr:uid="{00000000-0005-0000-0000-00003C390000}"/>
    <cellStyle name="Normal 13 2 2 3 2 3 5" xfId="10972" xr:uid="{00000000-0005-0000-0000-00003D390000}"/>
    <cellStyle name="Normal 13 2 2 3 2 3 5 2" xfId="20720" xr:uid="{00000000-0005-0000-0000-00003E390000}"/>
    <cellStyle name="Normal 13 2 2 3 2 3 6" xfId="20709" xr:uid="{00000000-0005-0000-0000-00003F390000}"/>
    <cellStyle name="Normal 13 2 2 3 2 3 7" xfId="30480" xr:uid="{00000000-0005-0000-0000-000040390000}"/>
    <cellStyle name="Normal 13 2 2 3 2 4" xfId="2143" xr:uid="{00000000-0005-0000-0000-000041390000}"/>
    <cellStyle name="Normal 13 2 2 3 2 4 2" xfId="10973" xr:uid="{00000000-0005-0000-0000-000042390000}"/>
    <cellStyle name="Normal 13 2 2 3 2 4 2 2" xfId="10974" xr:uid="{00000000-0005-0000-0000-000043390000}"/>
    <cellStyle name="Normal 13 2 2 3 2 4 2 2 2" xfId="20723" xr:uid="{00000000-0005-0000-0000-000044390000}"/>
    <cellStyle name="Normal 13 2 2 3 2 4 2 2 3" xfId="33139" xr:uid="{00000000-0005-0000-0000-000045390000}"/>
    <cellStyle name="Normal 13 2 2 3 2 4 2 3" xfId="10975" xr:uid="{00000000-0005-0000-0000-000046390000}"/>
    <cellStyle name="Normal 13 2 2 3 2 4 2 3 2" xfId="20724" xr:uid="{00000000-0005-0000-0000-000047390000}"/>
    <cellStyle name="Normal 13 2 2 3 2 4 2 3 3" xfId="32007" xr:uid="{00000000-0005-0000-0000-000048390000}"/>
    <cellStyle name="Normal 13 2 2 3 2 4 2 4" xfId="20722" xr:uid="{00000000-0005-0000-0000-000049390000}"/>
    <cellStyle name="Normal 13 2 2 3 2 4 2 5" xfId="31242" xr:uid="{00000000-0005-0000-0000-00004A390000}"/>
    <cellStyle name="Normal 13 2 2 3 2 4 3" xfId="10976" xr:uid="{00000000-0005-0000-0000-00004B390000}"/>
    <cellStyle name="Normal 13 2 2 3 2 4 3 2" xfId="20725" xr:uid="{00000000-0005-0000-0000-00004C390000}"/>
    <cellStyle name="Normal 13 2 2 3 2 4 3 3" xfId="42008" xr:uid="{00000000-0005-0000-0000-00004D390000}"/>
    <cellStyle name="Normal 13 2 2 3 2 4 4" xfId="10977" xr:uid="{00000000-0005-0000-0000-00004E390000}"/>
    <cellStyle name="Normal 13 2 2 3 2 4 4 2" xfId="20726" xr:uid="{00000000-0005-0000-0000-00004F390000}"/>
    <cellStyle name="Normal 13 2 2 3 2 4 5" xfId="20721" xr:uid="{00000000-0005-0000-0000-000050390000}"/>
    <cellStyle name="Normal 13 2 2 3 2 4 6" xfId="30482" xr:uid="{00000000-0005-0000-0000-000051390000}"/>
    <cellStyle name="Normal 13 2 2 3 2 5" xfId="2144" xr:uid="{00000000-0005-0000-0000-000052390000}"/>
    <cellStyle name="Normal 13 2 2 3 2 5 2" xfId="10978" xr:uid="{00000000-0005-0000-0000-000053390000}"/>
    <cellStyle name="Normal 13 2 2 3 2 5 2 2" xfId="10979" xr:uid="{00000000-0005-0000-0000-000054390000}"/>
    <cellStyle name="Normal 13 2 2 3 2 5 2 2 2" xfId="20729" xr:uid="{00000000-0005-0000-0000-000055390000}"/>
    <cellStyle name="Normal 13 2 2 3 2 5 2 2 3" xfId="33140" xr:uid="{00000000-0005-0000-0000-000056390000}"/>
    <cellStyle name="Normal 13 2 2 3 2 5 2 3" xfId="10980" xr:uid="{00000000-0005-0000-0000-000057390000}"/>
    <cellStyle name="Normal 13 2 2 3 2 5 2 3 2" xfId="20730" xr:uid="{00000000-0005-0000-0000-000058390000}"/>
    <cellStyle name="Normal 13 2 2 3 2 5 2 3 3" xfId="32008" xr:uid="{00000000-0005-0000-0000-000059390000}"/>
    <cellStyle name="Normal 13 2 2 3 2 5 2 4" xfId="20728" xr:uid="{00000000-0005-0000-0000-00005A390000}"/>
    <cellStyle name="Normal 13 2 2 3 2 5 2 5" xfId="31243" xr:uid="{00000000-0005-0000-0000-00005B390000}"/>
    <cellStyle name="Normal 13 2 2 3 2 5 3" xfId="10981" xr:uid="{00000000-0005-0000-0000-00005C390000}"/>
    <cellStyle name="Normal 13 2 2 3 2 5 3 2" xfId="20731" xr:uid="{00000000-0005-0000-0000-00005D390000}"/>
    <cellStyle name="Normal 13 2 2 3 2 5 3 3" xfId="42009" xr:uid="{00000000-0005-0000-0000-00005E390000}"/>
    <cellStyle name="Normal 13 2 2 3 2 5 4" xfId="10982" xr:uid="{00000000-0005-0000-0000-00005F390000}"/>
    <cellStyle name="Normal 13 2 2 3 2 5 4 2" xfId="20732" xr:uid="{00000000-0005-0000-0000-000060390000}"/>
    <cellStyle name="Normal 13 2 2 3 2 5 5" xfId="20727" xr:uid="{00000000-0005-0000-0000-000061390000}"/>
    <cellStyle name="Normal 13 2 2 3 2 5 6" xfId="30483" xr:uid="{00000000-0005-0000-0000-000062390000}"/>
    <cellStyle name="Normal 13 2 2 3 2 6" xfId="10983" xr:uid="{00000000-0005-0000-0000-000063390000}"/>
    <cellStyle name="Normal 13 2 2 3 2 6 2" xfId="10984" xr:uid="{00000000-0005-0000-0000-000064390000}"/>
    <cellStyle name="Normal 13 2 2 3 2 6 2 2" xfId="20734" xr:uid="{00000000-0005-0000-0000-000065390000}"/>
    <cellStyle name="Normal 13 2 2 3 2 6 2 3" xfId="33133" xr:uid="{00000000-0005-0000-0000-000066390000}"/>
    <cellStyle name="Normal 13 2 2 3 2 6 3" xfId="10985" xr:uid="{00000000-0005-0000-0000-000067390000}"/>
    <cellStyle name="Normal 13 2 2 3 2 6 3 2" xfId="20735" xr:uid="{00000000-0005-0000-0000-000068390000}"/>
    <cellStyle name="Normal 13 2 2 3 2 6 3 3" xfId="32001" xr:uid="{00000000-0005-0000-0000-000069390000}"/>
    <cellStyle name="Normal 13 2 2 3 2 6 4" xfId="20733" xr:uid="{00000000-0005-0000-0000-00006A390000}"/>
    <cellStyle name="Normal 13 2 2 3 2 6 5" xfId="31236" xr:uid="{00000000-0005-0000-0000-00006B390000}"/>
    <cellStyle name="Normal 13 2 2 3 2 7" xfId="10986" xr:uid="{00000000-0005-0000-0000-00006C390000}"/>
    <cellStyle name="Normal 13 2 2 3 2 7 2" xfId="20736" xr:uid="{00000000-0005-0000-0000-00006D390000}"/>
    <cellStyle name="Normal 13 2 2 3 2 7 3" xfId="42002" xr:uid="{00000000-0005-0000-0000-00006E390000}"/>
    <cellStyle name="Normal 13 2 2 3 2 8" xfId="10987" xr:uid="{00000000-0005-0000-0000-00006F390000}"/>
    <cellStyle name="Normal 13 2 2 3 2 8 2" xfId="20737" xr:uid="{00000000-0005-0000-0000-000070390000}"/>
    <cellStyle name="Normal 13 2 2 3 2 9" xfId="20690" xr:uid="{00000000-0005-0000-0000-000071390000}"/>
    <cellStyle name="Normal 13 2 2 3 3" xfId="2145" xr:uid="{00000000-0005-0000-0000-000072390000}"/>
    <cellStyle name="Normal 13 2 2 3 3 2" xfId="2146" xr:uid="{00000000-0005-0000-0000-000073390000}"/>
    <cellStyle name="Normal 13 2 2 3 3 2 2" xfId="10988" xr:uid="{00000000-0005-0000-0000-000074390000}"/>
    <cellStyle name="Normal 13 2 2 3 3 2 2 2" xfId="10989" xr:uid="{00000000-0005-0000-0000-000075390000}"/>
    <cellStyle name="Normal 13 2 2 3 3 2 2 2 2" xfId="20741" xr:uid="{00000000-0005-0000-0000-000076390000}"/>
    <cellStyle name="Normal 13 2 2 3 3 2 2 2 3" xfId="33142" xr:uid="{00000000-0005-0000-0000-000077390000}"/>
    <cellStyle name="Normal 13 2 2 3 3 2 2 3" xfId="10990" xr:uid="{00000000-0005-0000-0000-000078390000}"/>
    <cellStyle name="Normal 13 2 2 3 3 2 2 3 2" xfId="20742" xr:uid="{00000000-0005-0000-0000-000079390000}"/>
    <cellStyle name="Normal 13 2 2 3 3 2 2 3 3" xfId="32010" xr:uid="{00000000-0005-0000-0000-00007A390000}"/>
    <cellStyle name="Normal 13 2 2 3 3 2 2 4" xfId="20740" xr:uid="{00000000-0005-0000-0000-00007B390000}"/>
    <cellStyle name="Normal 13 2 2 3 3 2 2 5" xfId="31245" xr:uid="{00000000-0005-0000-0000-00007C390000}"/>
    <cellStyle name="Normal 13 2 2 3 3 2 3" xfId="10991" xr:uid="{00000000-0005-0000-0000-00007D390000}"/>
    <cellStyle name="Normal 13 2 2 3 3 2 3 2" xfId="20743" xr:uid="{00000000-0005-0000-0000-00007E390000}"/>
    <cellStyle name="Normal 13 2 2 3 3 2 3 3" xfId="42011" xr:uid="{00000000-0005-0000-0000-00007F390000}"/>
    <cellStyle name="Normal 13 2 2 3 3 2 4" xfId="10992" xr:uid="{00000000-0005-0000-0000-000080390000}"/>
    <cellStyle name="Normal 13 2 2 3 3 2 4 2" xfId="20744" xr:uid="{00000000-0005-0000-0000-000081390000}"/>
    <cellStyle name="Normal 13 2 2 3 3 2 5" xfId="20739" xr:uid="{00000000-0005-0000-0000-000082390000}"/>
    <cellStyle name="Normal 13 2 2 3 3 2 6" xfId="30485" xr:uid="{00000000-0005-0000-0000-000083390000}"/>
    <cellStyle name="Normal 13 2 2 3 3 3" xfId="2147" xr:uid="{00000000-0005-0000-0000-000084390000}"/>
    <cellStyle name="Normal 13 2 2 3 3 3 2" xfId="10993" xr:uid="{00000000-0005-0000-0000-000085390000}"/>
    <cellStyle name="Normal 13 2 2 3 3 3 2 2" xfId="10994" xr:uid="{00000000-0005-0000-0000-000086390000}"/>
    <cellStyle name="Normal 13 2 2 3 3 3 2 2 2" xfId="20747" xr:uid="{00000000-0005-0000-0000-000087390000}"/>
    <cellStyle name="Normal 13 2 2 3 3 3 2 2 3" xfId="33143" xr:uid="{00000000-0005-0000-0000-000088390000}"/>
    <cellStyle name="Normal 13 2 2 3 3 3 2 3" xfId="10995" xr:uid="{00000000-0005-0000-0000-000089390000}"/>
    <cellStyle name="Normal 13 2 2 3 3 3 2 3 2" xfId="20748" xr:uid="{00000000-0005-0000-0000-00008A390000}"/>
    <cellStyle name="Normal 13 2 2 3 3 3 2 3 3" xfId="32011" xr:uid="{00000000-0005-0000-0000-00008B390000}"/>
    <cellStyle name="Normal 13 2 2 3 3 3 2 4" xfId="20746" xr:uid="{00000000-0005-0000-0000-00008C390000}"/>
    <cellStyle name="Normal 13 2 2 3 3 3 2 5" xfId="31246" xr:uid="{00000000-0005-0000-0000-00008D390000}"/>
    <cellStyle name="Normal 13 2 2 3 3 3 3" xfId="10996" xr:uid="{00000000-0005-0000-0000-00008E390000}"/>
    <cellStyle name="Normal 13 2 2 3 3 3 3 2" xfId="20749" xr:uid="{00000000-0005-0000-0000-00008F390000}"/>
    <cellStyle name="Normal 13 2 2 3 3 3 3 3" xfId="42012" xr:uid="{00000000-0005-0000-0000-000090390000}"/>
    <cellStyle name="Normal 13 2 2 3 3 3 4" xfId="10997" xr:uid="{00000000-0005-0000-0000-000091390000}"/>
    <cellStyle name="Normal 13 2 2 3 3 3 4 2" xfId="20750" xr:uid="{00000000-0005-0000-0000-000092390000}"/>
    <cellStyle name="Normal 13 2 2 3 3 3 5" xfId="20745" xr:uid="{00000000-0005-0000-0000-000093390000}"/>
    <cellStyle name="Normal 13 2 2 3 3 3 6" xfId="30486" xr:uid="{00000000-0005-0000-0000-000094390000}"/>
    <cellStyle name="Normal 13 2 2 3 3 4" xfId="10998" xr:uid="{00000000-0005-0000-0000-000095390000}"/>
    <cellStyle name="Normal 13 2 2 3 3 4 2" xfId="10999" xr:uid="{00000000-0005-0000-0000-000096390000}"/>
    <cellStyle name="Normal 13 2 2 3 3 4 2 2" xfId="20752" xr:uid="{00000000-0005-0000-0000-000097390000}"/>
    <cellStyle name="Normal 13 2 2 3 3 4 2 3" xfId="33141" xr:uid="{00000000-0005-0000-0000-000098390000}"/>
    <cellStyle name="Normal 13 2 2 3 3 4 3" xfId="11000" xr:uid="{00000000-0005-0000-0000-000099390000}"/>
    <cellStyle name="Normal 13 2 2 3 3 4 3 2" xfId="20753" xr:uid="{00000000-0005-0000-0000-00009A390000}"/>
    <cellStyle name="Normal 13 2 2 3 3 4 3 3" xfId="32009" xr:uid="{00000000-0005-0000-0000-00009B390000}"/>
    <cellStyle name="Normal 13 2 2 3 3 4 4" xfId="20751" xr:uid="{00000000-0005-0000-0000-00009C390000}"/>
    <cellStyle name="Normal 13 2 2 3 3 4 5" xfId="31244" xr:uid="{00000000-0005-0000-0000-00009D390000}"/>
    <cellStyle name="Normal 13 2 2 3 3 5" xfId="11001" xr:uid="{00000000-0005-0000-0000-00009E390000}"/>
    <cellStyle name="Normal 13 2 2 3 3 5 2" xfId="20754" xr:uid="{00000000-0005-0000-0000-00009F390000}"/>
    <cellStyle name="Normal 13 2 2 3 3 5 3" xfId="42010" xr:uid="{00000000-0005-0000-0000-0000A0390000}"/>
    <cellStyle name="Normal 13 2 2 3 3 6" xfId="11002" xr:uid="{00000000-0005-0000-0000-0000A1390000}"/>
    <cellStyle name="Normal 13 2 2 3 3 6 2" xfId="20755" xr:uid="{00000000-0005-0000-0000-0000A2390000}"/>
    <cellStyle name="Normal 13 2 2 3 3 7" xfId="20738" xr:uid="{00000000-0005-0000-0000-0000A3390000}"/>
    <cellStyle name="Normal 13 2 2 3 3 8" xfId="30484" xr:uid="{00000000-0005-0000-0000-0000A4390000}"/>
    <cellStyle name="Normal 13 2 2 3 4" xfId="2148" xr:uid="{00000000-0005-0000-0000-0000A5390000}"/>
    <cellStyle name="Normal 13 2 2 3 4 2" xfId="2149" xr:uid="{00000000-0005-0000-0000-0000A6390000}"/>
    <cellStyle name="Normal 13 2 2 3 4 2 2" xfId="11003" xr:uid="{00000000-0005-0000-0000-0000A7390000}"/>
    <cellStyle name="Normal 13 2 2 3 4 2 2 2" xfId="11004" xr:uid="{00000000-0005-0000-0000-0000A8390000}"/>
    <cellStyle name="Normal 13 2 2 3 4 2 2 2 2" xfId="20759" xr:uid="{00000000-0005-0000-0000-0000A9390000}"/>
    <cellStyle name="Normal 13 2 2 3 4 2 2 2 3" xfId="33145" xr:uid="{00000000-0005-0000-0000-0000AA390000}"/>
    <cellStyle name="Normal 13 2 2 3 4 2 2 3" xfId="11005" xr:uid="{00000000-0005-0000-0000-0000AB390000}"/>
    <cellStyle name="Normal 13 2 2 3 4 2 2 3 2" xfId="20760" xr:uid="{00000000-0005-0000-0000-0000AC390000}"/>
    <cellStyle name="Normal 13 2 2 3 4 2 2 3 3" xfId="32013" xr:uid="{00000000-0005-0000-0000-0000AD390000}"/>
    <cellStyle name="Normal 13 2 2 3 4 2 2 4" xfId="20758" xr:uid="{00000000-0005-0000-0000-0000AE390000}"/>
    <cellStyle name="Normal 13 2 2 3 4 2 2 5" xfId="31248" xr:uid="{00000000-0005-0000-0000-0000AF390000}"/>
    <cellStyle name="Normal 13 2 2 3 4 2 3" xfId="11006" xr:uid="{00000000-0005-0000-0000-0000B0390000}"/>
    <cellStyle name="Normal 13 2 2 3 4 2 3 2" xfId="20761" xr:uid="{00000000-0005-0000-0000-0000B1390000}"/>
    <cellStyle name="Normal 13 2 2 3 4 2 3 3" xfId="42014" xr:uid="{00000000-0005-0000-0000-0000B2390000}"/>
    <cellStyle name="Normal 13 2 2 3 4 2 4" xfId="11007" xr:uid="{00000000-0005-0000-0000-0000B3390000}"/>
    <cellStyle name="Normal 13 2 2 3 4 2 4 2" xfId="20762" xr:uid="{00000000-0005-0000-0000-0000B4390000}"/>
    <cellStyle name="Normal 13 2 2 3 4 2 5" xfId="20757" xr:uid="{00000000-0005-0000-0000-0000B5390000}"/>
    <cellStyle name="Normal 13 2 2 3 4 2 6" xfId="30488" xr:uid="{00000000-0005-0000-0000-0000B6390000}"/>
    <cellStyle name="Normal 13 2 2 3 4 3" xfId="11008" xr:uid="{00000000-0005-0000-0000-0000B7390000}"/>
    <cellStyle name="Normal 13 2 2 3 4 3 2" xfId="11009" xr:uid="{00000000-0005-0000-0000-0000B8390000}"/>
    <cellStyle name="Normal 13 2 2 3 4 3 2 2" xfId="20764" xr:uid="{00000000-0005-0000-0000-0000B9390000}"/>
    <cellStyle name="Normal 13 2 2 3 4 3 2 3" xfId="33144" xr:uid="{00000000-0005-0000-0000-0000BA390000}"/>
    <cellStyle name="Normal 13 2 2 3 4 3 3" xfId="11010" xr:uid="{00000000-0005-0000-0000-0000BB390000}"/>
    <cellStyle name="Normal 13 2 2 3 4 3 3 2" xfId="20765" xr:uid="{00000000-0005-0000-0000-0000BC390000}"/>
    <cellStyle name="Normal 13 2 2 3 4 3 3 3" xfId="32012" xr:uid="{00000000-0005-0000-0000-0000BD390000}"/>
    <cellStyle name="Normal 13 2 2 3 4 3 4" xfId="20763" xr:uid="{00000000-0005-0000-0000-0000BE390000}"/>
    <cellStyle name="Normal 13 2 2 3 4 3 5" xfId="31247" xr:uid="{00000000-0005-0000-0000-0000BF390000}"/>
    <cellStyle name="Normal 13 2 2 3 4 4" xfId="11011" xr:uid="{00000000-0005-0000-0000-0000C0390000}"/>
    <cellStyle name="Normal 13 2 2 3 4 4 2" xfId="20766" xr:uid="{00000000-0005-0000-0000-0000C1390000}"/>
    <cellStyle name="Normal 13 2 2 3 4 4 3" xfId="42013" xr:uid="{00000000-0005-0000-0000-0000C2390000}"/>
    <cellStyle name="Normal 13 2 2 3 4 5" xfId="11012" xr:uid="{00000000-0005-0000-0000-0000C3390000}"/>
    <cellStyle name="Normal 13 2 2 3 4 5 2" xfId="20767" xr:uid="{00000000-0005-0000-0000-0000C4390000}"/>
    <cellStyle name="Normal 13 2 2 3 4 6" xfId="20756" xr:uid="{00000000-0005-0000-0000-0000C5390000}"/>
    <cellStyle name="Normal 13 2 2 3 4 7" xfId="30487" xr:uid="{00000000-0005-0000-0000-0000C6390000}"/>
    <cellStyle name="Normal 13 2 2 3 5" xfId="2150" xr:uid="{00000000-0005-0000-0000-0000C7390000}"/>
    <cellStyle name="Normal 13 2 2 3 5 2" xfId="11013" xr:uid="{00000000-0005-0000-0000-0000C8390000}"/>
    <cellStyle name="Normal 13 2 2 3 5 2 2" xfId="11014" xr:uid="{00000000-0005-0000-0000-0000C9390000}"/>
    <cellStyle name="Normal 13 2 2 3 5 2 2 2" xfId="20770" xr:uid="{00000000-0005-0000-0000-0000CA390000}"/>
    <cellStyle name="Normal 13 2 2 3 5 2 2 3" xfId="33146" xr:uid="{00000000-0005-0000-0000-0000CB390000}"/>
    <cellStyle name="Normal 13 2 2 3 5 2 3" xfId="11015" xr:uid="{00000000-0005-0000-0000-0000CC390000}"/>
    <cellStyle name="Normal 13 2 2 3 5 2 3 2" xfId="20771" xr:uid="{00000000-0005-0000-0000-0000CD390000}"/>
    <cellStyle name="Normal 13 2 2 3 5 2 3 3" xfId="32014" xr:uid="{00000000-0005-0000-0000-0000CE390000}"/>
    <cellStyle name="Normal 13 2 2 3 5 2 4" xfId="20769" xr:uid="{00000000-0005-0000-0000-0000CF390000}"/>
    <cellStyle name="Normal 13 2 2 3 5 2 5" xfId="31249" xr:uid="{00000000-0005-0000-0000-0000D0390000}"/>
    <cellStyle name="Normal 13 2 2 3 5 3" xfId="11016" xr:uid="{00000000-0005-0000-0000-0000D1390000}"/>
    <cellStyle name="Normal 13 2 2 3 5 3 2" xfId="20772" xr:uid="{00000000-0005-0000-0000-0000D2390000}"/>
    <cellStyle name="Normal 13 2 2 3 5 3 3" xfId="42015" xr:uid="{00000000-0005-0000-0000-0000D3390000}"/>
    <cellStyle name="Normal 13 2 2 3 5 4" xfId="11017" xr:uid="{00000000-0005-0000-0000-0000D4390000}"/>
    <cellStyle name="Normal 13 2 2 3 5 4 2" xfId="20773" xr:uid="{00000000-0005-0000-0000-0000D5390000}"/>
    <cellStyle name="Normal 13 2 2 3 5 5" xfId="20768" xr:uid="{00000000-0005-0000-0000-0000D6390000}"/>
    <cellStyle name="Normal 13 2 2 3 5 6" xfId="30489" xr:uid="{00000000-0005-0000-0000-0000D7390000}"/>
    <cellStyle name="Normal 13 2 2 3 6" xfId="2151" xr:uid="{00000000-0005-0000-0000-0000D8390000}"/>
    <cellStyle name="Normal 13 2 2 3 6 2" xfId="11018" xr:uid="{00000000-0005-0000-0000-0000D9390000}"/>
    <cellStyle name="Normal 13 2 2 3 6 2 2" xfId="11019" xr:uid="{00000000-0005-0000-0000-0000DA390000}"/>
    <cellStyle name="Normal 13 2 2 3 6 2 2 2" xfId="20776" xr:uid="{00000000-0005-0000-0000-0000DB390000}"/>
    <cellStyle name="Normal 13 2 2 3 6 2 2 3" xfId="33147" xr:uid="{00000000-0005-0000-0000-0000DC390000}"/>
    <cellStyle name="Normal 13 2 2 3 6 2 3" xfId="11020" xr:uid="{00000000-0005-0000-0000-0000DD390000}"/>
    <cellStyle name="Normal 13 2 2 3 6 2 3 2" xfId="20777" xr:uid="{00000000-0005-0000-0000-0000DE390000}"/>
    <cellStyle name="Normal 13 2 2 3 6 2 3 3" xfId="32015" xr:uid="{00000000-0005-0000-0000-0000DF390000}"/>
    <cellStyle name="Normal 13 2 2 3 6 2 4" xfId="20775" xr:uid="{00000000-0005-0000-0000-0000E0390000}"/>
    <cellStyle name="Normal 13 2 2 3 6 2 5" xfId="31250" xr:uid="{00000000-0005-0000-0000-0000E1390000}"/>
    <cellStyle name="Normal 13 2 2 3 6 3" xfId="11021" xr:uid="{00000000-0005-0000-0000-0000E2390000}"/>
    <cellStyle name="Normal 13 2 2 3 6 3 2" xfId="20778" xr:uid="{00000000-0005-0000-0000-0000E3390000}"/>
    <cellStyle name="Normal 13 2 2 3 6 3 3" xfId="42016" xr:uid="{00000000-0005-0000-0000-0000E4390000}"/>
    <cellStyle name="Normal 13 2 2 3 6 4" xfId="11022" xr:uid="{00000000-0005-0000-0000-0000E5390000}"/>
    <cellStyle name="Normal 13 2 2 3 6 4 2" xfId="20779" xr:uid="{00000000-0005-0000-0000-0000E6390000}"/>
    <cellStyle name="Normal 13 2 2 3 6 5" xfId="20774" xr:uid="{00000000-0005-0000-0000-0000E7390000}"/>
    <cellStyle name="Normal 13 2 2 3 6 6" xfId="30490" xr:uid="{00000000-0005-0000-0000-0000E8390000}"/>
    <cellStyle name="Normal 13 2 2 3 7" xfId="11023" xr:uid="{00000000-0005-0000-0000-0000E9390000}"/>
    <cellStyle name="Normal 13 2 2 3 7 2" xfId="11024" xr:uid="{00000000-0005-0000-0000-0000EA390000}"/>
    <cellStyle name="Normal 13 2 2 3 7 2 2" xfId="20781" xr:uid="{00000000-0005-0000-0000-0000EB390000}"/>
    <cellStyle name="Normal 13 2 2 3 7 2 3" xfId="33132" xr:uid="{00000000-0005-0000-0000-0000EC390000}"/>
    <cellStyle name="Normal 13 2 2 3 7 3" xfId="11025" xr:uid="{00000000-0005-0000-0000-0000ED390000}"/>
    <cellStyle name="Normal 13 2 2 3 7 3 2" xfId="20782" xr:uid="{00000000-0005-0000-0000-0000EE390000}"/>
    <cellStyle name="Normal 13 2 2 3 7 3 3" xfId="32000" xr:uid="{00000000-0005-0000-0000-0000EF390000}"/>
    <cellStyle name="Normal 13 2 2 3 7 4" xfId="20780" xr:uid="{00000000-0005-0000-0000-0000F0390000}"/>
    <cellStyle name="Normal 13 2 2 3 7 5" xfId="31235" xr:uid="{00000000-0005-0000-0000-0000F1390000}"/>
    <cellStyle name="Normal 13 2 2 3 8" xfId="11026" xr:uid="{00000000-0005-0000-0000-0000F2390000}"/>
    <cellStyle name="Normal 13 2 2 3 8 2" xfId="20783" xr:uid="{00000000-0005-0000-0000-0000F3390000}"/>
    <cellStyle name="Normal 13 2 2 3 8 3" xfId="42001" xr:uid="{00000000-0005-0000-0000-0000F4390000}"/>
    <cellStyle name="Normal 13 2 2 3 9" xfId="11027" xr:uid="{00000000-0005-0000-0000-0000F5390000}"/>
    <cellStyle name="Normal 13 2 2 3 9 2" xfId="20784" xr:uid="{00000000-0005-0000-0000-0000F6390000}"/>
    <cellStyle name="Normal 13 2 2 4" xfId="2152" xr:uid="{00000000-0005-0000-0000-0000F7390000}"/>
    <cellStyle name="Normal 13 2 2 4 10" xfId="30491" xr:uid="{00000000-0005-0000-0000-0000F8390000}"/>
    <cellStyle name="Normal 13 2 2 4 2" xfId="2153" xr:uid="{00000000-0005-0000-0000-0000F9390000}"/>
    <cellStyle name="Normal 13 2 2 4 2 2" xfId="2154" xr:uid="{00000000-0005-0000-0000-0000FA390000}"/>
    <cellStyle name="Normal 13 2 2 4 2 2 2" xfId="11028" xr:uid="{00000000-0005-0000-0000-0000FB390000}"/>
    <cellStyle name="Normal 13 2 2 4 2 2 2 2" xfId="11029" xr:uid="{00000000-0005-0000-0000-0000FC390000}"/>
    <cellStyle name="Normal 13 2 2 4 2 2 2 2 2" xfId="20789" xr:uid="{00000000-0005-0000-0000-0000FD390000}"/>
    <cellStyle name="Normal 13 2 2 4 2 2 2 2 3" xfId="33150" xr:uid="{00000000-0005-0000-0000-0000FE390000}"/>
    <cellStyle name="Normal 13 2 2 4 2 2 2 3" xfId="11030" xr:uid="{00000000-0005-0000-0000-0000FF390000}"/>
    <cellStyle name="Normal 13 2 2 4 2 2 2 3 2" xfId="20790" xr:uid="{00000000-0005-0000-0000-0000003A0000}"/>
    <cellStyle name="Normal 13 2 2 4 2 2 2 3 3" xfId="32018" xr:uid="{00000000-0005-0000-0000-0000013A0000}"/>
    <cellStyle name="Normal 13 2 2 4 2 2 2 4" xfId="20788" xr:uid="{00000000-0005-0000-0000-0000023A0000}"/>
    <cellStyle name="Normal 13 2 2 4 2 2 2 5" xfId="31253" xr:uid="{00000000-0005-0000-0000-0000033A0000}"/>
    <cellStyle name="Normal 13 2 2 4 2 2 3" xfId="11031" xr:uid="{00000000-0005-0000-0000-0000043A0000}"/>
    <cellStyle name="Normal 13 2 2 4 2 2 3 2" xfId="20791" xr:uid="{00000000-0005-0000-0000-0000053A0000}"/>
    <cellStyle name="Normal 13 2 2 4 2 2 3 3" xfId="42019" xr:uid="{00000000-0005-0000-0000-0000063A0000}"/>
    <cellStyle name="Normal 13 2 2 4 2 2 4" xfId="11032" xr:uid="{00000000-0005-0000-0000-0000073A0000}"/>
    <cellStyle name="Normal 13 2 2 4 2 2 4 2" xfId="20792" xr:uid="{00000000-0005-0000-0000-0000083A0000}"/>
    <cellStyle name="Normal 13 2 2 4 2 2 5" xfId="20787" xr:uid="{00000000-0005-0000-0000-0000093A0000}"/>
    <cellStyle name="Normal 13 2 2 4 2 2 6" xfId="30493" xr:uid="{00000000-0005-0000-0000-00000A3A0000}"/>
    <cellStyle name="Normal 13 2 2 4 2 3" xfId="2155" xr:uid="{00000000-0005-0000-0000-00000B3A0000}"/>
    <cellStyle name="Normal 13 2 2 4 2 3 2" xfId="11033" xr:uid="{00000000-0005-0000-0000-00000C3A0000}"/>
    <cellStyle name="Normal 13 2 2 4 2 3 2 2" xfId="11034" xr:uid="{00000000-0005-0000-0000-00000D3A0000}"/>
    <cellStyle name="Normal 13 2 2 4 2 3 2 2 2" xfId="20795" xr:uid="{00000000-0005-0000-0000-00000E3A0000}"/>
    <cellStyle name="Normal 13 2 2 4 2 3 2 2 3" xfId="33151" xr:uid="{00000000-0005-0000-0000-00000F3A0000}"/>
    <cellStyle name="Normal 13 2 2 4 2 3 2 3" xfId="11035" xr:uid="{00000000-0005-0000-0000-0000103A0000}"/>
    <cellStyle name="Normal 13 2 2 4 2 3 2 3 2" xfId="20796" xr:uid="{00000000-0005-0000-0000-0000113A0000}"/>
    <cellStyle name="Normal 13 2 2 4 2 3 2 3 3" xfId="32019" xr:uid="{00000000-0005-0000-0000-0000123A0000}"/>
    <cellStyle name="Normal 13 2 2 4 2 3 2 4" xfId="20794" xr:uid="{00000000-0005-0000-0000-0000133A0000}"/>
    <cellStyle name="Normal 13 2 2 4 2 3 2 5" xfId="31254" xr:uid="{00000000-0005-0000-0000-0000143A0000}"/>
    <cellStyle name="Normal 13 2 2 4 2 3 3" xfId="11036" xr:uid="{00000000-0005-0000-0000-0000153A0000}"/>
    <cellStyle name="Normal 13 2 2 4 2 3 3 2" xfId="20797" xr:uid="{00000000-0005-0000-0000-0000163A0000}"/>
    <cellStyle name="Normal 13 2 2 4 2 3 3 3" xfId="42020" xr:uid="{00000000-0005-0000-0000-0000173A0000}"/>
    <cellStyle name="Normal 13 2 2 4 2 3 4" xfId="11037" xr:uid="{00000000-0005-0000-0000-0000183A0000}"/>
    <cellStyle name="Normal 13 2 2 4 2 3 4 2" xfId="20798" xr:uid="{00000000-0005-0000-0000-0000193A0000}"/>
    <cellStyle name="Normal 13 2 2 4 2 3 5" xfId="20793" xr:uid="{00000000-0005-0000-0000-00001A3A0000}"/>
    <cellStyle name="Normal 13 2 2 4 2 3 6" xfId="30494" xr:uid="{00000000-0005-0000-0000-00001B3A0000}"/>
    <cellStyle name="Normal 13 2 2 4 2 4" xfId="11038" xr:uid="{00000000-0005-0000-0000-00001C3A0000}"/>
    <cellStyle name="Normal 13 2 2 4 2 4 2" xfId="11039" xr:uid="{00000000-0005-0000-0000-00001D3A0000}"/>
    <cellStyle name="Normal 13 2 2 4 2 4 2 2" xfId="20800" xr:uid="{00000000-0005-0000-0000-00001E3A0000}"/>
    <cellStyle name="Normal 13 2 2 4 2 4 2 3" xfId="33149" xr:uid="{00000000-0005-0000-0000-00001F3A0000}"/>
    <cellStyle name="Normal 13 2 2 4 2 4 3" xfId="11040" xr:uid="{00000000-0005-0000-0000-0000203A0000}"/>
    <cellStyle name="Normal 13 2 2 4 2 4 3 2" xfId="20801" xr:uid="{00000000-0005-0000-0000-0000213A0000}"/>
    <cellStyle name="Normal 13 2 2 4 2 4 3 3" xfId="32017" xr:uid="{00000000-0005-0000-0000-0000223A0000}"/>
    <cellStyle name="Normal 13 2 2 4 2 4 4" xfId="20799" xr:uid="{00000000-0005-0000-0000-0000233A0000}"/>
    <cellStyle name="Normal 13 2 2 4 2 4 5" xfId="31252" xr:uid="{00000000-0005-0000-0000-0000243A0000}"/>
    <cellStyle name="Normal 13 2 2 4 2 5" xfId="11041" xr:uid="{00000000-0005-0000-0000-0000253A0000}"/>
    <cellStyle name="Normal 13 2 2 4 2 5 2" xfId="20802" xr:uid="{00000000-0005-0000-0000-0000263A0000}"/>
    <cellStyle name="Normal 13 2 2 4 2 5 3" xfId="42018" xr:uid="{00000000-0005-0000-0000-0000273A0000}"/>
    <cellStyle name="Normal 13 2 2 4 2 6" xfId="11042" xr:uid="{00000000-0005-0000-0000-0000283A0000}"/>
    <cellStyle name="Normal 13 2 2 4 2 6 2" xfId="20803" xr:uid="{00000000-0005-0000-0000-0000293A0000}"/>
    <cellStyle name="Normal 13 2 2 4 2 7" xfId="20786" xr:uid="{00000000-0005-0000-0000-00002A3A0000}"/>
    <cellStyle name="Normal 13 2 2 4 2 8" xfId="30492" xr:uid="{00000000-0005-0000-0000-00002B3A0000}"/>
    <cellStyle name="Normal 13 2 2 4 3" xfId="2156" xr:uid="{00000000-0005-0000-0000-00002C3A0000}"/>
    <cellStyle name="Normal 13 2 2 4 3 2" xfId="2157" xr:uid="{00000000-0005-0000-0000-00002D3A0000}"/>
    <cellStyle name="Normal 13 2 2 4 3 2 2" xfId="11043" xr:uid="{00000000-0005-0000-0000-00002E3A0000}"/>
    <cellStyle name="Normal 13 2 2 4 3 2 2 2" xfId="11044" xr:uid="{00000000-0005-0000-0000-00002F3A0000}"/>
    <cellStyle name="Normal 13 2 2 4 3 2 2 2 2" xfId="20807" xr:uid="{00000000-0005-0000-0000-0000303A0000}"/>
    <cellStyle name="Normal 13 2 2 4 3 2 2 2 3" xfId="33153" xr:uid="{00000000-0005-0000-0000-0000313A0000}"/>
    <cellStyle name="Normal 13 2 2 4 3 2 2 3" xfId="11045" xr:uid="{00000000-0005-0000-0000-0000323A0000}"/>
    <cellStyle name="Normal 13 2 2 4 3 2 2 3 2" xfId="20808" xr:uid="{00000000-0005-0000-0000-0000333A0000}"/>
    <cellStyle name="Normal 13 2 2 4 3 2 2 3 3" xfId="32021" xr:uid="{00000000-0005-0000-0000-0000343A0000}"/>
    <cellStyle name="Normal 13 2 2 4 3 2 2 4" xfId="20806" xr:uid="{00000000-0005-0000-0000-0000353A0000}"/>
    <cellStyle name="Normal 13 2 2 4 3 2 2 5" xfId="31256" xr:uid="{00000000-0005-0000-0000-0000363A0000}"/>
    <cellStyle name="Normal 13 2 2 4 3 2 3" xfId="11046" xr:uid="{00000000-0005-0000-0000-0000373A0000}"/>
    <cellStyle name="Normal 13 2 2 4 3 2 3 2" xfId="20809" xr:uid="{00000000-0005-0000-0000-0000383A0000}"/>
    <cellStyle name="Normal 13 2 2 4 3 2 3 3" xfId="42022" xr:uid="{00000000-0005-0000-0000-0000393A0000}"/>
    <cellStyle name="Normal 13 2 2 4 3 2 4" xfId="11047" xr:uid="{00000000-0005-0000-0000-00003A3A0000}"/>
    <cellStyle name="Normal 13 2 2 4 3 2 4 2" xfId="20810" xr:uid="{00000000-0005-0000-0000-00003B3A0000}"/>
    <cellStyle name="Normal 13 2 2 4 3 2 5" xfId="20805" xr:uid="{00000000-0005-0000-0000-00003C3A0000}"/>
    <cellStyle name="Normal 13 2 2 4 3 2 6" xfId="30496" xr:uid="{00000000-0005-0000-0000-00003D3A0000}"/>
    <cellStyle name="Normal 13 2 2 4 3 3" xfId="11048" xr:uid="{00000000-0005-0000-0000-00003E3A0000}"/>
    <cellStyle name="Normal 13 2 2 4 3 3 2" xfId="11049" xr:uid="{00000000-0005-0000-0000-00003F3A0000}"/>
    <cellStyle name="Normal 13 2 2 4 3 3 2 2" xfId="20812" xr:uid="{00000000-0005-0000-0000-0000403A0000}"/>
    <cellStyle name="Normal 13 2 2 4 3 3 2 3" xfId="33152" xr:uid="{00000000-0005-0000-0000-0000413A0000}"/>
    <cellStyle name="Normal 13 2 2 4 3 3 3" xfId="11050" xr:uid="{00000000-0005-0000-0000-0000423A0000}"/>
    <cellStyle name="Normal 13 2 2 4 3 3 3 2" xfId="20813" xr:uid="{00000000-0005-0000-0000-0000433A0000}"/>
    <cellStyle name="Normal 13 2 2 4 3 3 3 3" xfId="32020" xr:uid="{00000000-0005-0000-0000-0000443A0000}"/>
    <cellStyle name="Normal 13 2 2 4 3 3 4" xfId="20811" xr:uid="{00000000-0005-0000-0000-0000453A0000}"/>
    <cellStyle name="Normal 13 2 2 4 3 3 5" xfId="31255" xr:uid="{00000000-0005-0000-0000-0000463A0000}"/>
    <cellStyle name="Normal 13 2 2 4 3 4" xfId="11051" xr:uid="{00000000-0005-0000-0000-0000473A0000}"/>
    <cellStyle name="Normal 13 2 2 4 3 4 2" xfId="20814" xr:uid="{00000000-0005-0000-0000-0000483A0000}"/>
    <cellStyle name="Normal 13 2 2 4 3 4 3" xfId="42021" xr:uid="{00000000-0005-0000-0000-0000493A0000}"/>
    <cellStyle name="Normal 13 2 2 4 3 5" xfId="11052" xr:uid="{00000000-0005-0000-0000-00004A3A0000}"/>
    <cellStyle name="Normal 13 2 2 4 3 5 2" xfId="20815" xr:uid="{00000000-0005-0000-0000-00004B3A0000}"/>
    <cellStyle name="Normal 13 2 2 4 3 6" xfId="20804" xr:uid="{00000000-0005-0000-0000-00004C3A0000}"/>
    <cellStyle name="Normal 13 2 2 4 3 7" xfId="30495" xr:uid="{00000000-0005-0000-0000-00004D3A0000}"/>
    <cellStyle name="Normal 13 2 2 4 4" xfId="2158" xr:uid="{00000000-0005-0000-0000-00004E3A0000}"/>
    <cellStyle name="Normal 13 2 2 4 4 2" xfId="11053" xr:uid="{00000000-0005-0000-0000-00004F3A0000}"/>
    <cellStyle name="Normal 13 2 2 4 4 2 2" xfId="11054" xr:uid="{00000000-0005-0000-0000-0000503A0000}"/>
    <cellStyle name="Normal 13 2 2 4 4 2 2 2" xfId="20818" xr:uid="{00000000-0005-0000-0000-0000513A0000}"/>
    <cellStyle name="Normal 13 2 2 4 4 2 2 3" xfId="33154" xr:uid="{00000000-0005-0000-0000-0000523A0000}"/>
    <cellStyle name="Normal 13 2 2 4 4 2 3" xfId="11055" xr:uid="{00000000-0005-0000-0000-0000533A0000}"/>
    <cellStyle name="Normal 13 2 2 4 4 2 3 2" xfId="20819" xr:uid="{00000000-0005-0000-0000-0000543A0000}"/>
    <cellStyle name="Normal 13 2 2 4 4 2 3 3" xfId="32022" xr:uid="{00000000-0005-0000-0000-0000553A0000}"/>
    <cellStyle name="Normal 13 2 2 4 4 2 4" xfId="20817" xr:uid="{00000000-0005-0000-0000-0000563A0000}"/>
    <cellStyle name="Normal 13 2 2 4 4 2 5" xfId="31257" xr:uid="{00000000-0005-0000-0000-0000573A0000}"/>
    <cellStyle name="Normal 13 2 2 4 4 3" xfId="11056" xr:uid="{00000000-0005-0000-0000-0000583A0000}"/>
    <cellStyle name="Normal 13 2 2 4 4 3 2" xfId="20820" xr:uid="{00000000-0005-0000-0000-0000593A0000}"/>
    <cellStyle name="Normal 13 2 2 4 4 3 3" xfId="42023" xr:uid="{00000000-0005-0000-0000-00005A3A0000}"/>
    <cellStyle name="Normal 13 2 2 4 4 4" xfId="11057" xr:uid="{00000000-0005-0000-0000-00005B3A0000}"/>
    <cellStyle name="Normal 13 2 2 4 4 4 2" xfId="20821" xr:uid="{00000000-0005-0000-0000-00005C3A0000}"/>
    <cellStyle name="Normal 13 2 2 4 4 5" xfId="20816" xr:uid="{00000000-0005-0000-0000-00005D3A0000}"/>
    <cellStyle name="Normal 13 2 2 4 4 6" xfId="30497" xr:uid="{00000000-0005-0000-0000-00005E3A0000}"/>
    <cellStyle name="Normal 13 2 2 4 5" xfId="2159" xr:uid="{00000000-0005-0000-0000-00005F3A0000}"/>
    <cellStyle name="Normal 13 2 2 4 5 2" xfId="11058" xr:uid="{00000000-0005-0000-0000-0000603A0000}"/>
    <cellStyle name="Normal 13 2 2 4 5 2 2" xfId="11059" xr:uid="{00000000-0005-0000-0000-0000613A0000}"/>
    <cellStyle name="Normal 13 2 2 4 5 2 2 2" xfId="20824" xr:uid="{00000000-0005-0000-0000-0000623A0000}"/>
    <cellStyle name="Normal 13 2 2 4 5 2 2 3" xfId="33155" xr:uid="{00000000-0005-0000-0000-0000633A0000}"/>
    <cellStyle name="Normal 13 2 2 4 5 2 3" xfId="11060" xr:uid="{00000000-0005-0000-0000-0000643A0000}"/>
    <cellStyle name="Normal 13 2 2 4 5 2 3 2" xfId="20825" xr:uid="{00000000-0005-0000-0000-0000653A0000}"/>
    <cellStyle name="Normal 13 2 2 4 5 2 3 3" xfId="32023" xr:uid="{00000000-0005-0000-0000-0000663A0000}"/>
    <cellStyle name="Normal 13 2 2 4 5 2 4" xfId="20823" xr:uid="{00000000-0005-0000-0000-0000673A0000}"/>
    <cellStyle name="Normal 13 2 2 4 5 2 5" xfId="31258" xr:uid="{00000000-0005-0000-0000-0000683A0000}"/>
    <cellStyle name="Normal 13 2 2 4 5 3" xfId="11061" xr:uid="{00000000-0005-0000-0000-0000693A0000}"/>
    <cellStyle name="Normal 13 2 2 4 5 3 2" xfId="20826" xr:uid="{00000000-0005-0000-0000-00006A3A0000}"/>
    <cellStyle name="Normal 13 2 2 4 5 3 3" xfId="42024" xr:uid="{00000000-0005-0000-0000-00006B3A0000}"/>
    <cellStyle name="Normal 13 2 2 4 5 4" xfId="11062" xr:uid="{00000000-0005-0000-0000-00006C3A0000}"/>
    <cellStyle name="Normal 13 2 2 4 5 4 2" xfId="20827" xr:uid="{00000000-0005-0000-0000-00006D3A0000}"/>
    <cellStyle name="Normal 13 2 2 4 5 5" xfId="20822" xr:uid="{00000000-0005-0000-0000-00006E3A0000}"/>
    <cellStyle name="Normal 13 2 2 4 5 6" xfId="30498" xr:uid="{00000000-0005-0000-0000-00006F3A0000}"/>
    <cellStyle name="Normal 13 2 2 4 6" xfId="11063" xr:uid="{00000000-0005-0000-0000-0000703A0000}"/>
    <cellStyle name="Normal 13 2 2 4 6 2" xfId="11064" xr:uid="{00000000-0005-0000-0000-0000713A0000}"/>
    <cellStyle name="Normal 13 2 2 4 6 2 2" xfId="20829" xr:uid="{00000000-0005-0000-0000-0000723A0000}"/>
    <cellStyle name="Normal 13 2 2 4 6 2 3" xfId="33148" xr:uid="{00000000-0005-0000-0000-0000733A0000}"/>
    <cellStyle name="Normal 13 2 2 4 6 3" xfId="11065" xr:uid="{00000000-0005-0000-0000-0000743A0000}"/>
    <cellStyle name="Normal 13 2 2 4 6 3 2" xfId="20830" xr:uid="{00000000-0005-0000-0000-0000753A0000}"/>
    <cellStyle name="Normal 13 2 2 4 6 3 3" xfId="32016" xr:uid="{00000000-0005-0000-0000-0000763A0000}"/>
    <cellStyle name="Normal 13 2 2 4 6 4" xfId="20828" xr:uid="{00000000-0005-0000-0000-0000773A0000}"/>
    <cellStyle name="Normal 13 2 2 4 6 5" xfId="31251" xr:uid="{00000000-0005-0000-0000-0000783A0000}"/>
    <cellStyle name="Normal 13 2 2 4 7" xfId="11066" xr:uid="{00000000-0005-0000-0000-0000793A0000}"/>
    <cellStyle name="Normal 13 2 2 4 7 2" xfId="20831" xr:uid="{00000000-0005-0000-0000-00007A3A0000}"/>
    <cellStyle name="Normal 13 2 2 4 7 3" xfId="42017" xr:uid="{00000000-0005-0000-0000-00007B3A0000}"/>
    <cellStyle name="Normal 13 2 2 4 8" xfId="11067" xr:uid="{00000000-0005-0000-0000-00007C3A0000}"/>
    <cellStyle name="Normal 13 2 2 4 8 2" xfId="20832" xr:uid="{00000000-0005-0000-0000-00007D3A0000}"/>
    <cellStyle name="Normal 13 2 2 4 9" xfId="20785" xr:uid="{00000000-0005-0000-0000-00007E3A0000}"/>
    <cellStyle name="Normal 13 2 2 5" xfId="2160" xr:uid="{00000000-0005-0000-0000-00007F3A0000}"/>
    <cellStyle name="Normal 13 2 2 5 2" xfId="2161" xr:uid="{00000000-0005-0000-0000-0000803A0000}"/>
    <cellStyle name="Normal 13 2 2 5 2 2" xfId="11068" xr:uid="{00000000-0005-0000-0000-0000813A0000}"/>
    <cellStyle name="Normal 13 2 2 5 2 2 2" xfId="11069" xr:uid="{00000000-0005-0000-0000-0000823A0000}"/>
    <cellStyle name="Normal 13 2 2 5 2 2 2 2" xfId="20836" xr:uid="{00000000-0005-0000-0000-0000833A0000}"/>
    <cellStyle name="Normal 13 2 2 5 2 2 2 3" xfId="33157" xr:uid="{00000000-0005-0000-0000-0000843A0000}"/>
    <cellStyle name="Normal 13 2 2 5 2 2 3" xfId="11070" xr:uid="{00000000-0005-0000-0000-0000853A0000}"/>
    <cellStyle name="Normal 13 2 2 5 2 2 3 2" xfId="20837" xr:uid="{00000000-0005-0000-0000-0000863A0000}"/>
    <cellStyle name="Normal 13 2 2 5 2 2 3 3" xfId="32025" xr:uid="{00000000-0005-0000-0000-0000873A0000}"/>
    <cellStyle name="Normal 13 2 2 5 2 2 4" xfId="20835" xr:uid="{00000000-0005-0000-0000-0000883A0000}"/>
    <cellStyle name="Normal 13 2 2 5 2 2 5" xfId="31260" xr:uid="{00000000-0005-0000-0000-0000893A0000}"/>
    <cellStyle name="Normal 13 2 2 5 2 3" xfId="11071" xr:uid="{00000000-0005-0000-0000-00008A3A0000}"/>
    <cellStyle name="Normal 13 2 2 5 2 3 2" xfId="20838" xr:uid="{00000000-0005-0000-0000-00008B3A0000}"/>
    <cellStyle name="Normal 13 2 2 5 2 3 3" xfId="42026" xr:uid="{00000000-0005-0000-0000-00008C3A0000}"/>
    <cellStyle name="Normal 13 2 2 5 2 4" xfId="11072" xr:uid="{00000000-0005-0000-0000-00008D3A0000}"/>
    <cellStyle name="Normal 13 2 2 5 2 4 2" xfId="20839" xr:uid="{00000000-0005-0000-0000-00008E3A0000}"/>
    <cellStyle name="Normal 13 2 2 5 2 5" xfId="20834" xr:uid="{00000000-0005-0000-0000-00008F3A0000}"/>
    <cellStyle name="Normal 13 2 2 5 2 6" xfId="30500" xr:uid="{00000000-0005-0000-0000-0000903A0000}"/>
    <cellStyle name="Normal 13 2 2 5 3" xfId="2162" xr:uid="{00000000-0005-0000-0000-0000913A0000}"/>
    <cellStyle name="Normal 13 2 2 5 3 2" xfId="11073" xr:uid="{00000000-0005-0000-0000-0000923A0000}"/>
    <cellStyle name="Normal 13 2 2 5 3 2 2" xfId="11074" xr:uid="{00000000-0005-0000-0000-0000933A0000}"/>
    <cellStyle name="Normal 13 2 2 5 3 2 2 2" xfId="20842" xr:uid="{00000000-0005-0000-0000-0000943A0000}"/>
    <cellStyle name="Normal 13 2 2 5 3 2 2 3" xfId="33158" xr:uid="{00000000-0005-0000-0000-0000953A0000}"/>
    <cellStyle name="Normal 13 2 2 5 3 2 3" xfId="11075" xr:uid="{00000000-0005-0000-0000-0000963A0000}"/>
    <cellStyle name="Normal 13 2 2 5 3 2 3 2" xfId="20843" xr:uid="{00000000-0005-0000-0000-0000973A0000}"/>
    <cellStyle name="Normal 13 2 2 5 3 2 3 3" xfId="32026" xr:uid="{00000000-0005-0000-0000-0000983A0000}"/>
    <cellStyle name="Normal 13 2 2 5 3 2 4" xfId="20841" xr:uid="{00000000-0005-0000-0000-0000993A0000}"/>
    <cellStyle name="Normal 13 2 2 5 3 2 5" xfId="31261" xr:uid="{00000000-0005-0000-0000-00009A3A0000}"/>
    <cellStyle name="Normal 13 2 2 5 3 3" xfId="11076" xr:uid="{00000000-0005-0000-0000-00009B3A0000}"/>
    <cellStyle name="Normal 13 2 2 5 3 3 2" xfId="20844" xr:uid="{00000000-0005-0000-0000-00009C3A0000}"/>
    <cellStyle name="Normal 13 2 2 5 3 3 3" xfId="42027" xr:uid="{00000000-0005-0000-0000-00009D3A0000}"/>
    <cellStyle name="Normal 13 2 2 5 3 4" xfId="11077" xr:uid="{00000000-0005-0000-0000-00009E3A0000}"/>
    <cellStyle name="Normal 13 2 2 5 3 4 2" xfId="20845" xr:uid="{00000000-0005-0000-0000-00009F3A0000}"/>
    <cellStyle name="Normal 13 2 2 5 3 5" xfId="20840" xr:uid="{00000000-0005-0000-0000-0000A03A0000}"/>
    <cellStyle name="Normal 13 2 2 5 3 6" xfId="30501" xr:uid="{00000000-0005-0000-0000-0000A13A0000}"/>
    <cellStyle name="Normal 13 2 2 5 4" xfId="11078" xr:uid="{00000000-0005-0000-0000-0000A23A0000}"/>
    <cellStyle name="Normal 13 2 2 5 4 2" xfId="11079" xr:uid="{00000000-0005-0000-0000-0000A33A0000}"/>
    <cellStyle name="Normal 13 2 2 5 4 2 2" xfId="20847" xr:uid="{00000000-0005-0000-0000-0000A43A0000}"/>
    <cellStyle name="Normal 13 2 2 5 4 2 3" xfId="33156" xr:uid="{00000000-0005-0000-0000-0000A53A0000}"/>
    <cellStyle name="Normal 13 2 2 5 4 3" xfId="11080" xr:uid="{00000000-0005-0000-0000-0000A63A0000}"/>
    <cellStyle name="Normal 13 2 2 5 4 3 2" xfId="20848" xr:uid="{00000000-0005-0000-0000-0000A73A0000}"/>
    <cellStyle name="Normal 13 2 2 5 4 3 3" xfId="32024" xr:uid="{00000000-0005-0000-0000-0000A83A0000}"/>
    <cellStyle name="Normal 13 2 2 5 4 4" xfId="20846" xr:uid="{00000000-0005-0000-0000-0000A93A0000}"/>
    <cellStyle name="Normal 13 2 2 5 4 5" xfId="31259" xr:uid="{00000000-0005-0000-0000-0000AA3A0000}"/>
    <cellStyle name="Normal 13 2 2 5 5" xfId="11081" xr:uid="{00000000-0005-0000-0000-0000AB3A0000}"/>
    <cellStyle name="Normal 13 2 2 5 5 2" xfId="20849" xr:uid="{00000000-0005-0000-0000-0000AC3A0000}"/>
    <cellStyle name="Normal 13 2 2 5 5 3" xfId="42025" xr:uid="{00000000-0005-0000-0000-0000AD3A0000}"/>
    <cellStyle name="Normal 13 2 2 5 6" xfId="11082" xr:uid="{00000000-0005-0000-0000-0000AE3A0000}"/>
    <cellStyle name="Normal 13 2 2 5 6 2" xfId="20850" xr:uid="{00000000-0005-0000-0000-0000AF3A0000}"/>
    <cellStyle name="Normal 13 2 2 5 7" xfId="20833" xr:uid="{00000000-0005-0000-0000-0000B03A0000}"/>
    <cellStyle name="Normal 13 2 2 5 8" xfId="30499" xr:uid="{00000000-0005-0000-0000-0000B13A0000}"/>
    <cellStyle name="Normal 13 2 2 6" xfId="2163" xr:uid="{00000000-0005-0000-0000-0000B23A0000}"/>
    <cellStyle name="Normal 13 2 2 6 2" xfId="2164" xr:uid="{00000000-0005-0000-0000-0000B33A0000}"/>
    <cellStyle name="Normal 13 2 2 6 2 2" xfId="11083" xr:uid="{00000000-0005-0000-0000-0000B43A0000}"/>
    <cellStyle name="Normal 13 2 2 6 2 2 2" xfId="11084" xr:uid="{00000000-0005-0000-0000-0000B53A0000}"/>
    <cellStyle name="Normal 13 2 2 6 2 2 2 2" xfId="20854" xr:uid="{00000000-0005-0000-0000-0000B63A0000}"/>
    <cellStyle name="Normal 13 2 2 6 2 2 2 3" xfId="33160" xr:uid="{00000000-0005-0000-0000-0000B73A0000}"/>
    <cellStyle name="Normal 13 2 2 6 2 2 3" xfId="11085" xr:uid="{00000000-0005-0000-0000-0000B83A0000}"/>
    <cellStyle name="Normal 13 2 2 6 2 2 3 2" xfId="20855" xr:uid="{00000000-0005-0000-0000-0000B93A0000}"/>
    <cellStyle name="Normal 13 2 2 6 2 2 3 3" xfId="32028" xr:uid="{00000000-0005-0000-0000-0000BA3A0000}"/>
    <cellStyle name="Normal 13 2 2 6 2 2 4" xfId="20853" xr:uid="{00000000-0005-0000-0000-0000BB3A0000}"/>
    <cellStyle name="Normal 13 2 2 6 2 2 5" xfId="31263" xr:uid="{00000000-0005-0000-0000-0000BC3A0000}"/>
    <cellStyle name="Normal 13 2 2 6 2 3" xfId="11086" xr:uid="{00000000-0005-0000-0000-0000BD3A0000}"/>
    <cellStyle name="Normal 13 2 2 6 2 3 2" xfId="20856" xr:uid="{00000000-0005-0000-0000-0000BE3A0000}"/>
    <cellStyle name="Normal 13 2 2 6 2 3 3" xfId="42029" xr:uid="{00000000-0005-0000-0000-0000BF3A0000}"/>
    <cellStyle name="Normal 13 2 2 6 2 4" xfId="11087" xr:uid="{00000000-0005-0000-0000-0000C03A0000}"/>
    <cellStyle name="Normal 13 2 2 6 2 4 2" xfId="20857" xr:uid="{00000000-0005-0000-0000-0000C13A0000}"/>
    <cellStyle name="Normal 13 2 2 6 2 5" xfId="20852" xr:uid="{00000000-0005-0000-0000-0000C23A0000}"/>
    <cellStyle name="Normal 13 2 2 6 2 6" xfId="30503" xr:uid="{00000000-0005-0000-0000-0000C33A0000}"/>
    <cellStyle name="Normal 13 2 2 6 3" xfId="2165" xr:uid="{00000000-0005-0000-0000-0000C43A0000}"/>
    <cellStyle name="Normal 13 2 2 6 3 2" xfId="11088" xr:uid="{00000000-0005-0000-0000-0000C53A0000}"/>
    <cellStyle name="Normal 13 2 2 6 3 2 2" xfId="11089" xr:uid="{00000000-0005-0000-0000-0000C63A0000}"/>
    <cellStyle name="Normal 13 2 2 6 3 2 2 2" xfId="20860" xr:uid="{00000000-0005-0000-0000-0000C73A0000}"/>
    <cellStyle name="Normal 13 2 2 6 3 2 2 3" xfId="33161" xr:uid="{00000000-0005-0000-0000-0000C83A0000}"/>
    <cellStyle name="Normal 13 2 2 6 3 2 3" xfId="11090" xr:uid="{00000000-0005-0000-0000-0000C93A0000}"/>
    <cellStyle name="Normal 13 2 2 6 3 2 3 2" xfId="20861" xr:uid="{00000000-0005-0000-0000-0000CA3A0000}"/>
    <cellStyle name="Normal 13 2 2 6 3 2 3 3" xfId="32029" xr:uid="{00000000-0005-0000-0000-0000CB3A0000}"/>
    <cellStyle name="Normal 13 2 2 6 3 2 4" xfId="20859" xr:uid="{00000000-0005-0000-0000-0000CC3A0000}"/>
    <cellStyle name="Normal 13 2 2 6 3 2 5" xfId="31264" xr:uid="{00000000-0005-0000-0000-0000CD3A0000}"/>
    <cellStyle name="Normal 13 2 2 6 3 3" xfId="11091" xr:uid="{00000000-0005-0000-0000-0000CE3A0000}"/>
    <cellStyle name="Normal 13 2 2 6 3 3 2" xfId="20862" xr:uid="{00000000-0005-0000-0000-0000CF3A0000}"/>
    <cellStyle name="Normal 13 2 2 6 3 3 3" xfId="42030" xr:uid="{00000000-0005-0000-0000-0000D03A0000}"/>
    <cellStyle name="Normal 13 2 2 6 3 4" xfId="11092" xr:uid="{00000000-0005-0000-0000-0000D13A0000}"/>
    <cellStyle name="Normal 13 2 2 6 3 4 2" xfId="20863" xr:uid="{00000000-0005-0000-0000-0000D23A0000}"/>
    <cellStyle name="Normal 13 2 2 6 3 5" xfId="20858" xr:uid="{00000000-0005-0000-0000-0000D33A0000}"/>
    <cellStyle name="Normal 13 2 2 6 3 6" xfId="30504" xr:uid="{00000000-0005-0000-0000-0000D43A0000}"/>
    <cellStyle name="Normal 13 2 2 6 4" xfId="11093" xr:uid="{00000000-0005-0000-0000-0000D53A0000}"/>
    <cellStyle name="Normal 13 2 2 6 4 2" xfId="11094" xr:uid="{00000000-0005-0000-0000-0000D63A0000}"/>
    <cellStyle name="Normal 13 2 2 6 4 2 2" xfId="20865" xr:uid="{00000000-0005-0000-0000-0000D73A0000}"/>
    <cellStyle name="Normal 13 2 2 6 4 2 3" xfId="33159" xr:uid="{00000000-0005-0000-0000-0000D83A0000}"/>
    <cellStyle name="Normal 13 2 2 6 4 3" xfId="11095" xr:uid="{00000000-0005-0000-0000-0000D93A0000}"/>
    <cellStyle name="Normal 13 2 2 6 4 3 2" xfId="20866" xr:uid="{00000000-0005-0000-0000-0000DA3A0000}"/>
    <cellStyle name="Normal 13 2 2 6 4 3 3" xfId="32027" xr:uid="{00000000-0005-0000-0000-0000DB3A0000}"/>
    <cellStyle name="Normal 13 2 2 6 4 4" xfId="20864" xr:uid="{00000000-0005-0000-0000-0000DC3A0000}"/>
    <cellStyle name="Normal 13 2 2 6 4 5" xfId="31262" xr:uid="{00000000-0005-0000-0000-0000DD3A0000}"/>
    <cellStyle name="Normal 13 2 2 6 5" xfId="11096" xr:uid="{00000000-0005-0000-0000-0000DE3A0000}"/>
    <cellStyle name="Normal 13 2 2 6 5 2" xfId="20867" xr:uid="{00000000-0005-0000-0000-0000DF3A0000}"/>
    <cellStyle name="Normal 13 2 2 6 5 3" xfId="42028" xr:uid="{00000000-0005-0000-0000-0000E03A0000}"/>
    <cellStyle name="Normal 13 2 2 6 6" xfId="11097" xr:uid="{00000000-0005-0000-0000-0000E13A0000}"/>
    <cellStyle name="Normal 13 2 2 6 6 2" xfId="20868" xr:uid="{00000000-0005-0000-0000-0000E23A0000}"/>
    <cellStyle name="Normal 13 2 2 6 7" xfId="20851" xr:uid="{00000000-0005-0000-0000-0000E33A0000}"/>
    <cellStyle name="Normal 13 2 2 6 8" xfId="30502" xr:uid="{00000000-0005-0000-0000-0000E43A0000}"/>
    <cellStyle name="Normal 13 2 2 7" xfId="2166" xr:uid="{00000000-0005-0000-0000-0000E53A0000}"/>
    <cellStyle name="Normal 13 2 2 7 2" xfId="2167" xr:uid="{00000000-0005-0000-0000-0000E63A0000}"/>
    <cellStyle name="Normal 13 2 2 7 2 2" xfId="11098" xr:uid="{00000000-0005-0000-0000-0000E73A0000}"/>
    <cellStyle name="Normal 13 2 2 7 2 2 2" xfId="11099" xr:uid="{00000000-0005-0000-0000-0000E83A0000}"/>
    <cellStyle name="Normal 13 2 2 7 2 2 2 2" xfId="20872" xr:uid="{00000000-0005-0000-0000-0000E93A0000}"/>
    <cellStyle name="Normal 13 2 2 7 2 2 2 3" xfId="33163" xr:uid="{00000000-0005-0000-0000-0000EA3A0000}"/>
    <cellStyle name="Normal 13 2 2 7 2 2 3" xfId="11100" xr:uid="{00000000-0005-0000-0000-0000EB3A0000}"/>
    <cellStyle name="Normal 13 2 2 7 2 2 3 2" xfId="20873" xr:uid="{00000000-0005-0000-0000-0000EC3A0000}"/>
    <cellStyle name="Normal 13 2 2 7 2 2 3 3" xfId="32031" xr:uid="{00000000-0005-0000-0000-0000ED3A0000}"/>
    <cellStyle name="Normal 13 2 2 7 2 2 4" xfId="20871" xr:uid="{00000000-0005-0000-0000-0000EE3A0000}"/>
    <cellStyle name="Normal 13 2 2 7 2 2 5" xfId="31266" xr:uid="{00000000-0005-0000-0000-0000EF3A0000}"/>
    <cellStyle name="Normal 13 2 2 7 2 3" xfId="11101" xr:uid="{00000000-0005-0000-0000-0000F03A0000}"/>
    <cellStyle name="Normal 13 2 2 7 2 3 2" xfId="20874" xr:uid="{00000000-0005-0000-0000-0000F13A0000}"/>
    <cellStyle name="Normal 13 2 2 7 2 3 3" xfId="42032" xr:uid="{00000000-0005-0000-0000-0000F23A0000}"/>
    <cellStyle name="Normal 13 2 2 7 2 4" xfId="11102" xr:uid="{00000000-0005-0000-0000-0000F33A0000}"/>
    <cellStyle name="Normal 13 2 2 7 2 4 2" xfId="20875" xr:uid="{00000000-0005-0000-0000-0000F43A0000}"/>
    <cellStyle name="Normal 13 2 2 7 2 5" xfId="20870" xr:uid="{00000000-0005-0000-0000-0000F53A0000}"/>
    <cellStyle name="Normal 13 2 2 7 2 6" xfId="30506" xr:uid="{00000000-0005-0000-0000-0000F63A0000}"/>
    <cellStyle name="Normal 13 2 2 7 3" xfId="11103" xr:uid="{00000000-0005-0000-0000-0000F73A0000}"/>
    <cellStyle name="Normal 13 2 2 7 3 2" xfId="11104" xr:uid="{00000000-0005-0000-0000-0000F83A0000}"/>
    <cellStyle name="Normal 13 2 2 7 3 2 2" xfId="20877" xr:uid="{00000000-0005-0000-0000-0000F93A0000}"/>
    <cellStyle name="Normal 13 2 2 7 3 2 3" xfId="33162" xr:uid="{00000000-0005-0000-0000-0000FA3A0000}"/>
    <cellStyle name="Normal 13 2 2 7 3 3" xfId="11105" xr:uid="{00000000-0005-0000-0000-0000FB3A0000}"/>
    <cellStyle name="Normal 13 2 2 7 3 3 2" xfId="20878" xr:uid="{00000000-0005-0000-0000-0000FC3A0000}"/>
    <cellStyle name="Normal 13 2 2 7 3 3 3" xfId="32030" xr:uid="{00000000-0005-0000-0000-0000FD3A0000}"/>
    <cellStyle name="Normal 13 2 2 7 3 4" xfId="20876" xr:uid="{00000000-0005-0000-0000-0000FE3A0000}"/>
    <cellStyle name="Normal 13 2 2 7 3 5" xfId="31265" xr:uid="{00000000-0005-0000-0000-0000FF3A0000}"/>
    <cellStyle name="Normal 13 2 2 7 4" xfId="11106" xr:uid="{00000000-0005-0000-0000-0000003B0000}"/>
    <cellStyle name="Normal 13 2 2 7 4 2" xfId="20879" xr:uid="{00000000-0005-0000-0000-0000013B0000}"/>
    <cellStyle name="Normal 13 2 2 7 4 3" xfId="42031" xr:uid="{00000000-0005-0000-0000-0000023B0000}"/>
    <cellStyle name="Normal 13 2 2 7 5" xfId="11107" xr:uid="{00000000-0005-0000-0000-0000033B0000}"/>
    <cellStyle name="Normal 13 2 2 7 5 2" xfId="20880" xr:uid="{00000000-0005-0000-0000-0000043B0000}"/>
    <cellStyle name="Normal 13 2 2 7 6" xfId="20869" xr:uid="{00000000-0005-0000-0000-0000053B0000}"/>
    <cellStyle name="Normal 13 2 2 7 7" xfId="30505" xr:uid="{00000000-0005-0000-0000-0000063B0000}"/>
    <cellStyle name="Normal 13 2 2 8" xfId="2168" xr:uid="{00000000-0005-0000-0000-0000073B0000}"/>
    <cellStyle name="Normal 13 2 2 8 2" xfId="11108" xr:uid="{00000000-0005-0000-0000-0000083B0000}"/>
    <cellStyle name="Normal 13 2 2 8 2 2" xfId="11109" xr:uid="{00000000-0005-0000-0000-0000093B0000}"/>
    <cellStyle name="Normal 13 2 2 8 2 2 2" xfId="20883" xr:uid="{00000000-0005-0000-0000-00000A3B0000}"/>
    <cellStyle name="Normal 13 2 2 8 2 2 3" xfId="33164" xr:uid="{00000000-0005-0000-0000-00000B3B0000}"/>
    <cellStyle name="Normal 13 2 2 8 2 3" xfId="11110" xr:uid="{00000000-0005-0000-0000-00000C3B0000}"/>
    <cellStyle name="Normal 13 2 2 8 2 3 2" xfId="20884" xr:uid="{00000000-0005-0000-0000-00000D3B0000}"/>
    <cellStyle name="Normal 13 2 2 8 2 3 3" xfId="32032" xr:uid="{00000000-0005-0000-0000-00000E3B0000}"/>
    <cellStyle name="Normal 13 2 2 8 2 4" xfId="20882" xr:uid="{00000000-0005-0000-0000-00000F3B0000}"/>
    <cellStyle name="Normal 13 2 2 8 2 5" xfId="31267" xr:uid="{00000000-0005-0000-0000-0000103B0000}"/>
    <cellStyle name="Normal 13 2 2 8 3" xfId="11111" xr:uid="{00000000-0005-0000-0000-0000113B0000}"/>
    <cellStyle name="Normal 13 2 2 8 3 2" xfId="20885" xr:uid="{00000000-0005-0000-0000-0000123B0000}"/>
    <cellStyle name="Normal 13 2 2 8 3 3" xfId="42033" xr:uid="{00000000-0005-0000-0000-0000133B0000}"/>
    <cellStyle name="Normal 13 2 2 8 4" xfId="11112" xr:uid="{00000000-0005-0000-0000-0000143B0000}"/>
    <cellStyle name="Normal 13 2 2 8 4 2" xfId="20886" xr:uid="{00000000-0005-0000-0000-0000153B0000}"/>
    <cellStyle name="Normal 13 2 2 8 5" xfId="20881" xr:uid="{00000000-0005-0000-0000-0000163B0000}"/>
    <cellStyle name="Normal 13 2 2 8 6" xfId="30507" xr:uid="{00000000-0005-0000-0000-0000173B0000}"/>
    <cellStyle name="Normal 13 2 2 9" xfId="2169" xr:uid="{00000000-0005-0000-0000-0000183B0000}"/>
    <cellStyle name="Normal 13 2 2 9 2" xfId="11113" xr:uid="{00000000-0005-0000-0000-0000193B0000}"/>
    <cellStyle name="Normal 13 2 2 9 2 2" xfId="11114" xr:uid="{00000000-0005-0000-0000-00001A3B0000}"/>
    <cellStyle name="Normal 13 2 2 9 2 2 2" xfId="20889" xr:uid="{00000000-0005-0000-0000-00001B3B0000}"/>
    <cellStyle name="Normal 13 2 2 9 2 2 3" xfId="33165" xr:uid="{00000000-0005-0000-0000-00001C3B0000}"/>
    <cellStyle name="Normal 13 2 2 9 2 3" xfId="11115" xr:uid="{00000000-0005-0000-0000-00001D3B0000}"/>
    <cellStyle name="Normal 13 2 2 9 2 3 2" xfId="20890" xr:uid="{00000000-0005-0000-0000-00001E3B0000}"/>
    <cellStyle name="Normal 13 2 2 9 2 3 3" xfId="32033" xr:uid="{00000000-0005-0000-0000-00001F3B0000}"/>
    <cellStyle name="Normal 13 2 2 9 2 4" xfId="20888" xr:uid="{00000000-0005-0000-0000-0000203B0000}"/>
    <cellStyle name="Normal 13 2 2 9 2 5" xfId="31268" xr:uid="{00000000-0005-0000-0000-0000213B0000}"/>
    <cellStyle name="Normal 13 2 2 9 3" xfId="11116" xr:uid="{00000000-0005-0000-0000-0000223B0000}"/>
    <cellStyle name="Normal 13 2 2 9 3 2" xfId="20891" xr:uid="{00000000-0005-0000-0000-0000233B0000}"/>
    <cellStyle name="Normal 13 2 2 9 3 3" xfId="42034" xr:uid="{00000000-0005-0000-0000-0000243B0000}"/>
    <cellStyle name="Normal 13 2 2 9 4" xfId="11117" xr:uid="{00000000-0005-0000-0000-0000253B0000}"/>
    <cellStyle name="Normal 13 2 2 9 4 2" xfId="20892" xr:uid="{00000000-0005-0000-0000-0000263B0000}"/>
    <cellStyle name="Normal 13 2 2 9 5" xfId="20887" xr:uid="{00000000-0005-0000-0000-0000273B0000}"/>
    <cellStyle name="Normal 13 2 2 9 6" xfId="30508" xr:uid="{00000000-0005-0000-0000-0000283B0000}"/>
    <cellStyle name="Normal 13 2 3" xfId="2170" xr:uid="{00000000-0005-0000-0000-0000293B0000}"/>
    <cellStyle name="Normal 13 2 3 10" xfId="11118" xr:uid="{00000000-0005-0000-0000-00002A3B0000}"/>
    <cellStyle name="Normal 13 2 3 10 2" xfId="20894" xr:uid="{00000000-0005-0000-0000-00002B3B0000}"/>
    <cellStyle name="Normal 13 2 3 10 3" xfId="42035" xr:uid="{00000000-0005-0000-0000-00002C3B0000}"/>
    <cellStyle name="Normal 13 2 3 11" xfId="11119" xr:uid="{00000000-0005-0000-0000-00002D3B0000}"/>
    <cellStyle name="Normal 13 2 3 11 2" xfId="20895" xr:uid="{00000000-0005-0000-0000-00002E3B0000}"/>
    <cellStyle name="Normal 13 2 3 12" xfId="20893" xr:uid="{00000000-0005-0000-0000-00002F3B0000}"/>
    <cellStyle name="Normal 13 2 3 13" xfId="30509" xr:uid="{00000000-0005-0000-0000-0000303B0000}"/>
    <cellStyle name="Normal 13 2 3 2" xfId="2171" xr:uid="{00000000-0005-0000-0000-0000313B0000}"/>
    <cellStyle name="Normal 13 2 3 2 10" xfId="20896" xr:uid="{00000000-0005-0000-0000-0000323B0000}"/>
    <cellStyle name="Normal 13 2 3 2 11" xfId="30510" xr:uid="{00000000-0005-0000-0000-0000333B0000}"/>
    <cellStyle name="Normal 13 2 3 2 2" xfId="2172" xr:uid="{00000000-0005-0000-0000-0000343B0000}"/>
    <cellStyle name="Normal 13 2 3 2 2 10" xfId="30511" xr:uid="{00000000-0005-0000-0000-0000353B0000}"/>
    <cellStyle name="Normal 13 2 3 2 2 2" xfId="2173" xr:uid="{00000000-0005-0000-0000-0000363B0000}"/>
    <cellStyle name="Normal 13 2 3 2 2 2 2" xfId="2174" xr:uid="{00000000-0005-0000-0000-0000373B0000}"/>
    <cellStyle name="Normal 13 2 3 2 2 2 2 2" xfId="11120" xr:uid="{00000000-0005-0000-0000-0000383B0000}"/>
    <cellStyle name="Normal 13 2 3 2 2 2 2 2 2" xfId="11121" xr:uid="{00000000-0005-0000-0000-0000393B0000}"/>
    <cellStyle name="Normal 13 2 3 2 2 2 2 2 2 2" xfId="20901" xr:uid="{00000000-0005-0000-0000-00003A3B0000}"/>
    <cellStyle name="Normal 13 2 3 2 2 2 2 2 2 3" xfId="33170" xr:uid="{00000000-0005-0000-0000-00003B3B0000}"/>
    <cellStyle name="Normal 13 2 3 2 2 2 2 2 3" xfId="11122" xr:uid="{00000000-0005-0000-0000-00003C3B0000}"/>
    <cellStyle name="Normal 13 2 3 2 2 2 2 2 3 2" xfId="20902" xr:uid="{00000000-0005-0000-0000-00003D3B0000}"/>
    <cellStyle name="Normal 13 2 3 2 2 2 2 2 3 3" xfId="32038" xr:uid="{00000000-0005-0000-0000-00003E3B0000}"/>
    <cellStyle name="Normal 13 2 3 2 2 2 2 2 4" xfId="20900" xr:uid="{00000000-0005-0000-0000-00003F3B0000}"/>
    <cellStyle name="Normal 13 2 3 2 2 2 2 2 5" xfId="31273" xr:uid="{00000000-0005-0000-0000-0000403B0000}"/>
    <cellStyle name="Normal 13 2 3 2 2 2 2 3" xfId="11123" xr:uid="{00000000-0005-0000-0000-0000413B0000}"/>
    <cellStyle name="Normal 13 2 3 2 2 2 2 3 2" xfId="20903" xr:uid="{00000000-0005-0000-0000-0000423B0000}"/>
    <cellStyle name="Normal 13 2 3 2 2 2 2 3 3" xfId="42039" xr:uid="{00000000-0005-0000-0000-0000433B0000}"/>
    <cellStyle name="Normal 13 2 3 2 2 2 2 4" xfId="11124" xr:uid="{00000000-0005-0000-0000-0000443B0000}"/>
    <cellStyle name="Normal 13 2 3 2 2 2 2 4 2" xfId="20904" xr:uid="{00000000-0005-0000-0000-0000453B0000}"/>
    <cellStyle name="Normal 13 2 3 2 2 2 2 5" xfId="20899" xr:uid="{00000000-0005-0000-0000-0000463B0000}"/>
    <cellStyle name="Normal 13 2 3 2 2 2 2 6" xfId="30513" xr:uid="{00000000-0005-0000-0000-0000473B0000}"/>
    <cellStyle name="Normal 13 2 3 2 2 2 3" xfId="2175" xr:uid="{00000000-0005-0000-0000-0000483B0000}"/>
    <cellStyle name="Normal 13 2 3 2 2 2 3 2" xfId="11125" xr:uid="{00000000-0005-0000-0000-0000493B0000}"/>
    <cellStyle name="Normal 13 2 3 2 2 2 3 2 2" xfId="11126" xr:uid="{00000000-0005-0000-0000-00004A3B0000}"/>
    <cellStyle name="Normal 13 2 3 2 2 2 3 2 2 2" xfId="20907" xr:uid="{00000000-0005-0000-0000-00004B3B0000}"/>
    <cellStyle name="Normal 13 2 3 2 2 2 3 2 2 3" xfId="33171" xr:uid="{00000000-0005-0000-0000-00004C3B0000}"/>
    <cellStyle name="Normal 13 2 3 2 2 2 3 2 3" xfId="11127" xr:uid="{00000000-0005-0000-0000-00004D3B0000}"/>
    <cellStyle name="Normal 13 2 3 2 2 2 3 2 3 2" xfId="20908" xr:uid="{00000000-0005-0000-0000-00004E3B0000}"/>
    <cellStyle name="Normal 13 2 3 2 2 2 3 2 3 3" xfId="32039" xr:uid="{00000000-0005-0000-0000-00004F3B0000}"/>
    <cellStyle name="Normal 13 2 3 2 2 2 3 2 4" xfId="20906" xr:uid="{00000000-0005-0000-0000-0000503B0000}"/>
    <cellStyle name="Normal 13 2 3 2 2 2 3 2 5" xfId="31274" xr:uid="{00000000-0005-0000-0000-0000513B0000}"/>
    <cellStyle name="Normal 13 2 3 2 2 2 3 3" xfId="11128" xr:uid="{00000000-0005-0000-0000-0000523B0000}"/>
    <cellStyle name="Normal 13 2 3 2 2 2 3 3 2" xfId="20909" xr:uid="{00000000-0005-0000-0000-0000533B0000}"/>
    <cellStyle name="Normal 13 2 3 2 2 2 3 3 3" xfId="42040" xr:uid="{00000000-0005-0000-0000-0000543B0000}"/>
    <cellStyle name="Normal 13 2 3 2 2 2 3 4" xfId="11129" xr:uid="{00000000-0005-0000-0000-0000553B0000}"/>
    <cellStyle name="Normal 13 2 3 2 2 2 3 4 2" xfId="20910" xr:uid="{00000000-0005-0000-0000-0000563B0000}"/>
    <cellStyle name="Normal 13 2 3 2 2 2 3 5" xfId="20905" xr:uid="{00000000-0005-0000-0000-0000573B0000}"/>
    <cellStyle name="Normal 13 2 3 2 2 2 3 6" xfId="30514" xr:uid="{00000000-0005-0000-0000-0000583B0000}"/>
    <cellStyle name="Normal 13 2 3 2 2 2 4" xfId="11130" xr:uid="{00000000-0005-0000-0000-0000593B0000}"/>
    <cellStyle name="Normal 13 2 3 2 2 2 4 2" xfId="11131" xr:uid="{00000000-0005-0000-0000-00005A3B0000}"/>
    <cellStyle name="Normal 13 2 3 2 2 2 4 2 2" xfId="20912" xr:uid="{00000000-0005-0000-0000-00005B3B0000}"/>
    <cellStyle name="Normal 13 2 3 2 2 2 4 2 3" xfId="33169" xr:uid="{00000000-0005-0000-0000-00005C3B0000}"/>
    <cellStyle name="Normal 13 2 3 2 2 2 4 3" xfId="11132" xr:uid="{00000000-0005-0000-0000-00005D3B0000}"/>
    <cellStyle name="Normal 13 2 3 2 2 2 4 3 2" xfId="20913" xr:uid="{00000000-0005-0000-0000-00005E3B0000}"/>
    <cellStyle name="Normal 13 2 3 2 2 2 4 3 3" xfId="32037" xr:uid="{00000000-0005-0000-0000-00005F3B0000}"/>
    <cellStyle name="Normal 13 2 3 2 2 2 4 4" xfId="20911" xr:uid="{00000000-0005-0000-0000-0000603B0000}"/>
    <cellStyle name="Normal 13 2 3 2 2 2 4 5" xfId="31272" xr:uid="{00000000-0005-0000-0000-0000613B0000}"/>
    <cellStyle name="Normal 13 2 3 2 2 2 5" xfId="11133" xr:uid="{00000000-0005-0000-0000-0000623B0000}"/>
    <cellStyle name="Normal 13 2 3 2 2 2 5 2" xfId="20914" xr:uid="{00000000-0005-0000-0000-0000633B0000}"/>
    <cellStyle name="Normal 13 2 3 2 2 2 5 3" xfId="42038" xr:uid="{00000000-0005-0000-0000-0000643B0000}"/>
    <cellStyle name="Normal 13 2 3 2 2 2 6" xfId="11134" xr:uid="{00000000-0005-0000-0000-0000653B0000}"/>
    <cellStyle name="Normal 13 2 3 2 2 2 6 2" xfId="20915" xr:uid="{00000000-0005-0000-0000-0000663B0000}"/>
    <cellStyle name="Normal 13 2 3 2 2 2 7" xfId="20898" xr:uid="{00000000-0005-0000-0000-0000673B0000}"/>
    <cellStyle name="Normal 13 2 3 2 2 2 8" xfId="30512" xr:uid="{00000000-0005-0000-0000-0000683B0000}"/>
    <cellStyle name="Normal 13 2 3 2 2 3" xfId="2176" xr:uid="{00000000-0005-0000-0000-0000693B0000}"/>
    <cellStyle name="Normal 13 2 3 2 2 3 2" xfId="2177" xr:uid="{00000000-0005-0000-0000-00006A3B0000}"/>
    <cellStyle name="Normal 13 2 3 2 2 3 2 2" xfId="11135" xr:uid="{00000000-0005-0000-0000-00006B3B0000}"/>
    <cellStyle name="Normal 13 2 3 2 2 3 2 2 2" xfId="11136" xr:uid="{00000000-0005-0000-0000-00006C3B0000}"/>
    <cellStyle name="Normal 13 2 3 2 2 3 2 2 2 2" xfId="20919" xr:uid="{00000000-0005-0000-0000-00006D3B0000}"/>
    <cellStyle name="Normal 13 2 3 2 2 3 2 2 2 3" xfId="33173" xr:uid="{00000000-0005-0000-0000-00006E3B0000}"/>
    <cellStyle name="Normal 13 2 3 2 2 3 2 2 3" xfId="11137" xr:uid="{00000000-0005-0000-0000-00006F3B0000}"/>
    <cellStyle name="Normal 13 2 3 2 2 3 2 2 3 2" xfId="20920" xr:uid="{00000000-0005-0000-0000-0000703B0000}"/>
    <cellStyle name="Normal 13 2 3 2 2 3 2 2 3 3" xfId="32041" xr:uid="{00000000-0005-0000-0000-0000713B0000}"/>
    <cellStyle name="Normal 13 2 3 2 2 3 2 2 4" xfId="20918" xr:uid="{00000000-0005-0000-0000-0000723B0000}"/>
    <cellStyle name="Normal 13 2 3 2 2 3 2 2 5" xfId="31276" xr:uid="{00000000-0005-0000-0000-0000733B0000}"/>
    <cellStyle name="Normal 13 2 3 2 2 3 2 3" xfId="11138" xr:uid="{00000000-0005-0000-0000-0000743B0000}"/>
    <cellStyle name="Normal 13 2 3 2 2 3 2 3 2" xfId="20921" xr:uid="{00000000-0005-0000-0000-0000753B0000}"/>
    <cellStyle name="Normal 13 2 3 2 2 3 2 3 3" xfId="42042" xr:uid="{00000000-0005-0000-0000-0000763B0000}"/>
    <cellStyle name="Normal 13 2 3 2 2 3 2 4" xfId="11139" xr:uid="{00000000-0005-0000-0000-0000773B0000}"/>
    <cellStyle name="Normal 13 2 3 2 2 3 2 4 2" xfId="20922" xr:uid="{00000000-0005-0000-0000-0000783B0000}"/>
    <cellStyle name="Normal 13 2 3 2 2 3 2 5" xfId="20917" xr:uid="{00000000-0005-0000-0000-0000793B0000}"/>
    <cellStyle name="Normal 13 2 3 2 2 3 2 6" xfId="30516" xr:uid="{00000000-0005-0000-0000-00007A3B0000}"/>
    <cellStyle name="Normal 13 2 3 2 2 3 3" xfId="11140" xr:uid="{00000000-0005-0000-0000-00007B3B0000}"/>
    <cellStyle name="Normal 13 2 3 2 2 3 3 2" xfId="11141" xr:uid="{00000000-0005-0000-0000-00007C3B0000}"/>
    <cellStyle name="Normal 13 2 3 2 2 3 3 2 2" xfId="20924" xr:uid="{00000000-0005-0000-0000-00007D3B0000}"/>
    <cellStyle name="Normal 13 2 3 2 2 3 3 2 3" xfId="33172" xr:uid="{00000000-0005-0000-0000-00007E3B0000}"/>
    <cellStyle name="Normal 13 2 3 2 2 3 3 3" xfId="11142" xr:uid="{00000000-0005-0000-0000-00007F3B0000}"/>
    <cellStyle name="Normal 13 2 3 2 2 3 3 3 2" xfId="20925" xr:uid="{00000000-0005-0000-0000-0000803B0000}"/>
    <cellStyle name="Normal 13 2 3 2 2 3 3 3 3" xfId="32040" xr:uid="{00000000-0005-0000-0000-0000813B0000}"/>
    <cellStyle name="Normal 13 2 3 2 2 3 3 4" xfId="20923" xr:uid="{00000000-0005-0000-0000-0000823B0000}"/>
    <cellStyle name="Normal 13 2 3 2 2 3 3 5" xfId="31275" xr:uid="{00000000-0005-0000-0000-0000833B0000}"/>
    <cellStyle name="Normal 13 2 3 2 2 3 4" xfId="11143" xr:uid="{00000000-0005-0000-0000-0000843B0000}"/>
    <cellStyle name="Normal 13 2 3 2 2 3 4 2" xfId="20926" xr:uid="{00000000-0005-0000-0000-0000853B0000}"/>
    <cellStyle name="Normal 13 2 3 2 2 3 4 3" xfId="42041" xr:uid="{00000000-0005-0000-0000-0000863B0000}"/>
    <cellStyle name="Normal 13 2 3 2 2 3 5" xfId="11144" xr:uid="{00000000-0005-0000-0000-0000873B0000}"/>
    <cellStyle name="Normal 13 2 3 2 2 3 5 2" xfId="20927" xr:uid="{00000000-0005-0000-0000-0000883B0000}"/>
    <cellStyle name="Normal 13 2 3 2 2 3 6" xfId="20916" xr:uid="{00000000-0005-0000-0000-0000893B0000}"/>
    <cellStyle name="Normal 13 2 3 2 2 3 7" xfId="30515" xr:uid="{00000000-0005-0000-0000-00008A3B0000}"/>
    <cellStyle name="Normal 13 2 3 2 2 4" xfId="2178" xr:uid="{00000000-0005-0000-0000-00008B3B0000}"/>
    <cellStyle name="Normal 13 2 3 2 2 4 2" xfId="11145" xr:uid="{00000000-0005-0000-0000-00008C3B0000}"/>
    <cellStyle name="Normal 13 2 3 2 2 4 2 2" xfId="11146" xr:uid="{00000000-0005-0000-0000-00008D3B0000}"/>
    <cellStyle name="Normal 13 2 3 2 2 4 2 2 2" xfId="20930" xr:uid="{00000000-0005-0000-0000-00008E3B0000}"/>
    <cellStyle name="Normal 13 2 3 2 2 4 2 2 3" xfId="33174" xr:uid="{00000000-0005-0000-0000-00008F3B0000}"/>
    <cellStyle name="Normal 13 2 3 2 2 4 2 3" xfId="11147" xr:uid="{00000000-0005-0000-0000-0000903B0000}"/>
    <cellStyle name="Normal 13 2 3 2 2 4 2 3 2" xfId="20931" xr:uid="{00000000-0005-0000-0000-0000913B0000}"/>
    <cellStyle name="Normal 13 2 3 2 2 4 2 3 3" xfId="32042" xr:uid="{00000000-0005-0000-0000-0000923B0000}"/>
    <cellStyle name="Normal 13 2 3 2 2 4 2 4" xfId="20929" xr:uid="{00000000-0005-0000-0000-0000933B0000}"/>
    <cellStyle name="Normal 13 2 3 2 2 4 2 5" xfId="31277" xr:uid="{00000000-0005-0000-0000-0000943B0000}"/>
    <cellStyle name="Normal 13 2 3 2 2 4 3" xfId="11148" xr:uid="{00000000-0005-0000-0000-0000953B0000}"/>
    <cellStyle name="Normal 13 2 3 2 2 4 3 2" xfId="20932" xr:uid="{00000000-0005-0000-0000-0000963B0000}"/>
    <cellStyle name="Normal 13 2 3 2 2 4 3 3" xfId="42043" xr:uid="{00000000-0005-0000-0000-0000973B0000}"/>
    <cellStyle name="Normal 13 2 3 2 2 4 4" xfId="11149" xr:uid="{00000000-0005-0000-0000-0000983B0000}"/>
    <cellStyle name="Normal 13 2 3 2 2 4 4 2" xfId="20933" xr:uid="{00000000-0005-0000-0000-0000993B0000}"/>
    <cellStyle name="Normal 13 2 3 2 2 4 5" xfId="20928" xr:uid="{00000000-0005-0000-0000-00009A3B0000}"/>
    <cellStyle name="Normal 13 2 3 2 2 4 6" xfId="30517" xr:uid="{00000000-0005-0000-0000-00009B3B0000}"/>
    <cellStyle name="Normal 13 2 3 2 2 5" xfId="2179" xr:uid="{00000000-0005-0000-0000-00009C3B0000}"/>
    <cellStyle name="Normal 13 2 3 2 2 5 2" xfId="11150" xr:uid="{00000000-0005-0000-0000-00009D3B0000}"/>
    <cellStyle name="Normal 13 2 3 2 2 5 2 2" xfId="11151" xr:uid="{00000000-0005-0000-0000-00009E3B0000}"/>
    <cellStyle name="Normal 13 2 3 2 2 5 2 2 2" xfId="20936" xr:uid="{00000000-0005-0000-0000-00009F3B0000}"/>
    <cellStyle name="Normal 13 2 3 2 2 5 2 2 3" xfId="33175" xr:uid="{00000000-0005-0000-0000-0000A03B0000}"/>
    <cellStyle name="Normal 13 2 3 2 2 5 2 3" xfId="11152" xr:uid="{00000000-0005-0000-0000-0000A13B0000}"/>
    <cellStyle name="Normal 13 2 3 2 2 5 2 3 2" xfId="20937" xr:uid="{00000000-0005-0000-0000-0000A23B0000}"/>
    <cellStyle name="Normal 13 2 3 2 2 5 2 3 3" xfId="32043" xr:uid="{00000000-0005-0000-0000-0000A33B0000}"/>
    <cellStyle name="Normal 13 2 3 2 2 5 2 4" xfId="20935" xr:uid="{00000000-0005-0000-0000-0000A43B0000}"/>
    <cellStyle name="Normal 13 2 3 2 2 5 2 5" xfId="31278" xr:uid="{00000000-0005-0000-0000-0000A53B0000}"/>
    <cellStyle name="Normal 13 2 3 2 2 5 3" xfId="11153" xr:uid="{00000000-0005-0000-0000-0000A63B0000}"/>
    <cellStyle name="Normal 13 2 3 2 2 5 3 2" xfId="20938" xr:uid="{00000000-0005-0000-0000-0000A73B0000}"/>
    <cellStyle name="Normal 13 2 3 2 2 5 3 3" xfId="42044" xr:uid="{00000000-0005-0000-0000-0000A83B0000}"/>
    <cellStyle name="Normal 13 2 3 2 2 5 4" xfId="11154" xr:uid="{00000000-0005-0000-0000-0000A93B0000}"/>
    <cellStyle name="Normal 13 2 3 2 2 5 4 2" xfId="20939" xr:uid="{00000000-0005-0000-0000-0000AA3B0000}"/>
    <cellStyle name="Normal 13 2 3 2 2 5 5" xfId="20934" xr:uid="{00000000-0005-0000-0000-0000AB3B0000}"/>
    <cellStyle name="Normal 13 2 3 2 2 5 6" xfId="30518" xr:uid="{00000000-0005-0000-0000-0000AC3B0000}"/>
    <cellStyle name="Normal 13 2 3 2 2 6" xfId="11155" xr:uid="{00000000-0005-0000-0000-0000AD3B0000}"/>
    <cellStyle name="Normal 13 2 3 2 2 6 2" xfId="11156" xr:uid="{00000000-0005-0000-0000-0000AE3B0000}"/>
    <cellStyle name="Normal 13 2 3 2 2 6 2 2" xfId="20941" xr:uid="{00000000-0005-0000-0000-0000AF3B0000}"/>
    <cellStyle name="Normal 13 2 3 2 2 6 2 3" xfId="33168" xr:uid="{00000000-0005-0000-0000-0000B03B0000}"/>
    <cellStyle name="Normal 13 2 3 2 2 6 3" xfId="11157" xr:uid="{00000000-0005-0000-0000-0000B13B0000}"/>
    <cellStyle name="Normal 13 2 3 2 2 6 3 2" xfId="20942" xr:uid="{00000000-0005-0000-0000-0000B23B0000}"/>
    <cellStyle name="Normal 13 2 3 2 2 6 3 3" xfId="32036" xr:uid="{00000000-0005-0000-0000-0000B33B0000}"/>
    <cellStyle name="Normal 13 2 3 2 2 6 4" xfId="20940" xr:uid="{00000000-0005-0000-0000-0000B43B0000}"/>
    <cellStyle name="Normal 13 2 3 2 2 6 5" xfId="31271" xr:uid="{00000000-0005-0000-0000-0000B53B0000}"/>
    <cellStyle name="Normal 13 2 3 2 2 7" xfId="11158" xr:uid="{00000000-0005-0000-0000-0000B63B0000}"/>
    <cellStyle name="Normal 13 2 3 2 2 7 2" xfId="20943" xr:uid="{00000000-0005-0000-0000-0000B73B0000}"/>
    <cellStyle name="Normal 13 2 3 2 2 7 3" xfId="42037" xr:uid="{00000000-0005-0000-0000-0000B83B0000}"/>
    <cellStyle name="Normal 13 2 3 2 2 8" xfId="11159" xr:uid="{00000000-0005-0000-0000-0000B93B0000}"/>
    <cellStyle name="Normal 13 2 3 2 2 8 2" xfId="20944" xr:uid="{00000000-0005-0000-0000-0000BA3B0000}"/>
    <cellStyle name="Normal 13 2 3 2 2 9" xfId="20897" xr:uid="{00000000-0005-0000-0000-0000BB3B0000}"/>
    <cellStyle name="Normal 13 2 3 2 3" xfId="2180" xr:uid="{00000000-0005-0000-0000-0000BC3B0000}"/>
    <cellStyle name="Normal 13 2 3 2 3 2" xfId="2181" xr:uid="{00000000-0005-0000-0000-0000BD3B0000}"/>
    <cellStyle name="Normal 13 2 3 2 3 2 2" xfId="11160" xr:uid="{00000000-0005-0000-0000-0000BE3B0000}"/>
    <cellStyle name="Normal 13 2 3 2 3 2 2 2" xfId="11161" xr:uid="{00000000-0005-0000-0000-0000BF3B0000}"/>
    <cellStyle name="Normal 13 2 3 2 3 2 2 2 2" xfId="20948" xr:uid="{00000000-0005-0000-0000-0000C03B0000}"/>
    <cellStyle name="Normal 13 2 3 2 3 2 2 2 3" xfId="33177" xr:uid="{00000000-0005-0000-0000-0000C13B0000}"/>
    <cellStyle name="Normal 13 2 3 2 3 2 2 3" xfId="11162" xr:uid="{00000000-0005-0000-0000-0000C23B0000}"/>
    <cellStyle name="Normal 13 2 3 2 3 2 2 3 2" xfId="20949" xr:uid="{00000000-0005-0000-0000-0000C33B0000}"/>
    <cellStyle name="Normal 13 2 3 2 3 2 2 3 3" xfId="32045" xr:uid="{00000000-0005-0000-0000-0000C43B0000}"/>
    <cellStyle name="Normal 13 2 3 2 3 2 2 4" xfId="20947" xr:uid="{00000000-0005-0000-0000-0000C53B0000}"/>
    <cellStyle name="Normal 13 2 3 2 3 2 2 5" xfId="31280" xr:uid="{00000000-0005-0000-0000-0000C63B0000}"/>
    <cellStyle name="Normal 13 2 3 2 3 2 3" xfId="11163" xr:uid="{00000000-0005-0000-0000-0000C73B0000}"/>
    <cellStyle name="Normal 13 2 3 2 3 2 3 2" xfId="20950" xr:uid="{00000000-0005-0000-0000-0000C83B0000}"/>
    <cellStyle name="Normal 13 2 3 2 3 2 3 3" xfId="42046" xr:uid="{00000000-0005-0000-0000-0000C93B0000}"/>
    <cellStyle name="Normal 13 2 3 2 3 2 4" xfId="11164" xr:uid="{00000000-0005-0000-0000-0000CA3B0000}"/>
    <cellStyle name="Normal 13 2 3 2 3 2 4 2" xfId="20951" xr:uid="{00000000-0005-0000-0000-0000CB3B0000}"/>
    <cellStyle name="Normal 13 2 3 2 3 2 5" xfId="20946" xr:uid="{00000000-0005-0000-0000-0000CC3B0000}"/>
    <cellStyle name="Normal 13 2 3 2 3 2 6" xfId="30520" xr:uid="{00000000-0005-0000-0000-0000CD3B0000}"/>
    <cellStyle name="Normal 13 2 3 2 3 3" xfId="2182" xr:uid="{00000000-0005-0000-0000-0000CE3B0000}"/>
    <cellStyle name="Normal 13 2 3 2 3 3 2" xfId="11165" xr:uid="{00000000-0005-0000-0000-0000CF3B0000}"/>
    <cellStyle name="Normal 13 2 3 2 3 3 2 2" xfId="11166" xr:uid="{00000000-0005-0000-0000-0000D03B0000}"/>
    <cellStyle name="Normal 13 2 3 2 3 3 2 2 2" xfId="20954" xr:uid="{00000000-0005-0000-0000-0000D13B0000}"/>
    <cellStyle name="Normal 13 2 3 2 3 3 2 2 3" xfId="33178" xr:uid="{00000000-0005-0000-0000-0000D23B0000}"/>
    <cellStyle name="Normal 13 2 3 2 3 3 2 3" xfId="11167" xr:uid="{00000000-0005-0000-0000-0000D33B0000}"/>
    <cellStyle name="Normal 13 2 3 2 3 3 2 3 2" xfId="20955" xr:uid="{00000000-0005-0000-0000-0000D43B0000}"/>
    <cellStyle name="Normal 13 2 3 2 3 3 2 3 3" xfId="32046" xr:uid="{00000000-0005-0000-0000-0000D53B0000}"/>
    <cellStyle name="Normal 13 2 3 2 3 3 2 4" xfId="20953" xr:uid="{00000000-0005-0000-0000-0000D63B0000}"/>
    <cellStyle name="Normal 13 2 3 2 3 3 2 5" xfId="31281" xr:uid="{00000000-0005-0000-0000-0000D73B0000}"/>
    <cellStyle name="Normal 13 2 3 2 3 3 3" xfId="11168" xr:uid="{00000000-0005-0000-0000-0000D83B0000}"/>
    <cellStyle name="Normal 13 2 3 2 3 3 3 2" xfId="20956" xr:uid="{00000000-0005-0000-0000-0000D93B0000}"/>
    <cellStyle name="Normal 13 2 3 2 3 3 3 3" xfId="42047" xr:uid="{00000000-0005-0000-0000-0000DA3B0000}"/>
    <cellStyle name="Normal 13 2 3 2 3 3 4" xfId="11169" xr:uid="{00000000-0005-0000-0000-0000DB3B0000}"/>
    <cellStyle name="Normal 13 2 3 2 3 3 4 2" xfId="20957" xr:uid="{00000000-0005-0000-0000-0000DC3B0000}"/>
    <cellStyle name="Normal 13 2 3 2 3 3 5" xfId="20952" xr:uid="{00000000-0005-0000-0000-0000DD3B0000}"/>
    <cellStyle name="Normal 13 2 3 2 3 3 6" xfId="30521" xr:uid="{00000000-0005-0000-0000-0000DE3B0000}"/>
    <cellStyle name="Normal 13 2 3 2 3 4" xfId="11170" xr:uid="{00000000-0005-0000-0000-0000DF3B0000}"/>
    <cellStyle name="Normal 13 2 3 2 3 4 2" xfId="11171" xr:uid="{00000000-0005-0000-0000-0000E03B0000}"/>
    <cellStyle name="Normal 13 2 3 2 3 4 2 2" xfId="20959" xr:uid="{00000000-0005-0000-0000-0000E13B0000}"/>
    <cellStyle name="Normal 13 2 3 2 3 4 2 3" xfId="33176" xr:uid="{00000000-0005-0000-0000-0000E23B0000}"/>
    <cellStyle name="Normal 13 2 3 2 3 4 3" xfId="11172" xr:uid="{00000000-0005-0000-0000-0000E33B0000}"/>
    <cellStyle name="Normal 13 2 3 2 3 4 3 2" xfId="20960" xr:uid="{00000000-0005-0000-0000-0000E43B0000}"/>
    <cellStyle name="Normal 13 2 3 2 3 4 3 3" xfId="32044" xr:uid="{00000000-0005-0000-0000-0000E53B0000}"/>
    <cellStyle name="Normal 13 2 3 2 3 4 4" xfId="20958" xr:uid="{00000000-0005-0000-0000-0000E63B0000}"/>
    <cellStyle name="Normal 13 2 3 2 3 4 5" xfId="31279" xr:uid="{00000000-0005-0000-0000-0000E73B0000}"/>
    <cellStyle name="Normal 13 2 3 2 3 5" xfId="11173" xr:uid="{00000000-0005-0000-0000-0000E83B0000}"/>
    <cellStyle name="Normal 13 2 3 2 3 5 2" xfId="20961" xr:uid="{00000000-0005-0000-0000-0000E93B0000}"/>
    <cellStyle name="Normal 13 2 3 2 3 5 3" xfId="42045" xr:uid="{00000000-0005-0000-0000-0000EA3B0000}"/>
    <cellStyle name="Normal 13 2 3 2 3 6" xfId="11174" xr:uid="{00000000-0005-0000-0000-0000EB3B0000}"/>
    <cellStyle name="Normal 13 2 3 2 3 6 2" xfId="20962" xr:uid="{00000000-0005-0000-0000-0000EC3B0000}"/>
    <cellStyle name="Normal 13 2 3 2 3 7" xfId="20945" xr:uid="{00000000-0005-0000-0000-0000ED3B0000}"/>
    <cellStyle name="Normal 13 2 3 2 3 8" xfId="30519" xr:uid="{00000000-0005-0000-0000-0000EE3B0000}"/>
    <cellStyle name="Normal 13 2 3 2 4" xfId="2183" xr:uid="{00000000-0005-0000-0000-0000EF3B0000}"/>
    <cellStyle name="Normal 13 2 3 2 4 2" xfId="2184" xr:uid="{00000000-0005-0000-0000-0000F03B0000}"/>
    <cellStyle name="Normal 13 2 3 2 4 2 2" xfId="11175" xr:uid="{00000000-0005-0000-0000-0000F13B0000}"/>
    <cellStyle name="Normal 13 2 3 2 4 2 2 2" xfId="11176" xr:uid="{00000000-0005-0000-0000-0000F23B0000}"/>
    <cellStyle name="Normal 13 2 3 2 4 2 2 2 2" xfId="20966" xr:uid="{00000000-0005-0000-0000-0000F33B0000}"/>
    <cellStyle name="Normal 13 2 3 2 4 2 2 2 3" xfId="33180" xr:uid="{00000000-0005-0000-0000-0000F43B0000}"/>
    <cellStyle name="Normal 13 2 3 2 4 2 2 3" xfId="11177" xr:uid="{00000000-0005-0000-0000-0000F53B0000}"/>
    <cellStyle name="Normal 13 2 3 2 4 2 2 3 2" xfId="20967" xr:uid="{00000000-0005-0000-0000-0000F63B0000}"/>
    <cellStyle name="Normal 13 2 3 2 4 2 2 3 3" xfId="32048" xr:uid="{00000000-0005-0000-0000-0000F73B0000}"/>
    <cellStyle name="Normal 13 2 3 2 4 2 2 4" xfId="20965" xr:uid="{00000000-0005-0000-0000-0000F83B0000}"/>
    <cellStyle name="Normal 13 2 3 2 4 2 2 5" xfId="31283" xr:uid="{00000000-0005-0000-0000-0000F93B0000}"/>
    <cellStyle name="Normal 13 2 3 2 4 2 3" xfId="11178" xr:uid="{00000000-0005-0000-0000-0000FA3B0000}"/>
    <cellStyle name="Normal 13 2 3 2 4 2 3 2" xfId="20968" xr:uid="{00000000-0005-0000-0000-0000FB3B0000}"/>
    <cellStyle name="Normal 13 2 3 2 4 2 3 3" xfId="42049" xr:uid="{00000000-0005-0000-0000-0000FC3B0000}"/>
    <cellStyle name="Normal 13 2 3 2 4 2 4" xfId="11179" xr:uid="{00000000-0005-0000-0000-0000FD3B0000}"/>
    <cellStyle name="Normal 13 2 3 2 4 2 4 2" xfId="20969" xr:uid="{00000000-0005-0000-0000-0000FE3B0000}"/>
    <cellStyle name="Normal 13 2 3 2 4 2 5" xfId="20964" xr:uid="{00000000-0005-0000-0000-0000FF3B0000}"/>
    <cellStyle name="Normal 13 2 3 2 4 2 6" xfId="30523" xr:uid="{00000000-0005-0000-0000-0000003C0000}"/>
    <cellStyle name="Normal 13 2 3 2 4 3" xfId="11180" xr:uid="{00000000-0005-0000-0000-0000013C0000}"/>
    <cellStyle name="Normal 13 2 3 2 4 3 2" xfId="11181" xr:uid="{00000000-0005-0000-0000-0000023C0000}"/>
    <cellStyle name="Normal 13 2 3 2 4 3 2 2" xfId="20971" xr:uid="{00000000-0005-0000-0000-0000033C0000}"/>
    <cellStyle name="Normal 13 2 3 2 4 3 2 3" xfId="33179" xr:uid="{00000000-0005-0000-0000-0000043C0000}"/>
    <cellStyle name="Normal 13 2 3 2 4 3 3" xfId="11182" xr:uid="{00000000-0005-0000-0000-0000053C0000}"/>
    <cellStyle name="Normal 13 2 3 2 4 3 3 2" xfId="20972" xr:uid="{00000000-0005-0000-0000-0000063C0000}"/>
    <cellStyle name="Normal 13 2 3 2 4 3 3 3" xfId="32047" xr:uid="{00000000-0005-0000-0000-0000073C0000}"/>
    <cellStyle name="Normal 13 2 3 2 4 3 4" xfId="20970" xr:uid="{00000000-0005-0000-0000-0000083C0000}"/>
    <cellStyle name="Normal 13 2 3 2 4 3 5" xfId="31282" xr:uid="{00000000-0005-0000-0000-0000093C0000}"/>
    <cellStyle name="Normal 13 2 3 2 4 4" xfId="11183" xr:uid="{00000000-0005-0000-0000-00000A3C0000}"/>
    <cellStyle name="Normal 13 2 3 2 4 4 2" xfId="20973" xr:uid="{00000000-0005-0000-0000-00000B3C0000}"/>
    <cellStyle name="Normal 13 2 3 2 4 4 3" xfId="42048" xr:uid="{00000000-0005-0000-0000-00000C3C0000}"/>
    <cellStyle name="Normal 13 2 3 2 4 5" xfId="11184" xr:uid="{00000000-0005-0000-0000-00000D3C0000}"/>
    <cellStyle name="Normal 13 2 3 2 4 5 2" xfId="20974" xr:uid="{00000000-0005-0000-0000-00000E3C0000}"/>
    <cellStyle name="Normal 13 2 3 2 4 6" xfId="20963" xr:uid="{00000000-0005-0000-0000-00000F3C0000}"/>
    <cellStyle name="Normal 13 2 3 2 4 7" xfId="30522" xr:uid="{00000000-0005-0000-0000-0000103C0000}"/>
    <cellStyle name="Normal 13 2 3 2 5" xfId="2185" xr:uid="{00000000-0005-0000-0000-0000113C0000}"/>
    <cellStyle name="Normal 13 2 3 2 5 2" xfId="11185" xr:uid="{00000000-0005-0000-0000-0000123C0000}"/>
    <cellStyle name="Normal 13 2 3 2 5 2 2" xfId="11186" xr:uid="{00000000-0005-0000-0000-0000133C0000}"/>
    <cellStyle name="Normal 13 2 3 2 5 2 2 2" xfId="20977" xr:uid="{00000000-0005-0000-0000-0000143C0000}"/>
    <cellStyle name="Normal 13 2 3 2 5 2 2 3" xfId="33181" xr:uid="{00000000-0005-0000-0000-0000153C0000}"/>
    <cellStyle name="Normal 13 2 3 2 5 2 3" xfId="11187" xr:uid="{00000000-0005-0000-0000-0000163C0000}"/>
    <cellStyle name="Normal 13 2 3 2 5 2 3 2" xfId="20978" xr:uid="{00000000-0005-0000-0000-0000173C0000}"/>
    <cellStyle name="Normal 13 2 3 2 5 2 3 3" xfId="32049" xr:uid="{00000000-0005-0000-0000-0000183C0000}"/>
    <cellStyle name="Normal 13 2 3 2 5 2 4" xfId="20976" xr:uid="{00000000-0005-0000-0000-0000193C0000}"/>
    <cellStyle name="Normal 13 2 3 2 5 2 5" xfId="31284" xr:uid="{00000000-0005-0000-0000-00001A3C0000}"/>
    <cellStyle name="Normal 13 2 3 2 5 3" xfId="11188" xr:uid="{00000000-0005-0000-0000-00001B3C0000}"/>
    <cellStyle name="Normal 13 2 3 2 5 3 2" xfId="20979" xr:uid="{00000000-0005-0000-0000-00001C3C0000}"/>
    <cellStyle name="Normal 13 2 3 2 5 3 3" xfId="42050" xr:uid="{00000000-0005-0000-0000-00001D3C0000}"/>
    <cellStyle name="Normal 13 2 3 2 5 4" xfId="11189" xr:uid="{00000000-0005-0000-0000-00001E3C0000}"/>
    <cellStyle name="Normal 13 2 3 2 5 4 2" xfId="20980" xr:uid="{00000000-0005-0000-0000-00001F3C0000}"/>
    <cellStyle name="Normal 13 2 3 2 5 5" xfId="20975" xr:uid="{00000000-0005-0000-0000-0000203C0000}"/>
    <cellStyle name="Normal 13 2 3 2 5 6" xfId="30524" xr:uid="{00000000-0005-0000-0000-0000213C0000}"/>
    <cellStyle name="Normal 13 2 3 2 6" xfId="2186" xr:uid="{00000000-0005-0000-0000-0000223C0000}"/>
    <cellStyle name="Normal 13 2 3 2 6 2" xfId="11190" xr:uid="{00000000-0005-0000-0000-0000233C0000}"/>
    <cellStyle name="Normal 13 2 3 2 6 2 2" xfId="11191" xr:uid="{00000000-0005-0000-0000-0000243C0000}"/>
    <cellStyle name="Normal 13 2 3 2 6 2 2 2" xfId="20983" xr:uid="{00000000-0005-0000-0000-0000253C0000}"/>
    <cellStyle name="Normal 13 2 3 2 6 2 2 3" xfId="33182" xr:uid="{00000000-0005-0000-0000-0000263C0000}"/>
    <cellStyle name="Normal 13 2 3 2 6 2 3" xfId="11192" xr:uid="{00000000-0005-0000-0000-0000273C0000}"/>
    <cellStyle name="Normal 13 2 3 2 6 2 3 2" xfId="20984" xr:uid="{00000000-0005-0000-0000-0000283C0000}"/>
    <cellStyle name="Normal 13 2 3 2 6 2 3 3" xfId="32050" xr:uid="{00000000-0005-0000-0000-0000293C0000}"/>
    <cellStyle name="Normal 13 2 3 2 6 2 4" xfId="20982" xr:uid="{00000000-0005-0000-0000-00002A3C0000}"/>
    <cellStyle name="Normal 13 2 3 2 6 2 5" xfId="31285" xr:uid="{00000000-0005-0000-0000-00002B3C0000}"/>
    <cellStyle name="Normal 13 2 3 2 6 3" xfId="11193" xr:uid="{00000000-0005-0000-0000-00002C3C0000}"/>
    <cellStyle name="Normal 13 2 3 2 6 3 2" xfId="20985" xr:uid="{00000000-0005-0000-0000-00002D3C0000}"/>
    <cellStyle name="Normal 13 2 3 2 6 3 3" xfId="42051" xr:uid="{00000000-0005-0000-0000-00002E3C0000}"/>
    <cellStyle name="Normal 13 2 3 2 6 4" xfId="11194" xr:uid="{00000000-0005-0000-0000-00002F3C0000}"/>
    <cellStyle name="Normal 13 2 3 2 6 4 2" xfId="20986" xr:uid="{00000000-0005-0000-0000-0000303C0000}"/>
    <cellStyle name="Normal 13 2 3 2 6 5" xfId="20981" xr:uid="{00000000-0005-0000-0000-0000313C0000}"/>
    <cellStyle name="Normal 13 2 3 2 6 6" xfId="30525" xr:uid="{00000000-0005-0000-0000-0000323C0000}"/>
    <cellStyle name="Normal 13 2 3 2 7" xfId="11195" xr:uid="{00000000-0005-0000-0000-0000333C0000}"/>
    <cellStyle name="Normal 13 2 3 2 7 2" xfId="11196" xr:uid="{00000000-0005-0000-0000-0000343C0000}"/>
    <cellStyle name="Normal 13 2 3 2 7 2 2" xfId="20988" xr:uid="{00000000-0005-0000-0000-0000353C0000}"/>
    <cellStyle name="Normal 13 2 3 2 7 2 3" xfId="33167" xr:uid="{00000000-0005-0000-0000-0000363C0000}"/>
    <cellStyle name="Normal 13 2 3 2 7 3" xfId="11197" xr:uid="{00000000-0005-0000-0000-0000373C0000}"/>
    <cellStyle name="Normal 13 2 3 2 7 3 2" xfId="20989" xr:uid="{00000000-0005-0000-0000-0000383C0000}"/>
    <cellStyle name="Normal 13 2 3 2 7 3 3" xfId="32035" xr:uid="{00000000-0005-0000-0000-0000393C0000}"/>
    <cellStyle name="Normal 13 2 3 2 7 4" xfId="20987" xr:uid="{00000000-0005-0000-0000-00003A3C0000}"/>
    <cellStyle name="Normal 13 2 3 2 7 5" xfId="31270" xr:uid="{00000000-0005-0000-0000-00003B3C0000}"/>
    <cellStyle name="Normal 13 2 3 2 8" xfId="11198" xr:uid="{00000000-0005-0000-0000-00003C3C0000}"/>
    <cellStyle name="Normal 13 2 3 2 8 2" xfId="20990" xr:uid="{00000000-0005-0000-0000-00003D3C0000}"/>
    <cellStyle name="Normal 13 2 3 2 8 3" xfId="42036" xr:uid="{00000000-0005-0000-0000-00003E3C0000}"/>
    <cellStyle name="Normal 13 2 3 2 9" xfId="11199" xr:uid="{00000000-0005-0000-0000-00003F3C0000}"/>
    <cellStyle name="Normal 13 2 3 2 9 2" xfId="20991" xr:uid="{00000000-0005-0000-0000-0000403C0000}"/>
    <cellStyle name="Normal 13 2 3 3" xfId="2187" xr:uid="{00000000-0005-0000-0000-0000413C0000}"/>
    <cellStyle name="Normal 13 2 3 3 10" xfId="30526" xr:uid="{00000000-0005-0000-0000-0000423C0000}"/>
    <cellStyle name="Normal 13 2 3 3 2" xfId="2188" xr:uid="{00000000-0005-0000-0000-0000433C0000}"/>
    <cellStyle name="Normal 13 2 3 3 2 2" xfId="2189" xr:uid="{00000000-0005-0000-0000-0000443C0000}"/>
    <cellStyle name="Normal 13 2 3 3 2 2 2" xfId="11200" xr:uid="{00000000-0005-0000-0000-0000453C0000}"/>
    <cellStyle name="Normal 13 2 3 3 2 2 2 2" xfId="11201" xr:uid="{00000000-0005-0000-0000-0000463C0000}"/>
    <cellStyle name="Normal 13 2 3 3 2 2 2 2 2" xfId="20996" xr:uid="{00000000-0005-0000-0000-0000473C0000}"/>
    <cellStyle name="Normal 13 2 3 3 2 2 2 2 3" xfId="33185" xr:uid="{00000000-0005-0000-0000-0000483C0000}"/>
    <cellStyle name="Normal 13 2 3 3 2 2 2 3" xfId="11202" xr:uid="{00000000-0005-0000-0000-0000493C0000}"/>
    <cellStyle name="Normal 13 2 3 3 2 2 2 3 2" xfId="20997" xr:uid="{00000000-0005-0000-0000-00004A3C0000}"/>
    <cellStyle name="Normal 13 2 3 3 2 2 2 3 3" xfId="32053" xr:uid="{00000000-0005-0000-0000-00004B3C0000}"/>
    <cellStyle name="Normal 13 2 3 3 2 2 2 4" xfId="20995" xr:uid="{00000000-0005-0000-0000-00004C3C0000}"/>
    <cellStyle name="Normal 13 2 3 3 2 2 2 5" xfId="31288" xr:uid="{00000000-0005-0000-0000-00004D3C0000}"/>
    <cellStyle name="Normal 13 2 3 3 2 2 3" xfId="11203" xr:uid="{00000000-0005-0000-0000-00004E3C0000}"/>
    <cellStyle name="Normal 13 2 3 3 2 2 3 2" xfId="20998" xr:uid="{00000000-0005-0000-0000-00004F3C0000}"/>
    <cellStyle name="Normal 13 2 3 3 2 2 3 3" xfId="42054" xr:uid="{00000000-0005-0000-0000-0000503C0000}"/>
    <cellStyle name="Normal 13 2 3 3 2 2 4" xfId="11204" xr:uid="{00000000-0005-0000-0000-0000513C0000}"/>
    <cellStyle name="Normal 13 2 3 3 2 2 4 2" xfId="20999" xr:uid="{00000000-0005-0000-0000-0000523C0000}"/>
    <cellStyle name="Normal 13 2 3 3 2 2 5" xfId="20994" xr:uid="{00000000-0005-0000-0000-0000533C0000}"/>
    <cellStyle name="Normal 13 2 3 3 2 2 6" xfId="30528" xr:uid="{00000000-0005-0000-0000-0000543C0000}"/>
    <cellStyle name="Normal 13 2 3 3 2 3" xfId="2190" xr:uid="{00000000-0005-0000-0000-0000553C0000}"/>
    <cellStyle name="Normal 13 2 3 3 2 3 2" xfId="11205" xr:uid="{00000000-0005-0000-0000-0000563C0000}"/>
    <cellStyle name="Normal 13 2 3 3 2 3 2 2" xfId="11206" xr:uid="{00000000-0005-0000-0000-0000573C0000}"/>
    <cellStyle name="Normal 13 2 3 3 2 3 2 2 2" xfId="21002" xr:uid="{00000000-0005-0000-0000-0000583C0000}"/>
    <cellStyle name="Normal 13 2 3 3 2 3 2 2 3" xfId="33186" xr:uid="{00000000-0005-0000-0000-0000593C0000}"/>
    <cellStyle name="Normal 13 2 3 3 2 3 2 3" xfId="11207" xr:uid="{00000000-0005-0000-0000-00005A3C0000}"/>
    <cellStyle name="Normal 13 2 3 3 2 3 2 3 2" xfId="21003" xr:uid="{00000000-0005-0000-0000-00005B3C0000}"/>
    <cellStyle name="Normal 13 2 3 3 2 3 2 3 3" xfId="32054" xr:uid="{00000000-0005-0000-0000-00005C3C0000}"/>
    <cellStyle name="Normal 13 2 3 3 2 3 2 4" xfId="21001" xr:uid="{00000000-0005-0000-0000-00005D3C0000}"/>
    <cellStyle name="Normal 13 2 3 3 2 3 2 5" xfId="31289" xr:uid="{00000000-0005-0000-0000-00005E3C0000}"/>
    <cellStyle name="Normal 13 2 3 3 2 3 3" xfId="11208" xr:uid="{00000000-0005-0000-0000-00005F3C0000}"/>
    <cellStyle name="Normal 13 2 3 3 2 3 3 2" xfId="21004" xr:uid="{00000000-0005-0000-0000-0000603C0000}"/>
    <cellStyle name="Normal 13 2 3 3 2 3 3 3" xfId="42055" xr:uid="{00000000-0005-0000-0000-0000613C0000}"/>
    <cellStyle name="Normal 13 2 3 3 2 3 4" xfId="11209" xr:uid="{00000000-0005-0000-0000-0000623C0000}"/>
    <cellStyle name="Normal 13 2 3 3 2 3 4 2" xfId="21005" xr:uid="{00000000-0005-0000-0000-0000633C0000}"/>
    <cellStyle name="Normal 13 2 3 3 2 3 5" xfId="21000" xr:uid="{00000000-0005-0000-0000-0000643C0000}"/>
    <cellStyle name="Normal 13 2 3 3 2 3 6" xfId="30529" xr:uid="{00000000-0005-0000-0000-0000653C0000}"/>
    <cellStyle name="Normal 13 2 3 3 2 4" xfId="11210" xr:uid="{00000000-0005-0000-0000-0000663C0000}"/>
    <cellStyle name="Normal 13 2 3 3 2 4 2" xfId="11211" xr:uid="{00000000-0005-0000-0000-0000673C0000}"/>
    <cellStyle name="Normal 13 2 3 3 2 4 2 2" xfId="21007" xr:uid="{00000000-0005-0000-0000-0000683C0000}"/>
    <cellStyle name="Normal 13 2 3 3 2 4 2 3" xfId="33184" xr:uid="{00000000-0005-0000-0000-0000693C0000}"/>
    <cellStyle name="Normal 13 2 3 3 2 4 3" xfId="11212" xr:uid="{00000000-0005-0000-0000-00006A3C0000}"/>
    <cellStyle name="Normal 13 2 3 3 2 4 3 2" xfId="21008" xr:uid="{00000000-0005-0000-0000-00006B3C0000}"/>
    <cellStyle name="Normal 13 2 3 3 2 4 3 3" xfId="32052" xr:uid="{00000000-0005-0000-0000-00006C3C0000}"/>
    <cellStyle name="Normal 13 2 3 3 2 4 4" xfId="21006" xr:uid="{00000000-0005-0000-0000-00006D3C0000}"/>
    <cellStyle name="Normal 13 2 3 3 2 4 5" xfId="31287" xr:uid="{00000000-0005-0000-0000-00006E3C0000}"/>
    <cellStyle name="Normal 13 2 3 3 2 5" xfId="11213" xr:uid="{00000000-0005-0000-0000-00006F3C0000}"/>
    <cellStyle name="Normal 13 2 3 3 2 5 2" xfId="21009" xr:uid="{00000000-0005-0000-0000-0000703C0000}"/>
    <cellStyle name="Normal 13 2 3 3 2 5 3" xfId="42053" xr:uid="{00000000-0005-0000-0000-0000713C0000}"/>
    <cellStyle name="Normal 13 2 3 3 2 6" xfId="11214" xr:uid="{00000000-0005-0000-0000-0000723C0000}"/>
    <cellStyle name="Normal 13 2 3 3 2 6 2" xfId="21010" xr:uid="{00000000-0005-0000-0000-0000733C0000}"/>
    <cellStyle name="Normal 13 2 3 3 2 7" xfId="20993" xr:uid="{00000000-0005-0000-0000-0000743C0000}"/>
    <cellStyle name="Normal 13 2 3 3 2 8" xfId="30527" xr:uid="{00000000-0005-0000-0000-0000753C0000}"/>
    <cellStyle name="Normal 13 2 3 3 3" xfId="2191" xr:uid="{00000000-0005-0000-0000-0000763C0000}"/>
    <cellStyle name="Normal 13 2 3 3 3 2" xfId="2192" xr:uid="{00000000-0005-0000-0000-0000773C0000}"/>
    <cellStyle name="Normal 13 2 3 3 3 2 2" xfId="11215" xr:uid="{00000000-0005-0000-0000-0000783C0000}"/>
    <cellStyle name="Normal 13 2 3 3 3 2 2 2" xfId="11216" xr:uid="{00000000-0005-0000-0000-0000793C0000}"/>
    <cellStyle name="Normal 13 2 3 3 3 2 2 2 2" xfId="21014" xr:uid="{00000000-0005-0000-0000-00007A3C0000}"/>
    <cellStyle name="Normal 13 2 3 3 3 2 2 2 3" xfId="33188" xr:uid="{00000000-0005-0000-0000-00007B3C0000}"/>
    <cellStyle name="Normal 13 2 3 3 3 2 2 3" xfId="11217" xr:uid="{00000000-0005-0000-0000-00007C3C0000}"/>
    <cellStyle name="Normal 13 2 3 3 3 2 2 3 2" xfId="21015" xr:uid="{00000000-0005-0000-0000-00007D3C0000}"/>
    <cellStyle name="Normal 13 2 3 3 3 2 2 3 3" xfId="32056" xr:uid="{00000000-0005-0000-0000-00007E3C0000}"/>
    <cellStyle name="Normal 13 2 3 3 3 2 2 4" xfId="21013" xr:uid="{00000000-0005-0000-0000-00007F3C0000}"/>
    <cellStyle name="Normal 13 2 3 3 3 2 2 5" xfId="31291" xr:uid="{00000000-0005-0000-0000-0000803C0000}"/>
    <cellStyle name="Normal 13 2 3 3 3 2 3" xfId="11218" xr:uid="{00000000-0005-0000-0000-0000813C0000}"/>
    <cellStyle name="Normal 13 2 3 3 3 2 3 2" xfId="21016" xr:uid="{00000000-0005-0000-0000-0000823C0000}"/>
    <cellStyle name="Normal 13 2 3 3 3 2 3 3" xfId="42057" xr:uid="{00000000-0005-0000-0000-0000833C0000}"/>
    <cellStyle name="Normal 13 2 3 3 3 2 4" xfId="11219" xr:uid="{00000000-0005-0000-0000-0000843C0000}"/>
    <cellStyle name="Normal 13 2 3 3 3 2 4 2" xfId="21017" xr:uid="{00000000-0005-0000-0000-0000853C0000}"/>
    <cellStyle name="Normal 13 2 3 3 3 2 5" xfId="21012" xr:uid="{00000000-0005-0000-0000-0000863C0000}"/>
    <cellStyle name="Normal 13 2 3 3 3 2 6" xfId="30531" xr:uid="{00000000-0005-0000-0000-0000873C0000}"/>
    <cellStyle name="Normal 13 2 3 3 3 3" xfId="11220" xr:uid="{00000000-0005-0000-0000-0000883C0000}"/>
    <cellStyle name="Normal 13 2 3 3 3 3 2" xfId="11221" xr:uid="{00000000-0005-0000-0000-0000893C0000}"/>
    <cellStyle name="Normal 13 2 3 3 3 3 2 2" xfId="21019" xr:uid="{00000000-0005-0000-0000-00008A3C0000}"/>
    <cellStyle name="Normal 13 2 3 3 3 3 2 3" xfId="33187" xr:uid="{00000000-0005-0000-0000-00008B3C0000}"/>
    <cellStyle name="Normal 13 2 3 3 3 3 3" xfId="11222" xr:uid="{00000000-0005-0000-0000-00008C3C0000}"/>
    <cellStyle name="Normal 13 2 3 3 3 3 3 2" xfId="21020" xr:uid="{00000000-0005-0000-0000-00008D3C0000}"/>
    <cellStyle name="Normal 13 2 3 3 3 3 3 3" xfId="32055" xr:uid="{00000000-0005-0000-0000-00008E3C0000}"/>
    <cellStyle name="Normal 13 2 3 3 3 3 4" xfId="21018" xr:uid="{00000000-0005-0000-0000-00008F3C0000}"/>
    <cellStyle name="Normal 13 2 3 3 3 3 5" xfId="31290" xr:uid="{00000000-0005-0000-0000-0000903C0000}"/>
    <cellStyle name="Normal 13 2 3 3 3 4" xfId="11223" xr:uid="{00000000-0005-0000-0000-0000913C0000}"/>
    <cellStyle name="Normal 13 2 3 3 3 4 2" xfId="21021" xr:uid="{00000000-0005-0000-0000-0000923C0000}"/>
    <cellStyle name="Normal 13 2 3 3 3 4 3" xfId="42056" xr:uid="{00000000-0005-0000-0000-0000933C0000}"/>
    <cellStyle name="Normal 13 2 3 3 3 5" xfId="11224" xr:uid="{00000000-0005-0000-0000-0000943C0000}"/>
    <cellStyle name="Normal 13 2 3 3 3 5 2" xfId="21022" xr:uid="{00000000-0005-0000-0000-0000953C0000}"/>
    <cellStyle name="Normal 13 2 3 3 3 6" xfId="21011" xr:uid="{00000000-0005-0000-0000-0000963C0000}"/>
    <cellStyle name="Normal 13 2 3 3 3 7" xfId="30530" xr:uid="{00000000-0005-0000-0000-0000973C0000}"/>
    <cellStyle name="Normal 13 2 3 3 4" xfId="2193" xr:uid="{00000000-0005-0000-0000-0000983C0000}"/>
    <cellStyle name="Normal 13 2 3 3 4 2" xfId="11225" xr:uid="{00000000-0005-0000-0000-0000993C0000}"/>
    <cellStyle name="Normal 13 2 3 3 4 2 2" xfId="11226" xr:uid="{00000000-0005-0000-0000-00009A3C0000}"/>
    <cellStyle name="Normal 13 2 3 3 4 2 2 2" xfId="21025" xr:uid="{00000000-0005-0000-0000-00009B3C0000}"/>
    <cellStyle name="Normal 13 2 3 3 4 2 2 3" xfId="33189" xr:uid="{00000000-0005-0000-0000-00009C3C0000}"/>
    <cellStyle name="Normal 13 2 3 3 4 2 3" xfId="11227" xr:uid="{00000000-0005-0000-0000-00009D3C0000}"/>
    <cellStyle name="Normal 13 2 3 3 4 2 3 2" xfId="21026" xr:uid="{00000000-0005-0000-0000-00009E3C0000}"/>
    <cellStyle name="Normal 13 2 3 3 4 2 3 3" xfId="32057" xr:uid="{00000000-0005-0000-0000-00009F3C0000}"/>
    <cellStyle name="Normal 13 2 3 3 4 2 4" xfId="21024" xr:uid="{00000000-0005-0000-0000-0000A03C0000}"/>
    <cellStyle name="Normal 13 2 3 3 4 2 5" xfId="31292" xr:uid="{00000000-0005-0000-0000-0000A13C0000}"/>
    <cellStyle name="Normal 13 2 3 3 4 3" xfId="11228" xr:uid="{00000000-0005-0000-0000-0000A23C0000}"/>
    <cellStyle name="Normal 13 2 3 3 4 3 2" xfId="21027" xr:uid="{00000000-0005-0000-0000-0000A33C0000}"/>
    <cellStyle name="Normal 13 2 3 3 4 3 3" xfId="42058" xr:uid="{00000000-0005-0000-0000-0000A43C0000}"/>
    <cellStyle name="Normal 13 2 3 3 4 4" xfId="11229" xr:uid="{00000000-0005-0000-0000-0000A53C0000}"/>
    <cellStyle name="Normal 13 2 3 3 4 4 2" xfId="21028" xr:uid="{00000000-0005-0000-0000-0000A63C0000}"/>
    <cellStyle name="Normal 13 2 3 3 4 5" xfId="21023" xr:uid="{00000000-0005-0000-0000-0000A73C0000}"/>
    <cellStyle name="Normal 13 2 3 3 4 6" xfId="30532" xr:uid="{00000000-0005-0000-0000-0000A83C0000}"/>
    <cellStyle name="Normal 13 2 3 3 5" xfId="2194" xr:uid="{00000000-0005-0000-0000-0000A93C0000}"/>
    <cellStyle name="Normal 13 2 3 3 5 2" xfId="11230" xr:uid="{00000000-0005-0000-0000-0000AA3C0000}"/>
    <cellStyle name="Normal 13 2 3 3 5 2 2" xfId="11231" xr:uid="{00000000-0005-0000-0000-0000AB3C0000}"/>
    <cellStyle name="Normal 13 2 3 3 5 2 2 2" xfId="21031" xr:uid="{00000000-0005-0000-0000-0000AC3C0000}"/>
    <cellStyle name="Normal 13 2 3 3 5 2 2 3" xfId="33190" xr:uid="{00000000-0005-0000-0000-0000AD3C0000}"/>
    <cellStyle name="Normal 13 2 3 3 5 2 3" xfId="11232" xr:uid="{00000000-0005-0000-0000-0000AE3C0000}"/>
    <cellStyle name="Normal 13 2 3 3 5 2 3 2" xfId="21032" xr:uid="{00000000-0005-0000-0000-0000AF3C0000}"/>
    <cellStyle name="Normal 13 2 3 3 5 2 3 3" xfId="32058" xr:uid="{00000000-0005-0000-0000-0000B03C0000}"/>
    <cellStyle name="Normal 13 2 3 3 5 2 4" xfId="21030" xr:uid="{00000000-0005-0000-0000-0000B13C0000}"/>
    <cellStyle name="Normal 13 2 3 3 5 2 5" xfId="31293" xr:uid="{00000000-0005-0000-0000-0000B23C0000}"/>
    <cellStyle name="Normal 13 2 3 3 5 3" xfId="11233" xr:uid="{00000000-0005-0000-0000-0000B33C0000}"/>
    <cellStyle name="Normal 13 2 3 3 5 3 2" xfId="21033" xr:uid="{00000000-0005-0000-0000-0000B43C0000}"/>
    <cellStyle name="Normal 13 2 3 3 5 3 3" xfId="42059" xr:uid="{00000000-0005-0000-0000-0000B53C0000}"/>
    <cellStyle name="Normal 13 2 3 3 5 4" xfId="11234" xr:uid="{00000000-0005-0000-0000-0000B63C0000}"/>
    <cellStyle name="Normal 13 2 3 3 5 4 2" xfId="21034" xr:uid="{00000000-0005-0000-0000-0000B73C0000}"/>
    <cellStyle name="Normal 13 2 3 3 5 5" xfId="21029" xr:uid="{00000000-0005-0000-0000-0000B83C0000}"/>
    <cellStyle name="Normal 13 2 3 3 5 6" xfId="30533" xr:uid="{00000000-0005-0000-0000-0000B93C0000}"/>
    <cellStyle name="Normal 13 2 3 3 6" xfId="11235" xr:uid="{00000000-0005-0000-0000-0000BA3C0000}"/>
    <cellStyle name="Normal 13 2 3 3 6 2" xfId="11236" xr:uid="{00000000-0005-0000-0000-0000BB3C0000}"/>
    <cellStyle name="Normal 13 2 3 3 6 2 2" xfId="21036" xr:uid="{00000000-0005-0000-0000-0000BC3C0000}"/>
    <cellStyle name="Normal 13 2 3 3 6 2 3" xfId="33183" xr:uid="{00000000-0005-0000-0000-0000BD3C0000}"/>
    <cellStyle name="Normal 13 2 3 3 6 3" xfId="11237" xr:uid="{00000000-0005-0000-0000-0000BE3C0000}"/>
    <cellStyle name="Normal 13 2 3 3 6 3 2" xfId="21037" xr:uid="{00000000-0005-0000-0000-0000BF3C0000}"/>
    <cellStyle name="Normal 13 2 3 3 6 3 3" xfId="32051" xr:uid="{00000000-0005-0000-0000-0000C03C0000}"/>
    <cellStyle name="Normal 13 2 3 3 6 4" xfId="21035" xr:uid="{00000000-0005-0000-0000-0000C13C0000}"/>
    <cellStyle name="Normal 13 2 3 3 6 5" xfId="31286" xr:uid="{00000000-0005-0000-0000-0000C23C0000}"/>
    <cellStyle name="Normal 13 2 3 3 7" xfId="11238" xr:uid="{00000000-0005-0000-0000-0000C33C0000}"/>
    <cellStyle name="Normal 13 2 3 3 7 2" xfId="21038" xr:uid="{00000000-0005-0000-0000-0000C43C0000}"/>
    <cellStyle name="Normal 13 2 3 3 7 3" xfId="42052" xr:uid="{00000000-0005-0000-0000-0000C53C0000}"/>
    <cellStyle name="Normal 13 2 3 3 8" xfId="11239" xr:uid="{00000000-0005-0000-0000-0000C63C0000}"/>
    <cellStyle name="Normal 13 2 3 3 8 2" xfId="21039" xr:uid="{00000000-0005-0000-0000-0000C73C0000}"/>
    <cellStyle name="Normal 13 2 3 3 9" xfId="20992" xr:uid="{00000000-0005-0000-0000-0000C83C0000}"/>
    <cellStyle name="Normal 13 2 3 4" xfId="2195" xr:uid="{00000000-0005-0000-0000-0000C93C0000}"/>
    <cellStyle name="Normal 13 2 3 4 2" xfId="2196" xr:uid="{00000000-0005-0000-0000-0000CA3C0000}"/>
    <cellStyle name="Normal 13 2 3 4 2 2" xfId="11240" xr:uid="{00000000-0005-0000-0000-0000CB3C0000}"/>
    <cellStyle name="Normal 13 2 3 4 2 2 2" xfId="11241" xr:uid="{00000000-0005-0000-0000-0000CC3C0000}"/>
    <cellStyle name="Normal 13 2 3 4 2 2 2 2" xfId="21043" xr:uid="{00000000-0005-0000-0000-0000CD3C0000}"/>
    <cellStyle name="Normal 13 2 3 4 2 2 2 3" xfId="33192" xr:uid="{00000000-0005-0000-0000-0000CE3C0000}"/>
    <cellStyle name="Normal 13 2 3 4 2 2 3" xfId="11242" xr:uid="{00000000-0005-0000-0000-0000CF3C0000}"/>
    <cellStyle name="Normal 13 2 3 4 2 2 3 2" xfId="21044" xr:uid="{00000000-0005-0000-0000-0000D03C0000}"/>
    <cellStyle name="Normal 13 2 3 4 2 2 3 3" xfId="32060" xr:uid="{00000000-0005-0000-0000-0000D13C0000}"/>
    <cellStyle name="Normal 13 2 3 4 2 2 4" xfId="21042" xr:uid="{00000000-0005-0000-0000-0000D23C0000}"/>
    <cellStyle name="Normal 13 2 3 4 2 2 5" xfId="31295" xr:uid="{00000000-0005-0000-0000-0000D33C0000}"/>
    <cellStyle name="Normal 13 2 3 4 2 3" xfId="11243" xr:uid="{00000000-0005-0000-0000-0000D43C0000}"/>
    <cellStyle name="Normal 13 2 3 4 2 3 2" xfId="21045" xr:uid="{00000000-0005-0000-0000-0000D53C0000}"/>
    <cellStyle name="Normal 13 2 3 4 2 3 3" xfId="42061" xr:uid="{00000000-0005-0000-0000-0000D63C0000}"/>
    <cellStyle name="Normal 13 2 3 4 2 4" xfId="11244" xr:uid="{00000000-0005-0000-0000-0000D73C0000}"/>
    <cellStyle name="Normal 13 2 3 4 2 4 2" xfId="21046" xr:uid="{00000000-0005-0000-0000-0000D83C0000}"/>
    <cellStyle name="Normal 13 2 3 4 2 5" xfId="21041" xr:uid="{00000000-0005-0000-0000-0000D93C0000}"/>
    <cellStyle name="Normal 13 2 3 4 2 6" xfId="30535" xr:uid="{00000000-0005-0000-0000-0000DA3C0000}"/>
    <cellStyle name="Normal 13 2 3 4 3" xfId="2197" xr:uid="{00000000-0005-0000-0000-0000DB3C0000}"/>
    <cellStyle name="Normal 13 2 3 4 3 2" xfId="11245" xr:uid="{00000000-0005-0000-0000-0000DC3C0000}"/>
    <cellStyle name="Normal 13 2 3 4 3 2 2" xfId="11246" xr:uid="{00000000-0005-0000-0000-0000DD3C0000}"/>
    <cellStyle name="Normal 13 2 3 4 3 2 2 2" xfId="21049" xr:uid="{00000000-0005-0000-0000-0000DE3C0000}"/>
    <cellStyle name="Normal 13 2 3 4 3 2 2 3" xfId="33193" xr:uid="{00000000-0005-0000-0000-0000DF3C0000}"/>
    <cellStyle name="Normal 13 2 3 4 3 2 3" xfId="11247" xr:uid="{00000000-0005-0000-0000-0000E03C0000}"/>
    <cellStyle name="Normal 13 2 3 4 3 2 3 2" xfId="21050" xr:uid="{00000000-0005-0000-0000-0000E13C0000}"/>
    <cellStyle name="Normal 13 2 3 4 3 2 3 3" xfId="32061" xr:uid="{00000000-0005-0000-0000-0000E23C0000}"/>
    <cellStyle name="Normal 13 2 3 4 3 2 4" xfId="21048" xr:uid="{00000000-0005-0000-0000-0000E33C0000}"/>
    <cellStyle name="Normal 13 2 3 4 3 2 5" xfId="31296" xr:uid="{00000000-0005-0000-0000-0000E43C0000}"/>
    <cellStyle name="Normal 13 2 3 4 3 3" xfId="11248" xr:uid="{00000000-0005-0000-0000-0000E53C0000}"/>
    <cellStyle name="Normal 13 2 3 4 3 3 2" xfId="21051" xr:uid="{00000000-0005-0000-0000-0000E63C0000}"/>
    <cellStyle name="Normal 13 2 3 4 3 3 3" xfId="42062" xr:uid="{00000000-0005-0000-0000-0000E73C0000}"/>
    <cellStyle name="Normal 13 2 3 4 3 4" xfId="11249" xr:uid="{00000000-0005-0000-0000-0000E83C0000}"/>
    <cellStyle name="Normal 13 2 3 4 3 4 2" xfId="21052" xr:uid="{00000000-0005-0000-0000-0000E93C0000}"/>
    <cellStyle name="Normal 13 2 3 4 3 5" xfId="21047" xr:uid="{00000000-0005-0000-0000-0000EA3C0000}"/>
    <cellStyle name="Normal 13 2 3 4 3 6" xfId="30536" xr:uid="{00000000-0005-0000-0000-0000EB3C0000}"/>
    <cellStyle name="Normal 13 2 3 4 4" xfId="11250" xr:uid="{00000000-0005-0000-0000-0000EC3C0000}"/>
    <cellStyle name="Normal 13 2 3 4 4 2" xfId="11251" xr:uid="{00000000-0005-0000-0000-0000ED3C0000}"/>
    <cellStyle name="Normal 13 2 3 4 4 2 2" xfId="21054" xr:uid="{00000000-0005-0000-0000-0000EE3C0000}"/>
    <cellStyle name="Normal 13 2 3 4 4 2 3" xfId="33191" xr:uid="{00000000-0005-0000-0000-0000EF3C0000}"/>
    <cellStyle name="Normal 13 2 3 4 4 3" xfId="11252" xr:uid="{00000000-0005-0000-0000-0000F03C0000}"/>
    <cellStyle name="Normal 13 2 3 4 4 3 2" xfId="21055" xr:uid="{00000000-0005-0000-0000-0000F13C0000}"/>
    <cellStyle name="Normal 13 2 3 4 4 3 3" xfId="32059" xr:uid="{00000000-0005-0000-0000-0000F23C0000}"/>
    <cellStyle name="Normal 13 2 3 4 4 4" xfId="21053" xr:uid="{00000000-0005-0000-0000-0000F33C0000}"/>
    <cellStyle name="Normal 13 2 3 4 4 5" xfId="31294" xr:uid="{00000000-0005-0000-0000-0000F43C0000}"/>
    <cellStyle name="Normal 13 2 3 4 5" xfId="11253" xr:uid="{00000000-0005-0000-0000-0000F53C0000}"/>
    <cellStyle name="Normal 13 2 3 4 5 2" xfId="21056" xr:uid="{00000000-0005-0000-0000-0000F63C0000}"/>
    <cellStyle name="Normal 13 2 3 4 5 3" xfId="42060" xr:uid="{00000000-0005-0000-0000-0000F73C0000}"/>
    <cellStyle name="Normal 13 2 3 4 6" xfId="11254" xr:uid="{00000000-0005-0000-0000-0000F83C0000}"/>
    <cellStyle name="Normal 13 2 3 4 6 2" xfId="21057" xr:uid="{00000000-0005-0000-0000-0000F93C0000}"/>
    <cellStyle name="Normal 13 2 3 4 7" xfId="21040" xr:uid="{00000000-0005-0000-0000-0000FA3C0000}"/>
    <cellStyle name="Normal 13 2 3 4 8" xfId="30534" xr:uid="{00000000-0005-0000-0000-0000FB3C0000}"/>
    <cellStyle name="Normal 13 2 3 5" xfId="2198" xr:uid="{00000000-0005-0000-0000-0000FC3C0000}"/>
    <cellStyle name="Normal 13 2 3 5 2" xfId="2199" xr:uid="{00000000-0005-0000-0000-0000FD3C0000}"/>
    <cellStyle name="Normal 13 2 3 5 2 2" xfId="11255" xr:uid="{00000000-0005-0000-0000-0000FE3C0000}"/>
    <cellStyle name="Normal 13 2 3 5 2 2 2" xfId="11256" xr:uid="{00000000-0005-0000-0000-0000FF3C0000}"/>
    <cellStyle name="Normal 13 2 3 5 2 2 2 2" xfId="21061" xr:uid="{00000000-0005-0000-0000-0000003D0000}"/>
    <cellStyle name="Normal 13 2 3 5 2 2 2 3" xfId="33195" xr:uid="{00000000-0005-0000-0000-0000013D0000}"/>
    <cellStyle name="Normal 13 2 3 5 2 2 3" xfId="11257" xr:uid="{00000000-0005-0000-0000-0000023D0000}"/>
    <cellStyle name="Normal 13 2 3 5 2 2 3 2" xfId="21062" xr:uid="{00000000-0005-0000-0000-0000033D0000}"/>
    <cellStyle name="Normal 13 2 3 5 2 2 3 3" xfId="32063" xr:uid="{00000000-0005-0000-0000-0000043D0000}"/>
    <cellStyle name="Normal 13 2 3 5 2 2 4" xfId="21060" xr:uid="{00000000-0005-0000-0000-0000053D0000}"/>
    <cellStyle name="Normal 13 2 3 5 2 2 5" xfId="31298" xr:uid="{00000000-0005-0000-0000-0000063D0000}"/>
    <cellStyle name="Normal 13 2 3 5 2 3" xfId="11258" xr:uid="{00000000-0005-0000-0000-0000073D0000}"/>
    <cellStyle name="Normal 13 2 3 5 2 3 2" xfId="21063" xr:uid="{00000000-0005-0000-0000-0000083D0000}"/>
    <cellStyle name="Normal 13 2 3 5 2 3 3" xfId="42064" xr:uid="{00000000-0005-0000-0000-0000093D0000}"/>
    <cellStyle name="Normal 13 2 3 5 2 4" xfId="11259" xr:uid="{00000000-0005-0000-0000-00000A3D0000}"/>
    <cellStyle name="Normal 13 2 3 5 2 4 2" xfId="21064" xr:uid="{00000000-0005-0000-0000-00000B3D0000}"/>
    <cellStyle name="Normal 13 2 3 5 2 5" xfId="21059" xr:uid="{00000000-0005-0000-0000-00000C3D0000}"/>
    <cellStyle name="Normal 13 2 3 5 2 6" xfId="30538" xr:uid="{00000000-0005-0000-0000-00000D3D0000}"/>
    <cellStyle name="Normal 13 2 3 5 3" xfId="2200" xr:uid="{00000000-0005-0000-0000-00000E3D0000}"/>
    <cellStyle name="Normal 13 2 3 5 3 2" xfId="11260" xr:uid="{00000000-0005-0000-0000-00000F3D0000}"/>
    <cellStyle name="Normal 13 2 3 5 3 2 2" xfId="11261" xr:uid="{00000000-0005-0000-0000-0000103D0000}"/>
    <cellStyle name="Normal 13 2 3 5 3 2 2 2" xfId="21067" xr:uid="{00000000-0005-0000-0000-0000113D0000}"/>
    <cellStyle name="Normal 13 2 3 5 3 2 2 3" xfId="33196" xr:uid="{00000000-0005-0000-0000-0000123D0000}"/>
    <cellStyle name="Normal 13 2 3 5 3 2 3" xfId="11262" xr:uid="{00000000-0005-0000-0000-0000133D0000}"/>
    <cellStyle name="Normal 13 2 3 5 3 2 3 2" xfId="21068" xr:uid="{00000000-0005-0000-0000-0000143D0000}"/>
    <cellStyle name="Normal 13 2 3 5 3 2 3 3" xfId="32064" xr:uid="{00000000-0005-0000-0000-0000153D0000}"/>
    <cellStyle name="Normal 13 2 3 5 3 2 4" xfId="21066" xr:uid="{00000000-0005-0000-0000-0000163D0000}"/>
    <cellStyle name="Normal 13 2 3 5 3 2 5" xfId="31299" xr:uid="{00000000-0005-0000-0000-0000173D0000}"/>
    <cellStyle name="Normal 13 2 3 5 3 3" xfId="11263" xr:uid="{00000000-0005-0000-0000-0000183D0000}"/>
    <cellStyle name="Normal 13 2 3 5 3 3 2" xfId="21069" xr:uid="{00000000-0005-0000-0000-0000193D0000}"/>
    <cellStyle name="Normal 13 2 3 5 3 3 3" xfId="42065" xr:uid="{00000000-0005-0000-0000-00001A3D0000}"/>
    <cellStyle name="Normal 13 2 3 5 3 4" xfId="11264" xr:uid="{00000000-0005-0000-0000-00001B3D0000}"/>
    <cellStyle name="Normal 13 2 3 5 3 4 2" xfId="21070" xr:uid="{00000000-0005-0000-0000-00001C3D0000}"/>
    <cellStyle name="Normal 13 2 3 5 3 5" xfId="21065" xr:uid="{00000000-0005-0000-0000-00001D3D0000}"/>
    <cellStyle name="Normal 13 2 3 5 3 6" xfId="30539" xr:uid="{00000000-0005-0000-0000-00001E3D0000}"/>
    <cellStyle name="Normal 13 2 3 5 4" xfId="11265" xr:uid="{00000000-0005-0000-0000-00001F3D0000}"/>
    <cellStyle name="Normal 13 2 3 5 4 2" xfId="11266" xr:uid="{00000000-0005-0000-0000-0000203D0000}"/>
    <cellStyle name="Normal 13 2 3 5 4 2 2" xfId="21072" xr:uid="{00000000-0005-0000-0000-0000213D0000}"/>
    <cellStyle name="Normal 13 2 3 5 4 2 3" xfId="33194" xr:uid="{00000000-0005-0000-0000-0000223D0000}"/>
    <cellStyle name="Normal 13 2 3 5 4 3" xfId="11267" xr:uid="{00000000-0005-0000-0000-0000233D0000}"/>
    <cellStyle name="Normal 13 2 3 5 4 3 2" xfId="21073" xr:uid="{00000000-0005-0000-0000-0000243D0000}"/>
    <cellStyle name="Normal 13 2 3 5 4 3 3" xfId="32062" xr:uid="{00000000-0005-0000-0000-0000253D0000}"/>
    <cellStyle name="Normal 13 2 3 5 4 4" xfId="21071" xr:uid="{00000000-0005-0000-0000-0000263D0000}"/>
    <cellStyle name="Normal 13 2 3 5 4 5" xfId="31297" xr:uid="{00000000-0005-0000-0000-0000273D0000}"/>
    <cellStyle name="Normal 13 2 3 5 5" xfId="11268" xr:uid="{00000000-0005-0000-0000-0000283D0000}"/>
    <cellStyle name="Normal 13 2 3 5 5 2" xfId="21074" xr:uid="{00000000-0005-0000-0000-0000293D0000}"/>
    <cellStyle name="Normal 13 2 3 5 5 3" xfId="42063" xr:uid="{00000000-0005-0000-0000-00002A3D0000}"/>
    <cellStyle name="Normal 13 2 3 5 6" xfId="11269" xr:uid="{00000000-0005-0000-0000-00002B3D0000}"/>
    <cellStyle name="Normal 13 2 3 5 6 2" xfId="21075" xr:uid="{00000000-0005-0000-0000-00002C3D0000}"/>
    <cellStyle name="Normal 13 2 3 5 7" xfId="21058" xr:uid="{00000000-0005-0000-0000-00002D3D0000}"/>
    <cellStyle name="Normal 13 2 3 5 8" xfId="30537" xr:uid="{00000000-0005-0000-0000-00002E3D0000}"/>
    <cellStyle name="Normal 13 2 3 6" xfId="2201" xr:uid="{00000000-0005-0000-0000-00002F3D0000}"/>
    <cellStyle name="Normal 13 2 3 6 2" xfId="2202" xr:uid="{00000000-0005-0000-0000-0000303D0000}"/>
    <cellStyle name="Normal 13 2 3 6 2 2" xfId="11270" xr:uid="{00000000-0005-0000-0000-0000313D0000}"/>
    <cellStyle name="Normal 13 2 3 6 2 2 2" xfId="11271" xr:uid="{00000000-0005-0000-0000-0000323D0000}"/>
    <cellStyle name="Normal 13 2 3 6 2 2 2 2" xfId="21079" xr:uid="{00000000-0005-0000-0000-0000333D0000}"/>
    <cellStyle name="Normal 13 2 3 6 2 2 2 3" xfId="33198" xr:uid="{00000000-0005-0000-0000-0000343D0000}"/>
    <cellStyle name="Normal 13 2 3 6 2 2 3" xfId="11272" xr:uid="{00000000-0005-0000-0000-0000353D0000}"/>
    <cellStyle name="Normal 13 2 3 6 2 2 3 2" xfId="21080" xr:uid="{00000000-0005-0000-0000-0000363D0000}"/>
    <cellStyle name="Normal 13 2 3 6 2 2 3 3" xfId="32066" xr:uid="{00000000-0005-0000-0000-0000373D0000}"/>
    <cellStyle name="Normal 13 2 3 6 2 2 4" xfId="21078" xr:uid="{00000000-0005-0000-0000-0000383D0000}"/>
    <cellStyle name="Normal 13 2 3 6 2 2 5" xfId="31301" xr:uid="{00000000-0005-0000-0000-0000393D0000}"/>
    <cellStyle name="Normal 13 2 3 6 2 3" xfId="11273" xr:uid="{00000000-0005-0000-0000-00003A3D0000}"/>
    <cellStyle name="Normal 13 2 3 6 2 3 2" xfId="21081" xr:uid="{00000000-0005-0000-0000-00003B3D0000}"/>
    <cellStyle name="Normal 13 2 3 6 2 3 3" xfId="42067" xr:uid="{00000000-0005-0000-0000-00003C3D0000}"/>
    <cellStyle name="Normal 13 2 3 6 2 4" xfId="11274" xr:uid="{00000000-0005-0000-0000-00003D3D0000}"/>
    <cellStyle name="Normal 13 2 3 6 2 4 2" xfId="21082" xr:uid="{00000000-0005-0000-0000-00003E3D0000}"/>
    <cellStyle name="Normal 13 2 3 6 2 5" xfId="21077" xr:uid="{00000000-0005-0000-0000-00003F3D0000}"/>
    <cellStyle name="Normal 13 2 3 6 2 6" xfId="30541" xr:uid="{00000000-0005-0000-0000-0000403D0000}"/>
    <cellStyle name="Normal 13 2 3 6 3" xfId="11275" xr:uid="{00000000-0005-0000-0000-0000413D0000}"/>
    <cellStyle name="Normal 13 2 3 6 3 2" xfId="11276" xr:uid="{00000000-0005-0000-0000-0000423D0000}"/>
    <cellStyle name="Normal 13 2 3 6 3 2 2" xfId="21084" xr:uid="{00000000-0005-0000-0000-0000433D0000}"/>
    <cellStyle name="Normal 13 2 3 6 3 2 3" xfId="33197" xr:uid="{00000000-0005-0000-0000-0000443D0000}"/>
    <cellStyle name="Normal 13 2 3 6 3 3" xfId="11277" xr:uid="{00000000-0005-0000-0000-0000453D0000}"/>
    <cellStyle name="Normal 13 2 3 6 3 3 2" xfId="21085" xr:uid="{00000000-0005-0000-0000-0000463D0000}"/>
    <cellStyle name="Normal 13 2 3 6 3 3 3" xfId="32065" xr:uid="{00000000-0005-0000-0000-0000473D0000}"/>
    <cellStyle name="Normal 13 2 3 6 3 4" xfId="21083" xr:uid="{00000000-0005-0000-0000-0000483D0000}"/>
    <cellStyle name="Normal 13 2 3 6 3 5" xfId="31300" xr:uid="{00000000-0005-0000-0000-0000493D0000}"/>
    <cellStyle name="Normal 13 2 3 6 4" xfId="11278" xr:uid="{00000000-0005-0000-0000-00004A3D0000}"/>
    <cellStyle name="Normal 13 2 3 6 4 2" xfId="21086" xr:uid="{00000000-0005-0000-0000-00004B3D0000}"/>
    <cellStyle name="Normal 13 2 3 6 4 3" xfId="42066" xr:uid="{00000000-0005-0000-0000-00004C3D0000}"/>
    <cellStyle name="Normal 13 2 3 6 5" xfId="11279" xr:uid="{00000000-0005-0000-0000-00004D3D0000}"/>
    <cellStyle name="Normal 13 2 3 6 5 2" xfId="21087" xr:uid="{00000000-0005-0000-0000-00004E3D0000}"/>
    <cellStyle name="Normal 13 2 3 6 6" xfId="21076" xr:uid="{00000000-0005-0000-0000-00004F3D0000}"/>
    <cellStyle name="Normal 13 2 3 6 7" xfId="30540" xr:uid="{00000000-0005-0000-0000-0000503D0000}"/>
    <cellStyle name="Normal 13 2 3 7" xfId="2203" xr:uid="{00000000-0005-0000-0000-0000513D0000}"/>
    <cellStyle name="Normal 13 2 3 7 2" xfId="11280" xr:uid="{00000000-0005-0000-0000-0000523D0000}"/>
    <cellStyle name="Normal 13 2 3 7 2 2" xfId="11281" xr:uid="{00000000-0005-0000-0000-0000533D0000}"/>
    <cellStyle name="Normal 13 2 3 7 2 2 2" xfId="21090" xr:uid="{00000000-0005-0000-0000-0000543D0000}"/>
    <cellStyle name="Normal 13 2 3 7 2 2 3" xfId="33199" xr:uid="{00000000-0005-0000-0000-0000553D0000}"/>
    <cellStyle name="Normal 13 2 3 7 2 3" xfId="11282" xr:uid="{00000000-0005-0000-0000-0000563D0000}"/>
    <cellStyle name="Normal 13 2 3 7 2 3 2" xfId="21091" xr:uid="{00000000-0005-0000-0000-0000573D0000}"/>
    <cellStyle name="Normal 13 2 3 7 2 3 3" xfId="32067" xr:uid="{00000000-0005-0000-0000-0000583D0000}"/>
    <cellStyle name="Normal 13 2 3 7 2 4" xfId="21089" xr:uid="{00000000-0005-0000-0000-0000593D0000}"/>
    <cellStyle name="Normal 13 2 3 7 2 5" xfId="31302" xr:uid="{00000000-0005-0000-0000-00005A3D0000}"/>
    <cellStyle name="Normal 13 2 3 7 3" xfId="11283" xr:uid="{00000000-0005-0000-0000-00005B3D0000}"/>
    <cellStyle name="Normal 13 2 3 7 3 2" xfId="21092" xr:uid="{00000000-0005-0000-0000-00005C3D0000}"/>
    <cellStyle name="Normal 13 2 3 7 3 3" xfId="42068" xr:uid="{00000000-0005-0000-0000-00005D3D0000}"/>
    <cellStyle name="Normal 13 2 3 7 4" xfId="11284" xr:uid="{00000000-0005-0000-0000-00005E3D0000}"/>
    <cellStyle name="Normal 13 2 3 7 4 2" xfId="21093" xr:uid="{00000000-0005-0000-0000-00005F3D0000}"/>
    <cellStyle name="Normal 13 2 3 7 5" xfId="21088" xr:uid="{00000000-0005-0000-0000-0000603D0000}"/>
    <cellStyle name="Normal 13 2 3 7 6" xfId="30542" xr:uid="{00000000-0005-0000-0000-0000613D0000}"/>
    <cellStyle name="Normal 13 2 3 8" xfId="2204" xr:uid="{00000000-0005-0000-0000-0000623D0000}"/>
    <cellStyle name="Normal 13 2 3 8 2" xfId="11285" xr:uid="{00000000-0005-0000-0000-0000633D0000}"/>
    <cellStyle name="Normal 13 2 3 8 2 2" xfId="11286" xr:uid="{00000000-0005-0000-0000-0000643D0000}"/>
    <cellStyle name="Normal 13 2 3 8 2 2 2" xfId="21096" xr:uid="{00000000-0005-0000-0000-0000653D0000}"/>
    <cellStyle name="Normal 13 2 3 8 2 2 3" xfId="33200" xr:uid="{00000000-0005-0000-0000-0000663D0000}"/>
    <cellStyle name="Normal 13 2 3 8 2 3" xfId="11287" xr:uid="{00000000-0005-0000-0000-0000673D0000}"/>
    <cellStyle name="Normal 13 2 3 8 2 3 2" xfId="21097" xr:uid="{00000000-0005-0000-0000-0000683D0000}"/>
    <cellStyle name="Normal 13 2 3 8 2 3 3" xfId="32068" xr:uid="{00000000-0005-0000-0000-0000693D0000}"/>
    <cellStyle name="Normal 13 2 3 8 2 4" xfId="21095" xr:uid="{00000000-0005-0000-0000-00006A3D0000}"/>
    <cellStyle name="Normal 13 2 3 8 2 5" xfId="31303" xr:uid="{00000000-0005-0000-0000-00006B3D0000}"/>
    <cellStyle name="Normal 13 2 3 8 3" xfId="11288" xr:uid="{00000000-0005-0000-0000-00006C3D0000}"/>
    <cellStyle name="Normal 13 2 3 8 3 2" xfId="21098" xr:uid="{00000000-0005-0000-0000-00006D3D0000}"/>
    <cellStyle name="Normal 13 2 3 8 3 3" xfId="42069" xr:uid="{00000000-0005-0000-0000-00006E3D0000}"/>
    <cellStyle name="Normal 13 2 3 8 4" xfId="11289" xr:uid="{00000000-0005-0000-0000-00006F3D0000}"/>
    <cellStyle name="Normal 13 2 3 8 4 2" xfId="21099" xr:uid="{00000000-0005-0000-0000-0000703D0000}"/>
    <cellStyle name="Normal 13 2 3 8 5" xfId="21094" xr:uid="{00000000-0005-0000-0000-0000713D0000}"/>
    <cellStyle name="Normal 13 2 3 8 6" xfId="30543" xr:uid="{00000000-0005-0000-0000-0000723D0000}"/>
    <cellStyle name="Normal 13 2 3 9" xfId="11290" xr:uid="{00000000-0005-0000-0000-0000733D0000}"/>
    <cellStyle name="Normal 13 2 3 9 2" xfId="11291" xr:uid="{00000000-0005-0000-0000-0000743D0000}"/>
    <cellStyle name="Normal 13 2 3 9 2 2" xfId="21101" xr:uid="{00000000-0005-0000-0000-0000753D0000}"/>
    <cellStyle name="Normal 13 2 3 9 2 3" xfId="33166" xr:uid="{00000000-0005-0000-0000-0000763D0000}"/>
    <cellStyle name="Normal 13 2 3 9 3" xfId="11292" xr:uid="{00000000-0005-0000-0000-0000773D0000}"/>
    <cellStyle name="Normal 13 2 3 9 3 2" xfId="21102" xr:uid="{00000000-0005-0000-0000-0000783D0000}"/>
    <cellStyle name="Normal 13 2 3 9 3 3" xfId="32034" xr:uid="{00000000-0005-0000-0000-0000793D0000}"/>
    <cellStyle name="Normal 13 2 3 9 4" xfId="21100" xr:uid="{00000000-0005-0000-0000-00007A3D0000}"/>
    <cellStyle name="Normal 13 2 3 9 5" xfId="31269" xr:uid="{00000000-0005-0000-0000-00007B3D0000}"/>
    <cellStyle name="Normal 13 2 4" xfId="2205" xr:uid="{00000000-0005-0000-0000-00007C3D0000}"/>
    <cellStyle name="Normal 13 2 4 10" xfId="21103" xr:uid="{00000000-0005-0000-0000-00007D3D0000}"/>
    <cellStyle name="Normal 13 2 4 11" xfId="30544" xr:uid="{00000000-0005-0000-0000-00007E3D0000}"/>
    <cellStyle name="Normal 13 2 4 2" xfId="2206" xr:uid="{00000000-0005-0000-0000-00007F3D0000}"/>
    <cellStyle name="Normal 13 2 4 2 10" xfId="30545" xr:uid="{00000000-0005-0000-0000-0000803D0000}"/>
    <cellStyle name="Normal 13 2 4 2 2" xfId="2207" xr:uid="{00000000-0005-0000-0000-0000813D0000}"/>
    <cellStyle name="Normal 13 2 4 2 2 2" xfId="2208" xr:uid="{00000000-0005-0000-0000-0000823D0000}"/>
    <cellStyle name="Normal 13 2 4 2 2 2 2" xfId="11293" xr:uid="{00000000-0005-0000-0000-0000833D0000}"/>
    <cellStyle name="Normal 13 2 4 2 2 2 2 2" xfId="11294" xr:uid="{00000000-0005-0000-0000-0000843D0000}"/>
    <cellStyle name="Normal 13 2 4 2 2 2 2 2 2" xfId="21108" xr:uid="{00000000-0005-0000-0000-0000853D0000}"/>
    <cellStyle name="Normal 13 2 4 2 2 2 2 2 3" xfId="33204" xr:uid="{00000000-0005-0000-0000-0000863D0000}"/>
    <cellStyle name="Normal 13 2 4 2 2 2 2 3" xfId="11295" xr:uid="{00000000-0005-0000-0000-0000873D0000}"/>
    <cellStyle name="Normal 13 2 4 2 2 2 2 3 2" xfId="21109" xr:uid="{00000000-0005-0000-0000-0000883D0000}"/>
    <cellStyle name="Normal 13 2 4 2 2 2 2 3 3" xfId="32072" xr:uid="{00000000-0005-0000-0000-0000893D0000}"/>
    <cellStyle name="Normal 13 2 4 2 2 2 2 4" xfId="21107" xr:uid="{00000000-0005-0000-0000-00008A3D0000}"/>
    <cellStyle name="Normal 13 2 4 2 2 2 2 5" xfId="31307" xr:uid="{00000000-0005-0000-0000-00008B3D0000}"/>
    <cellStyle name="Normal 13 2 4 2 2 2 3" xfId="11296" xr:uid="{00000000-0005-0000-0000-00008C3D0000}"/>
    <cellStyle name="Normal 13 2 4 2 2 2 3 2" xfId="21110" xr:uid="{00000000-0005-0000-0000-00008D3D0000}"/>
    <cellStyle name="Normal 13 2 4 2 2 2 3 3" xfId="42073" xr:uid="{00000000-0005-0000-0000-00008E3D0000}"/>
    <cellStyle name="Normal 13 2 4 2 2 2 4" xfId="11297" xr:uid="{00000000-0005-0000-0000-00008F3D0000}"/>
    <cellStyle name="Normal 13 2 4 2 2 2 4 2" xfId="21111" xr:uid="{00000000-0005-0000-0000-0000903D0000}"/>
    <cellStyle name="Normal 13 2 4 2 2 2 5" xfId="21106" xr:uid="{00000000-0005-0000-0000-0000913D0000}"/>
    <cellStyle name="Normal 13 2 4 2 2 2 6" xfId="30547" xr:uid="{00000000-0005-0000-0000-0000923D0000}"/>
    <cellStyle name="Normal 13 2 4 2 2 3" xfId="2209" xr:uid="{00000000-0005-0000-0000-0000933D0000}"/>
    <cellStyle name="Normal 13 2 4 2 2 3 2" xfId="11298" xr:uid="{00000000-0005-0000-0000-0000943D0000}"/>
    <cellStyle name="Normal 13 2 4 2 2 3 2 2" xfId="11299" xr:uid="{00000000-0005-0000-0000-0000953D0000}"/>
    <cellStyle name="Normal 13 2 4 2 2 3 2 2 2" xfId="21114" xr:uid="{00000000-0005-0000-0000-0000963D0000}"/>
    <cellStyle name="Normal 13 2 4 2 2 3 2 2 3" xfId="33205" xr:uid="{00000000-0005-0000-0000-0000973D0000}"/>
    <cellStyle name="Normal 13 2 4 2 2 3 2 3" xfId="11300" xr:uid="{00000000-0005-0000-0000-0000983D0000}"/>
    <cellStyle name="Normal 13 2 4 2 2 3 2 3 2" xfId="21115" xr:uid="{00000000-0005-0000-0000-0000993D0000}"/>
    <cellStyle name="Normal 13 2 4 2 2 3 2 3 3" xfId="32073" xr:uid="{00000000-0005-0000-0000-00009A3D0000}"/>
    <cellStyle name="Normal 13 2 4 2 2 3 2 4" xfId="21113" xr:uid="{00000000-0005-0000-0000-00009B3D0000}"/>
    <cellStyle name="Normal 13 2 4 2 2 3 2 5" xfId="31308" xr:uid="{00000000-0005-0000-0000-00009C3D0000}"/>
    <cellStyle name="Normal 13 2 4 2 2 3 3" xfId="11301" xr:uid="{00000000-0005-0000-0000-00009D3D0000}"/>
    <cellStyle name="Normal 13 2 4 2 2 3 3 2" xfId="21116" xr:uid="{00000000-0005-0000-0000-00009E3D0000}"/>
    <cellStyle name="Normal 13 2 4 2 2 3 3 3" xfId="42074" xr:uid="{00000000-0005-0000-0000-00009F3D0000}"/>
    <cellStyle name="Normal 13 2 4 2 2 3 4" xfId="11302" xr:uid="{00000000-0005-0000-0000-0000A03D0000}"/>
    <cellStyle name="Normal 13 2 4 2 2 3 4 2" xfId="21117" xr:uid="{00000000-0005-0000-0000-0000A13D0000}"/>
    <cellStyle name="Normal 13 2 4 2 2 3 5" xfId="21112" xr:uid="{00000000-0005-0000-0000-0000A23D0000}"/>
    <cellStyle name="Normal 13 2 4 2 2 3 6" xfId="30548" xr:uid="{00000000-0005-0000-0000-0000A33D0000}"/>
    <cellStyle name="Normal 13 2 4 2 2 4" xfId="11303" xr:uid="{00000000-0005-0000-0000-0000A43D0000}"/>
    <cellStyle name="Normal 13 2 4 2 2 4 2" xfId="11304" xr:uid="{00000000-0005-0000-0000-0000A53D0000}"/>
    <cellStyle name="Normal 13 2 4 2 2 4 2 2" xfId="21119" xr:uid="{00000000-0005-0000-0000-0000A63D0000}"/>
    <cellStyle name="Normal 13 2 4 2 2 4 2 3" xfId="33203" xr:uid="{00000000-0005-0000-0000-0000A73D0000}"/>
    <cellStyle name="Normal 13 2 4 2 2 4 3" xfId="11305" xr:uid="{00000000-0005-0000-0000-0000A83D0000}"/>
    <cellStyle name="Normal 13 2 4 2 2 4 3 2" xfId="21120" xr:uid="{00000000-0005-0000-0000-0000A93D0000}"/>
    <cellStyle name="Normal 13 2 4 2 2 4 3 3" xfId="32071" xr:uid="{00000000-0005-0000-0000-0000AA3D0000}"/>
    <cellStyle name="Normal 13 2 4 2 2 4 4" xfId="21118" xr:uid="{00000000-0005-0000-0000-0000AB3D0000}"/>
    <cellStyle name="Normal 13 2 4 2 2 4 5" xfId="31306" xr:uid="{00000000-0005-0000-0000-0000AC3D0000}"/>
    <cellStyle name="Normal 13 2 4 2 2 5" xfId="11306" xr:uid="{00000000-0005-0000-0000-0000AD3D0000}"/>
    <cellStyle name="Normal 13 2 4 2 2 5 2" xfId="21121" xr:uid="{00000000-0005-0000-0000-0000AE3D0000}"/>
    <cellStyle name="Normal 13 2 4 2 2 5 3" xfId="42072" xr:uid="{00000000-0005-0000-0000-0000AF3D0000}"/>
    <cellStyle name="Normal 13 2 4 2 2 6" xfId="11307" xr:uid="{00000000-0005-0000-0000-0000B03D0000}"/>
    <cellStyle name="Normal 13 2 4 2 2 6 2" xfId="21122" xr:uid="{00000000-0005-0000-0000-0000B13D0000}"/>
    <cellStyle name="Normal 13 2 4 2 2 7" xfId="21105" xr:uid="{00000000-0005-0000-0000-0000B23D0000}"/>
    <cellStyle name="Normal 13 2 4 2 2 8" xfId="30546" xr:uid="{00000000-0005-0000-0000-0000B33D0000}"/>
    <cellStyle name="Normal 13 2 4 2 3" xfId="2210" xr:uid="{00000000-0005-0000-0000-0000B43D0000}"/>
    <cellStyle name="Normal 13 2 4 2 3 2" xfId="2211" xr:uid="{00000000-0005-0000-0000-0000B53D0000}"/>
    <cellStyle name="Normal 13 2 4 2 3 2 2" xfId="11308" xr:uid="{00000000-0005-0000-0000-0000B63D0000}"/>
    <cellStyle name="Normal 13 2 4 2 3 2 2 2" xfId="11309" xr:uid="{00000000-0005-0000-0000-0000B73D0000}"/>
    <cellStyle name="Normal 13 2 4 2 3 2 2 2 2" xfId="21126" xr:uid="{00000000-0005-0000-0000-0000B83D0000}"/>
    <cellStyle name="Normal 13 2 4 2 3 2 2 2 3" xfId="33207" xr:uid="{00000000-0005-0000-0000-0000B93D0000}"/>
    <cellStyle name="Normal 13 2 4 2 3 2 2 3" xfId="11310" xr:uid="{00000000-0005-0000-0000-0000BA3D0000}"/>
    <cellStyle name="Normal 13 2 4 2 3 2 2 3 2" xfId="21127" xr:uid="{00000000-0005-0000-0000-0000BB3D0000}"/>
    <cellStyle name="Normal 13 2 4 2 3 2 2 3 3" xfId="32075" xr:uid="{00000000-0005-0000-0000-0000BC3D0000}"/>
    <cellStyle name="Normal 13 2 4 2 3 2 2 4" xfId="21125" xr:uid="{00000000-0005-0000-0000-0000BD3D0000}"/>
    <cellStyle name="Normal 13 2 4 2 3 2 2 5" xfId="31310" xr:uid="{00000000-0005-0000-0000-0000BE3D0000}"/>
    <cellStyle name="Normal 13 2 4 2 3 2 3" xfId="11311" xr:uid="{00000000-0005-0000-0000-0000BF3D0000}"/>
    <cellStyle name="Normal 13 2 4 2 3 2 3 2" xfId="21128" xr:uid="{00000000-0005-0000-0000-0000C03D0000}"/>
    <cellStyle name="Normal 13 2 4 2 3 2 3 3" xfId="42076" xr:uid="{00000000-0005-0000-0000-0000C13D0000}"/>
    <cellStyle name="Normal 13 2 4 2 3 2 4" xfId="11312" xr:uid="{00000000-0005-0000-0000-0000C23D0000}"/>
    <cellStyle name="Normal 13 2 4 2 3 2 4 2" xfId="21129" xr:uid="{00000000-0005-0000-0000-0000C33D0000}"/>
    <cellStyle name="Normal 13 2 4 2 3 2 5" xfId="21124" xr:uid="{00000000-0005-0000-0000-0000C43D0000}"/>
    <cellStyle name="Normal 13 2 4 2 3 2 6" xfId="30550" xr:uid="{00000000-0005-0000-0000-0000C53D0000}"/>
    <cellStyle name="Normal 13 2 4 2 3 3" xfId="11313" xr:uid="{00000000-0005-0000-0000-0000C63D0000}"/>
    <cellStyle name="Normal 13 2 4 2 3 3 2" xfId="11314" xr:uid="{00000000-0005-0000-0000-0000C73D0000}"/>
    <cellStyle name="Normal 13 2 4 2 3 3 2 2" xfId="21131" xr:uid="{00000000-0005-0000-0000-0000C83D0000}"/>
    <cellStyle name="Normal 13 2 4 2 3 3 2 3" xfId="33206" xr:uid="{00000000-0005-0000-0000-0000C93D0000}"/>
    <cellStyle name="Normal 13 2 4 2 3 3 3" xfId="11315" xr:uid="{00000000-0005-0000-0000-0000CA3D0000}"/>
    <cellStyle name="Normal 13 2 4 2 3 3 3 2" xfId="21132" xr:uid="{00000000-0005-0000-0000-0000CB3D0000}"/>
    <cellStyle name="Normal 13 2 4 2 3 3 3 3" xfId="32074" xr:uid="{00000000-0005-0000-0000-0000CC3D0000}"/>
    <cellStyle name="Normal 13 2 4 2 3 3 4" xfId="21130" xr:uid="{00000000-0005-0000-0000-0000CD3D0000}"/>
    <cellStyle name="Normal 13 2 4 2 3 3 5" xfId="31309" xr:uid="{00000000-0005-0000-0000-0000CE3D0000}"/>
    <cellStyle name="Normal 13 2 4 2 3 4" xfId="11316" xr:uid="{00000000-0005-0000-0000-0000CF3D0000}"/>
    <cellStyle name="Normal 13 2 4 2 3 4 2" xfId="21133" xr:uid="{00000000-0005-0000-0000-0000D03D0000}"/>
    <cellStyle name="Normal 13 2 4 2 3 4 3" xfId="42075" xr:uid="{00000000-0005-0000-0000-0000D13D0000}"/>
    <cellStyle name="Normal 13 2 4 2 3 5" xfId="11317" xr:uid="{00000000-0005-0000-0000-0000D23D0000}"/>
    <cellStyle name="Normal 13 2 4 2 3 5 2" xfId="21134" xr:uid="{00000000-0005-0000-0000-0000D33D0000}"/>
    <cellStyle name="Normal 13 2 4 2 3 6" xfId="21123" xr:uid="{00000000-0005-0000-0000-0000D43D0000}"/>
    <cellStyle name="Normal 13 2 4 2 3 7" xfId="30549" xr:uid="{00000000-0005-0000-0000-0000D53D0000}"/>
    <cellStyle name="Normal 13 2 4 2 4" xfId="2212" xr:uid="{00000000-0005-0000-0000-0000D63D0000}"/>
    <cellStyle name="Normal 13 2 4 2 4 2" xfId="11318" xr:uid="{00000000-0005-0000-0000-0000D73D0000}"/>
    <cellStyle name="Normal 13 2 4 2 4 2 2" xfId="11319" xr:uid="{00000000-0005-0000-0000-0000D83D0000}"/>
    <cellStyle name="Normal 13 2 4 2 4 2 2 2" xfId="21137" xr:uid="{00000000-0005-0000-0000-0000D93D0000}"/>
    <cellStyle name="Normal 13 2 4 2 4 2 2 3" xfId="33208" xr:uid="{00000000-0005-0000-0000-0000DA3D0000}"/>
    <cellStyle name="Normal 13 2 4 2 4 2 3" xfId="11320" xr:uid="{00000000-0005-0000-0000-0000DB3D0000}"/>
    <cellStyle name="Normal 13 2 4 2 4 2 3 2" xfId="21138" xr:uid="{00000000-0005-0000-0000-0000DC3D0000}"/>
    <cellStyle name="Normal 13 2 4 2 4 2 3 3" xfId="32076" xr:uid="{00000000-0005-0000-0000-0000DD3D0000}"/>
    <cellStyle name="Normal 13 2 4 2 4 2 4" xfId="21136" xr:uid="{00000000-0005-0000-0000-0000DE3D0000}"/>
    <cellStyle name="Normal 13 2 4 2 4 2 5" xfId="31311" xr:uid="{00000000-0005-0000-0000-0000DF3D0000}"/>
    <cellStyle name="Normal 13 2 4 2 4 3" xfId="11321" xr:uid="{00000000-0005-0000-0000-0000E03D0000}"/>
    <cellStyle name="Normal 13 2 4 2 4 3 2" xfId="21139" xr:uid="{00000000-0005-0000-0000-0000E13D0000}"/>
    <cellStyle name="Normal 13 2 4 2 4 3 3" xfId="42077" xr:uid="{00000000-0005-0000-0000-0000E23D0000}"/>
    <cellStyle name="Normal 13 2 4 2 4 4" xfId="11322" xr:uid="{00000000-0005-0000-0000-0000E33D0000}"/>
    <cellStyle name="Normal 13 2 4 2 4 4 2" xfId="21140" xr:uid="{00000000-0005-0000-0000-0000E43D0000}"/>
    <cellStyle name="Normal 13 2 4 2 4 5" xfId="21135" xr:uid="{00000000-0005-0000-0000-0000E53D0000}"/>
    <cellStyle name="Normal 13 2 4 2 4 6" xfId="30551" xr:uid="{00000000-0005-0000-0000-0000E63D0000}"/>
    <cellStyle name="Normal 13 2 4 2 5" xfId="2213" xr:uid="{00000000-0005-0000-0000-0000E73D0000}"/>
    <cellStyle name="Normal 13 2 4 2 5 2" xfId="11323" xr:uid="{00000000-0005-0000-0000-0000E83D0000}"/>
    <cellStyle name="Normal 13 2 4 2 5 2 2" xfId="11324" xr:uid="{00000000-0005-0000-0000-0000E93D0000}"/>
    <cellStyle name="Normal 13 2 4 2 5 2 2 2" xfId="21143" xr:uid="{00000000-0005-0000-0000-0000EA3D0000}"/>
    <cellStyle name="Normal 13 2 4 2 5 2 2 3" xfId="33209" xr:uid="{00000000-0005-0000-0000-0000EB3D0000}"/>
    <cellStyle name="Normal 13 2 4 2 5 2 3" xfId="11325" xr:uid="{00000000-0005-0000-0000-0000EC3D0000}"/>
    <cellStyle name="Normal 13 2 4 2 5 2 3 2" xfId="21144" xr:uid="{00000000-0005-0000-0000-0000ED3D0000}"/>
    <cellStyle name="Normal 13 2 4 2 5 2 3 3" xfId="32077" xr:uid="{00000000-0005-0000-0000-0000EE3D0000}"/>
    <cellStyle name="Normal 13 2 4 2 5 2 4" xfId="21142" xr:uid="{00000000-0005-0000-0000-0000EF3D0000}"/>
    <cellStyle name="Normal 13 2 4 2 5 2 5" xfId="31312" xr:uid="{00000000-0005-0000-0000-0000F03D0000}"/>
    <cellStyle name="Normal 13 2 4 2 5 3" xfId="11326" xr:uid="{00000000-0005-0000-0000-0000F13D0000}"/>
    <cellStyle name="Normal 13 2 4 2 5 3 2" xfId="21145" xr:uid="{00000000-0005-0000-0000-0000F23D0000}"/>
    <cellStyle name="Normal 13 2 4 2 5 3 3" xfId="42078" xr:uid="{00000000-0005-0000-0000-0000F33D0000}"/>
    <cellStyle name="Normal 13 2 4 2 5 4" xfId="11327" xr:uid="{00000000-0005-0000-0000-0000F43D0000}"/>
    <cellStyle name="Normal 13 2 4 2 5 4 2" xfId="21146" xr:uid="{00000000-0005-0000-0000-0000F53D0000}"/>
    <cellStyle name="Normal 13 2 4 2 5 5" xfId="21141" xr:uid="{00000000-0005-0000-0000-0000F63D0000}"/>
    <cellStyle name="Normal 13 2 4 2 5 6" xfId="30552" xr:uid="{00000000-0005-0000-0000-0000F73D0000}"/>
    <cellStyle name="Normal 13 2 4 2 6" xfId="11328" xr:uid="{00000000-0005-0000-0000-0000F83D0000}"/>
    <cellStyle name="Normal 13 2 4 2 6 2" xfId="11329" xr:uid="{00000000-0005-0000-0000-0000F93D0000}"/>
    <cellStyle name="Normal 13 2 4 2 6 2 2" xfId="21148" xr:uid="{00000000-0005-0000-0000-0000FA3D0000}"/>
    <cellStyle name="Normal 13 2 4 2 6 2 3" xfId="33202" xr:uid="{00000000-0005-0000-0000-0000FB3D0000}"/>
    <cellStyle name="Normal 13 2 4 2 6 3" xfId="11330" xr:uid="{00000000-0005-0000-0000-0000FC3D0000}"/>
    <cellStyle name="Normal 13 2 4 2 6 3 2" xfId="21149" xr:uid="{00000000-0005-0000-0000-0000FD3D0000}"/>
    <cellStyle name="Normal 13 2 4 2 6 3 3" xfId="32070" xr:uid="{00000000-0005-0000-0000-0000FE3D0000}"/>
    <cellStyle name="Normal 13 2 4 2 6 4" xfId="21147" xr:uid="{00000000-0005-0000-0000-0000FF3D0000}"/>
    <cellStyle name="Normal 13 2 4 2 6 5" xfId="31305" xr:uid="{00000000-0005-0000-0000-0000003E0000}"/>
    <cellStyle name="Normal 13 2 4 2 7" xfId="11331" xr:uid="{00000000-0005-0000-0000-0000013E0000}"/>
    <cellStyle name="Normal 13 2 4 2 7 2" xfId="21150" xr:uid="{00000000-0005-0000-0000-0000023E0000}"/>
    <cellStyle name="Normal 13 2 4 2 7 3" xfId="42071" xr:uid="{00000000-0005-0000-0000-0000033E0000}"/>
    <cellStyle name="Normal 13 2 4 2 8" xfId="11332" xr:uid="{00000000-0005-0000-0000-0000043E0000}"/>
    <cellStyle name="Normal 13 2 4 2 8 2" xfId="21151" xr:uid="{00000000-0005-0000-0000-0000053E0000}"/>
    <cellStyle name="Normal 13 2 4 2 9" xfId="21104" xr:uid="{00000000-0005-0000-0000-0000063E0000}"/>
    <cellStyle name="Normal 13 2 4 3" xfId="2214" xr:uid="{00000000-0005-0000-0000-0000073E0000}"/>
    <cellStyle name="Normal 13 2 4 3 2" xfId="2215" xr:uid="{00000000-0005-0000-0000-0000083E0000}"/>
    <cellStyle name="Normal 13 2 4 3 2 2" xfId="11333" xr:uid="{00000000-0005-0000-0000-0000093E0000}"/>
    <cellStyle name="Normal 13 2 4 3 2 2 2" xfId="11334" xr:uid="{00000000-0005-0000-0000-00000A3E0000}"/>
    <cellStyle name="Normal 13 2 4 3 2 2 2 2" xfId="21155" xr:uid="{00000000-0005-0000-0000-00000B3E0000}"/>
    <cellStyle name="Normal 13 2 4 3 2 2 2 3" xfId="33211" xr:uid="{00000000-0005-0000-0000-00000C3E0000}"/>
    <cellStyle name="Normal 13 2 4 3 2 2 3" xfId="11335" xr:uid="{00000000-0005-0000-0000-00000D3E0000}"/>
    <cellStyle name="Normal 13 2 4 3 2 2 3 2" xfId="21156" xr:uid="{00000000-0005-0000-0000-00000E3E0000}"/>
    <cellStyle name="Normal 13 2 4 3 2 2 3 3" xfId="32079" xr:uid="{00000000-0005-0000-0000-00000F3E0000}"/>
    <cellStyle name="Normal 13 2 4 3 2 2 4" xfId="21154" xr:uid="{00000000-0005-0000-0000-0000103E0000}"/>
    <cellStyle name="Normal 13 2 4 3 2 2 5" xfId="31314" xr:uid="{00000000-0005-0000-0000-0000113E0000}"/>
    <cellStyle name="Normal 13 2 4 3 2 3" xfId="11336" xr:uid="{00000000-0005-0000-0000-0000123E0000}"/>
    <cellStyle name="Normal 13 2 4 3 2 3 2" xfId="21157" xr:uid="{00000000-0005-0000-0000-0000133E0000}"/>
    <cellStyle name="Normal 13 2 4 3 2 3 3" xfId="42080" xr:uid="{00000000-0005-0000-0000-0000143E0000}"/>
    <cellStyle name="Normal 13 2 4 3 2 4" xfId="11337" xr:uid="{00000000-0005-0000-0000-0000153E0000}"/>
    <cellStyle name="Normal 13 2 4 3 2 4 2" xfId="21158" xr:uid="{00000000-0005-0000-0000-0000163E0000}"/>
    <cellStyle name="Normal 13 2 4 3 2 5" xfId="21153" xr:uid="{00000000-0005-0000-0000-0000173E0000}"/>
    <cellStyle name="Normal 13 2 4 3 2 6" xfId="30554" xr:uid="{00000000-0005-0000-0000-0000183E0000}"/>
    <cellStyle name="Normal 13 2 4 3 3" xfId="2216" xr:uid="{00000000-0005-0000-0000-0000193E0000}"/>
    <cellStyle name="Normal 13 2 4 3 3 2" xfId="11338" xr:uid="{00000000-0005-0000-0000-00001A3E0000}"/>
    <cellStyle name="Normal 13 2 4 3 3 2 2" xfId="11339" xr:uid="{00000000-0005-0000-0000-00001B3E0000}"/>
    <cellStyle name="Normal 13 2 4 3 3 2 2 2" xfId="21161" xr:uid="{00000000-0005-0000-0000-00001C3E0000}"/>
    <cellStyle name="Normal 13 2 4 3 3 2 2 3" xfId="33212" xr:uid="{00000000-0005-0000-0000-00001D3E0000}"/>
    <cellStyle name="Normal 13 2 4 3 3 2 3" xfId="11340" xr:uid="{00000000-0005-0000-0000-00001E3E0000}"/>
    <cellStyle name="Normal 13 2 4 3 3 2 3 2" xfId="21162" xr:uid="{00000000-0005-0000-0000-00001F3E0000}"/>
    <cellStyle name="Normal 13 2 4 3 3 2 3 3" xfId="32080" xr:uid="{00000000-0005-0000-0000-0000203E0000}"/>
    <cellStyle name="Normal 13 2 4 3 3 2 4" xfId="21160" xr:uid="{00000000-0005-0000-0000-0000213E0000}"/>
    <cellStyle name="Normal 13 2 4 3 3 2 5" xfId="31315" xr:uid="{00000000-0005-0000-0000-0000223E0000}"/>
    <cellStyle name="Normal 13 2 4 3 3 3" xfId="11341" xr:uid="{00000000-0005-0000-0000-0000233E0000}"/>
    <cellStyle name="Normal 13 2 4 3 3 3 2" xfId="21163" xr:uid="{00000000-0005-0000-0000-0000243E0000}"/>
    <cellStyle name="Normal 13 2 4 3 3 3 3" xfId="42081" xr:uid="{00000000-0005-0000-0000-0000253E0000}"/>
    <cellStyle name="Normal 13 2 4 3 3 4" xfId="11342" xr:uid="{00000000-0005-0000-0000-0000263E0000}"/>
    <cellStyle name="Normal 13 2 4 3 3 4 2" xfId="21164" xr:uid="{00000000-0005-0000-0000-0000273E0000}"/>
    <cellStyle name="Normal 13 2 4 3 3 5" xfId="21159" xr:uid="{00000000-0005-0000-0000-0000283E0000}"/>
    <cellStyle name="Normal 13 2 4 3 3 6" xfId="30555" xr:uid="{00000000-0005-0000-0000-0000293E0000}"/>
    <cellStyle name="Normal 13 2 4 3 4" xfId="11343" xr:uid="{00000000-0005-0000-0000-00002A3E0000}"/>
    <cellStyle name="Normal 13 2 4 3 4 2" xfId="11344" xr:uid="{00000000-0005-0000-0000-00002B3E0000}"/>
    <cellStyle name="Normal 13 2 4 3 4 2 2" xfId="21166" xr:uid="{00000000-0005-0000-0000-00002C3E0000}"/>
    <cellStyle name="Normal 13 2 4 3 4 2 3" xfId="33210" xr:uid="{00000000-0005-0000-0000-00002D3E0000}"/>
    <cellStyle name="Normal 13 2 4 3 4 3" xfId="11345" xr:uid="{00000000-0005-0000-0000-00002E3E0000}"/>
    <cellStyle name="Normal 13 2 4 3 4 3 2" xfId="21167" xr:uid="{00000000-0005-0000-0000-00002F3E0000}"/>
    <cellStyle name="Normal 13 2 4 3 4 3 3" xfId="32078" xr:uid="{00000000-0005-0000-0000-0000303E0000}"/>
    <cellStyle name="Normal 13 2 4 3 4 4" xfId="21165" xr:uid="{00000000-0005-0000-0000-0000313E0000}"/>
    <cellStyle name="Normal 13 2 4 3 4 5" xfId="31313" xr:uid="{00000000-0005-0000-0000-0000323E0000}"/>
    <cellStyle name="Normal 13 2 4 3 5" xfId="11346" xr:uid="{00000000-0005-0000-0000-0000333E0000}"/>
    <cellStyle name="Normal 13 2 4 3 5 2" xfId="21168" xr:uid="{00000000-0005-0000-0000-0000343E0000}"/>
    <cellStyle name="Normal 13 2 4 3 5 3" xfId="42079" xr:uid="{00000000-0005-0000-0000-0000353E0000}"/>
    <cellStyle name="Normal 13 2 4 3 6" xfId="11347" xr:uid="{00000000-0005-0000-0000-0000363E0000}"/>
    <cellStyle name="Normal 13 2 4 3 6 2" xfId="21169" xr:uid="{00000000-0005-0000-0000-0000373E0000}"/>
    <cellStyle name="Normal 13 2 4 3 7" xfId="21152" xr:uid="{00000000-0005-0000-0000-0000383E0000}"/>
    <cellStyle name="Normal 13 2 4 3 8" xfId="30553" xr:uid="{00000000-0005-0000-0000-0000393E0000}"/>
    <cellStyle name="Normal 13 2 4 4" xfId="2217" xr:uid="{00000000-0005-0000-0000-00003A3E0000}"/>
    <cellStyle name="Normal 13 2 4 4 2" xfId="2218" xr:uid="{00000000-0005-0000-0000-00003B3E0000}"/>
    <cellStyle name="Normal 13 2 4 4 2 2" xfId="11348" xr:uid="{00000000-0005-0000-0000-00003C3E0000}"/>
    <cellStyle name="Normal 13 2 4 4 2 2 2" xfId="11349" xr:uid="{00000000-0005-0000-0000-00003D3E0000}"/>
    <cellStyle name="Normal 13 2 4 4 2 2 2 2" xfId="21173" xr:uid="{00000000-0005-0000-0000-00003E3E0000}"/>
    <cellStyle name="Normal 13 2 4 4 2 2 2 3" xfId="33214" xr:uid="{00000000-0005-0000-0000-00003F3E0000}"/>
    <cellStyle name="Normal 13 2 4 4 2 2 3" xfId="11350" xr:uid="{00000000-0005-0000-0000-0000403E0000}"/>
    <cellStyle name="Normal 13 2 4 4 2 2 3 2" xfId="21174" xr:uid="{00000000-0005-0000-0000-0000413E0000}"/>
    <cellStyle name="Normal 13 2 4 4 2 2 3 3" xfId="32082" xr:uid="{00000000-0005-0000-0000-0000423E0000}"/>
    <cellStyle name="Normal 13 2 4 4 2 2 4" xfId="21172" xr:uid="{00000000-0005-0000-0000-0000433E0000}"/>
    <cellStyle name="Normal 13 2 4 4 2 2 5" xfId="31317" xr:uid="{00000000-0005-0000-0000-0000443E0000}"/>
    <cellStyle name="Normal 13 2 4 4 2 3" xfId="11351" xr:uid="{00000000-0005-0000-0000-0000453E0000}"/>
    <cellStyle name="Normal 13 2 4 4 2 3 2" xfId="21175" xr:uid="{00000000-0005-0000-0000-0000463E0000}"/>
    <cellStyle name="Normal 13 2 4 4 2 3 3" xfId="42083" xr:uid="{00000000-0005-0000-0000-0000473E0000}"/>
    <cellStyle name="Normal 13 2 4 4 2 4" xfId="11352" xr:uid="{00000000-0005-0000-0000-0000483E0000}"/>
    <cellStyle name="Normal 13 2 4 4 2 4 2" xfId="21176" xr:uid="{00000000-0005-0000-0000-0000493E0000}"/>
    <cellStyle name="Normal 13 2 4 4 2 5" xfId="21171" xr:uid="{00000000-0005-0000-0000-00004A3E0000}"/>
    <cellStyle name="Normal 13 2 4 4 2 6" xfId="30557" xr:uid="{00000000-0005-0000-0000-00004B3E0000}"/>
    <cellStyle name="Normal 13 2 4 4 3" xfId="11353" xr:uid="{00000000-0005-0000-0000-00004C3E0000}"/>
    <cellStyle name="Normal 13 2 4 4 3 2" xfId="11354" xr:uid="{00000000-0005-0000-0000-00004D3E0000}"/>
    <cellStyle name="Normal 13 2 4 4 3 2 2" xfId="21178" xr:uid="{00000000-0005-0000-0000-00004E3E0000}"/>
    <cellStyle name="Normal 13 2 4 4 3 2 3" xfId="33213" xr:uid="{00000000-0005-0000-0000-00004F3E0000}"/>
    <cellStyle name="Normal 13 2 4 4 3 3" xfId="11355" xr:uid="{00000000-0005-0000-0000-0000503E0000}"/>
    <cellStyle name="Normal 13 2 4 4 3 3 2" xfId="21179" xr:uid="{00000000-0005-0000-0000-0000513E0000}"/>
    <cellStyle name="Normal 13 2 4 4 3 3 3" xfId="32081" xr:uid="{00000000-0005-0000-0000-0000523E0000}"/>
    <cellStyle name="Normal 13 2 4 4 3 4" xfId="21177" xr:uid="{00000000-0005-0000-0000-0000533E0000}"/>
    <cellStyle name="Normal 13 2 4 4 3 5" xfId="31316" xr:uid="{00000000-0005-0000-0000-0000543E0000}"/>
    <cellStyle name="Normal 13 2 4 4 4" xfId="11356" xr:uid="{00000000-0005-0000-0000-0000553E0000}"/>
    <cellStyle name="Normal 13 2 4 4 4 2" xfId="21180" xr:uid="{00000000-0005-0000-0000-0000563E0000}"/>
    <cellStyle name="Normal 13 2 4 4 4 3" xfId="42082" xr:uid="{00000000-0005-0000-0000-0000573E0000}"/>
    <cellStyle name="Normal 13 2 4 4 5" xfId="11357" xr:uid="{00000000-0005-0000-0000-0000583E0000}"/>
    <cellStyle name="Normal 13 2 4 4 5 2" xfId="21181" xr:uid="{00000000-0005-0000-0000-0000593E0000}"/>
    <cellStyle name="Normal 13 2 4 4 6" xfId="21170" xr:uid="{00000000-0005-0000-0000-00005A3E0000}"/>
    <cellStyle name="Normal 13 2 4 4 7" xfId="30556" xr:uid="{00000000-0005-0000-0000-00005B3E0000}"/>
    <cellStyle name="Normal 13 2 4 5" xfId="2219" xr:uid="{00000000-0005-0000-0000-00005C3E0000}"/>
    <cellStyle name="Normal 13 2 4 5 2" xfId="11358" xr:uid="{00000000-0005-0000-0000-00005D3E0000}"/>
    <cellStyle name="Normal 13 2 4 5 2 2" xfId="11359" xr:uid="{00000000-0005-0000-0000-00005E3E0000}"/>
    <cellStyle name="Normal 13 2 4 5 2 2 2" xfId="21184" xr:uid="{00000000-0005-0000-0000-00005F3E0000}"/>
    <cellStyle name="Normal 13 2 4 5 2 2 3" xfId="33215" xr:uid="{00000000-0005-0000-0000-0000603E0000}"/>
    <cellStyle name="Normal 13 2 4 5 2 3" xfId="11360" xr:uid="{00000000-0005-0000-0000-0000613E0000}"/>
    <cellStyle name="Normal 13 2 4 5 2 3 2" xfId="21185" xr:uid="{00000000-0005-0000-0000-0000623E0000}"/>
    <cellStyle name="Normal 13 2 4 5 2 3 3" xfId="32083" xr:uid="{00000000-0005-0000-0000-0000633E0000}"/>
    <cellStyle name="Normal 13 2 4 5 2 4" xfId="21183" xr:uid="{00000000-0005-0000-0000-0000643E0000}"/>
    <cellStyle name="Normal 13 2 4 5 2 5" xfId="31318" xr:uid="{00000000-0005-0000-0000-0000653E0000}"/>
    <cellStyle name="Normal 13 2 4 5 3" xfId="11361" xr:uid="{00000000-0005-0000-0000-0000663E0000}"/>
    <cellStyle name="Normal 13 2 4 5 3 2" xfId="21186" xr:uid="{00000000-0005-0000-0000-0000673E0000}"/>
    <cellStyle name="Normal 13 2 4 5 3 3" xfId="42084" xr:uid="{00000000-0005-0000-0000-0000683E0000}"/>
    <cellStyle name="Normal 13 2 4 5 4" xfId="11362" xr:uid="{00000000-0005-0000-0000-0000693E0000}"/>
    <cellStyle name="Normal 13 2 4 5 4 2" xfId="21187" xr:uid="{00000000-0005-0000-0000-00006A3E0000}"/>
    <cellStyle name="Normal 13 2 4 5 5" xfId="21182" xr:uid="{00000000-0005-0000-0000-00006B3E0000}"/>
    <cellStyle name="Normal 13 2 4 5 6" xfId="30558" xr:uid="{00000000-0005-0000-0000-00006C3E0000}"/>
    <cellStyle name="Normal 13 2 4 6" xfId="2220" xr:uid="{00000000-0005-0000-0000-00006D3E0000}"/>
    <cellStyle name="Normal 13 2 4 6 2" xfId="11363" xr:uid="{00000000-0005-0000-0000-00006E3E0000}"/>
    <cellStyle name="Normal 13 2 4 6 2 2" xfId="11364" xr:uid="{00000000-0005-0000-0000-00006F3E0000}"/>
    <cellStyle name="Normal 13 2 4 6 2 2 2" xfId="21190" xr:uid="{00000000-0005-0000-0000-0000703E0000}"/>
    <cellStyle name="Normal 13 2 4 6 2 2 3" xfId="33216" xr:uid="{00000000-0005-0000-0000-0000713E0000}"/>
    <cellStyle name="Normal 13 2 4 6 2 3" xfId="11365" xr:uid="{00000000-0005-0000-0000-0000723E0000}"/>
    <cellStyle name="Normal 13 2 4 6 2 3 2" xfId="21191" xr:uid="{00000000-0005-0000-0000-0000733E0000}"/>
    <cellStyle name="Normal 13 2 4 6 2 3 3" xfId="32084" xr:uid="{00000000-0005-0000-0000-0000743E0000}"/>
    <cellStyle name="Normal 13 2 4 6 2 4" xfId="21189" xr:uid="{00000000-0005-0000-0000-0000753E0000}"/>
    <cellStyle name="Normal 13 2 4 6 2 5" xfId="31319" xr:uid="{00000000-0005-0000-0000-0000763E0000}"/>
    <cellStyle name="Normal 13 2 4 6 3" xfId="11366" xr:uid="{00000000-0005-0000-0000-0000773E0000}"/>
    <cellStyle name="Normal 13 2 4 6 3 2" xfId="21192" xr:uid="{00000000-0005-0000-0000-0000783E0000}"/>
    <cellStyle name="Normal 13 2 4 6 3 3" xfId="42085" xr:uid="{00000000-0005-0000-0000-0000793E0000}"/>
    <cellStyle name="Normal 13 2 4 6 4" xfId="11367" xr:uid="{00000000-0005-0000-0000-00007A3E0000}"/>
    <cellStyle name="Normal 13 2 4 6 4 2" xfId="21193" xr:uid="{00000000-0005-0000-0000-00007B3E0000}"/>
    <cellStyle name="Normal 13 2 4 6 5" xfId="21188" xr:uid="{00000000-0005-0000-0000-00007C3E0000}"/>
    <cellStyle name="Normal 13 2 4 6 6" xfId="30559" xr:uid="{00000000-0005-0000-0000-00007D3E0000}"/>
    <cellStyle name="Normal 13 2 4 7" xfId="11368" xr:uid="{00000000-0005-0000-0000-00007E3E0000}"/>
    <cellStyle name="Normal 13 2 4 7 2" xfId="11369" xr:uid="{00000000-0005-0000-0000-00007F3E0000}"/>
    <cellStyle name="Normal 13 2 4 7 2 2" xfId="21195" xr:uid="{00000000-0005-0000-0000-0000803E0000}"/>
    <cellStyle name="Normal 13 2 4 7 2 3" xfId="33201" xr:uid="{00000000-0005-0000-0000-0000813E0000}"/>
    <cellStyle name="Normal 13 2 4 7 3" xfId="11370" xr:uid="{00000000-0005-0000-0000-0000823E0000}"/>
    <cellStyle name="Normal 13 2 4 7 3 2" xfId="21196" xr:uid="{00000000-0005-0000-0000-0000833E0000}"/>
    <cellStyle name="Normal 13 2 4 7 3 3" xfId="32069" xr:uid="{00000000-0005-0000-0000-0000843E0000}"/>
    <cellStyle name="Normal 13 2 4 7 4" xfId="21194" xr:uid="{00000000-0005-0000-0000-0000853E0000}"/>
    <cellStyle name="Normal 13 2 4 7 5" xfId="31304" xr:uid="{00000000-0005-0000-0000-0000863E0000}"/>
    <cellStyle name="Normal 13 2 4 8" xfId="11371" xr:uid="{00000000-0005-0000-0000-0000873E0000}"/>
    <cellStyle name="Normal 13 2 4 8 2" xfId="21197" xr:uid="{00000000-0005-0000-0000-0000883E0000}"/>
    <cellStyle name="Normal 13 2 4 8 3" xfId="42070" xr:uid="{00000000-0005-0000-0000-0000893E0000}"/>
    <cellStyle name="Normal 13 2 4 9" xfId="11372" xr:uid="{00000000-0005-0000-0000-00008A3E0000}"/>
    <cellStyle name="Normal 13 2 4 9 2" xfId="21198" xr:uid="{00000000-0005-0000-0000-00008B3E0000}"/>
    <cellStyle name="Normal 13 2 5" xfId="2221" xr:uid="{00000000-0005-0000-0000-00008C3E0000}"/>
    <cellStyle name="Normal 13 2 5 10" xfId="21199" xr:uid="{00000000-0005-0000-0000-00008D3E0000}"/>
    <cellStyle name="Normal 13 2 5 11" xfId="30560" xr:uid="{00000000-0005-0000-0000-00008E3E0000}"/>
    <cellStyle name="Normal 13 2 5 2" xfId="2222" xr:uid="{00000000-0005-0000-0000-00008F3E0000}"/>
    <cellStyle name="Normal 13 2 5 2 10" xfId="30561" xr:uid="{00000000-0005-0000-0000-0000903E0000}"/>
    <cellStyle name="Normal 13 2 5 2 2" xfId="2223" xr:uid="{00000000-0005-0000-0000-0000913E0000}"/>
    <cellStyle name="Normal 13 2 5 2 2 2" xfId="2224" xr:uid="{00000000-0005-0000-0000-0000923E0000}"/>
    <cellStyle name="Normal 13 2 5 2 2 2 2" xfId="11373" xr:uid="{00000000-0005-0000-0000-0000933E0000}"/>
    <cellStyle name="Normal 13 2 5 2 2 2 2 2" xfId="11374" xr:uid="{00000000-0005-0000-0000-0000943E0000}"/>
    <cellStyle name="Normal 13 2 5 2 2 2 2 2 2" xfId="21204" xr:uid="{00000000-0005-0000-0000-0000953E0000}"/>
    <cellStyle name="Normal 13 2 5 2 2 2 2 2 3" xfId="33220" xr:uid="{00000000-0005-0000-0000-0000963E0000}"/>
    <cellStyle name="Normal 13 2 5 2 2 2 2 3" xfId="11375" xr:uid="{00000000-0005-0000-0000-0000973E0000}"/>
    <cellStyle name="Normal 13 2 5 2 2 2 2 3 2" xfId="21205" xr:uid="{00000000-0005-0000-0000-0000983E0000}"/>
    <cellStyle name="Normal 13 2 5 2 2 2 2 3 3" xfId="32088" xr:uid="{00000000-0005-0000-0000-0000993E0000}"/>
    <cellStyle name="Normal 13 2 5 2 2 2 2 4" xfId="21203" xr:uid="{00000000-0005-0000-0000-00009A3E0000}"/>
    <cellStyle name="Normal 13 2 5 2 2 2 2 5" xfId="31323" xr:uid="{00000000-0005-0000-0000-00009B3E0000}"/>
    <cellStyle name="Normal 13 2 5 2 2 2 3" xfId="11376" xr:uid="{00000000-0005-0000-0000-00009C3E0000}"/>
    <cellStyle name="Normal 13 2 5 2 2 2 3 2" xfId="21206" xr:uid="{00000000-0005-0000-0000-00009D3E0000}"/>
    <cellStyle name="Normal 13 2 5 2 2 2 3 3" xfId="42089" xr:uid="{00000000-0005-0000-0000-00009E3E0000}"/>
    <cellStyle name="Normal 13 2 5 2 2 2 4" xfId="11377" xr:uid="{00000000-0005-0000-0000-00009F3E0000}"/>
    <cellStyle name="Normal 13 2 5 2 2 2 4 2" xfId="21207" xr:uid="{00000000-0005-0000-0000-0000A03E0000}"/>
    <cellStyle name="Normal 13 2 5 2 2 2 5" xfId="21202" xr:uid="{00000000-0005-0000-0000-0000A13E0000}"/>
    <cellStyle name="Normal 13 2 5 2 2 2 6" xfId="30563" xr:uid="{00000000-0005-0000-0000-0000A23E0000}"/>
    <cellStyle name="Normal 13 2 5 2 2 3" xfId="2225" xr:uid="{00000000-0005-0000-0000-0000A33E0000}"/>
    <cellStyle name="Normal 13 2 5 2 2 3 2" xfId="11378" xr:uid="{00000000-0005-0000-0000-0000A43E0000}"/>
    <cellStyle name="Normal 13 2 5 2 2 3 2 2" xfId="11379" xr:uid="{00000000-0005-0000-0000-0000A53E0000}"/>
    <cellStyle name="Normal 13 2 5 2 2 3 2 2 2" xfId="21210" xr:uid="{00000000-0005-0000-0000-0000A63E0000}"/>
    <cellStyle name="Normal 13 2 5 2 2 3 2 2 3" xfId="33221" xr:uid="{00000000-0005-0000-0000-0000A73E0000}"/>
    <cellStyle name="Normal 13 2 5 2 2 3 2 3" xfId="11380" xr:uid="{00000000-0005-0000-0000-0000A83E0000}"/>
    <cellStyle name="Normal 13 2 5 2 2 3 2 3 2" xfId="21211" xr:uid="{00000000-0005-0000-0000-0000A93E0000}"/>
    <cellStyle name="Normal 13 2 5 2 2 3 2 3 3" xfId="32089" xr:uid="{00000000-0005-0000-0000-0000AA3E0000}"/>
    <cellStyle name="Normal 13 2 5 2 2 3 2 4" xfId="21209" xr:uid="{00000000-0005-0000-0000-0000AB3E0000}"/>
    <cellStyle name="Normal 13 2 5 2 2 3 2 5" xfId="31324" xr:uid="{00000000-0005-0000-0000-0000AC3E0000}"/>
    <cellStyle name="Normal 13 2 5 2 2 3 3" xfId="11381" xr:uid="{00000000-0005-0000-0000-0000AD3E0000}"/>
    <cellStyle name="Normal 13 2 5 2 2 3 3 2" xfId="21212" xr:uid="{00000000-0005-0000-0000-0000AE3E0000}"/>
    <cellStyle name="Normal 13 2 5 2 2 3 3 3" xfId="42090" xr:uid="{00000000-0005-0000-0000-0000AF3E0000}"/>
    <cellStyle name="Normal 13 2 5 2 2 3 4" xfId="11382" xr:uid="{00000000-0005-0000-0000-0000B03E0000}"/>
    <cellStyle name="Normal 13 2 5 2 2 3 4 2" xfId="21213" xr:uid="{00000000-0005-0000-0000-0000B13E0000}"/>
    <cellStyle name="Normal 13 2 5 2 2 3 5" xfId="21208" xr:uid="{00000000-0005-0000-0000-0000B23E0000}"/>
    <cellStyle name="Normal 13 2 5 2 2 3 6" xfId="30564" xr:uid="{00000000-0005-0000-0000-0000B33E0000}"/>
    <cellStyle name="Normal 13 2 5 2 2 4" xfId="11383" xr:uid="{00000000-0005-0000-0000-0000B43E0000}"/>
    <cellStyle name="Normal 13 2 5 2 2 4 2" xfId="11384" xr:uid="{00000000-0005-0000-0000-0000B53E0000}"/>
    <cellStyle name="Normal 13 2 5 2 2 4 2 2" xfId="21215" xr:uid="{00000000-0005-0000-0000-0000B63E0000}"/>
    <cellStyle name="Normal 13 2 5 2 2 4 2 3" xfId="33219" xr:uid="{00000000-0005-0000-0000-0000B73E0000}"/>
    <cellStyle name="Normal 13 2 5 2 2 4 3" xfId="11385" xr:uid="{00000000-0005-0000-0000-0000B83E0000}"/>
    <cellStyle name="Normal 13 2 5 2 2 4 3 2" xfId="21216" xr:uid="{00000000-0005-0000-0000-0000B93E0000}"/>
    <cellStyle name="Normal 13 2 5 2 2 4 3 3" xfId="32087" xr:uid="{00000000-0005-0000-0000-0000BA3E0000}"/>
    <cellStyle name="Normal 13 2 5 2 2 4 4" xfId="21214" xr:uid="{00000000-0005-0000-0000-0000BB3E0000}"/>
    <cellStyle name="Normal 13 2 5 2 2 4 5" xfId="31322" xr:uid="{00000000-0005-0000-0000-0000BC3E0000}"/>
    <cellStyle name="Normal 13 2 5 2 2 5" xfId="11386" xr:uid="{00000000-0005-0000-0000-0000BD3E0000}"/>
    <cellStyle name="Normal 13 2 5 2 2 5 2" xfId="21217" xr:uid="{00000000-0005-0000-0000-0000BE3E0000}"/>
    <cellStyle name="Normal 13 2 5 2 2 5 3" xfId="42088" xr:uid="{00000000-0005-0000-0000-0000BF3E0000}"/>
    <cellStyle name="Normal 13 2 5 2 2 6" xfId="11387" xr:uid="{00000000-0005-0000-0000-0000C03E0000}"/>
    <cellStyle name="Normal 13 2 5 2 2 6 2" xfId="21218" xr:uid="{00000000-0005-0000-0000-0000C13E0000}"/>
    <cellStyle name="Normal 13 2 5 2 2 7" xfId="21201" xr:uid="{00000000-0005-0000-0000-0000C23E0000}"/>
    <cellStyle name="Normal 13 2 5 2 2 8" xfId="30562" xr:uid="{00000000-0005-0000-0000-0000C33E0000}"/>
    <cellStyle name="Normal 13 2 5 2 3" xfId="2226" xr:uid="{00000000-0005-0000-0000-0000C43E0000}"/>
    <cellStyle name="Normal 13 2 5 2 3 2" xfId="2227" xr:uid="{00000000-0005-0000-0000-0000C53E0000}"/>
    <cellStyle name="Normal 13 2 5 2 3 2 2" xfId="11388" xr:uid="{00000000-0005-0000-0000-0000C63E0000}"/>
    <cellStyle name="Normal 13 2 5 2 3 2 2 2" xfId="11389" xr:uid="{00000000-0005-0000-0000-0000C73E0000}"/>
    <cellStyle name="Normal 13 2 5 2 3 2 2 2 2" xfId="21222" xr:uid="{00000000-0005-0000-0000-0000C83E0000}"/>
    <cellStyle name="Normal 13 2 5 2 3 2 2 2 3" xfId="33223" xr:uid="{00000000-0005-0000-0000-0000C93E0000}"/>
    <cellStyle name="Normal 13 2 5 2 3 2 2 3" xfId="11390" xr:uid="{00000000-0005-0000-0000-0000CA3E0000}"/>
    <cellStyle name="Normal 13 2 5 2 3 2 2 3 2" xfId="21223" xr:uid="{00000000-0005-0000-0000-0000CB3E0000}"/>
    <cellStyle name="Normal 13 2 5 2 3 2 2 3 3" xfId="32091" xr:uid="{00000000-0005-0000-0000-0000CC3E0000}"/>
    <cellStyle name="Normal 13 2 5 2 3 2 2 4" xfId="21221" xr:uid="{00000000-0005-0000-0000-0000CD3E0000}"/>
    <cellStyle name="Normal 13 2 5 2 3 2 2 5" xfId="31326" xr:uid="{00000000-0005-0000-0000-0000CE3E0000}"/>
    <cellStyle name="Normal 13 2 5 2 3 2 3" xfId="11391" xr:uid="{00000000-0005-0000-0000-0000CF3E0000}"/>
    <cellStyle name="Normal 13 2 5 2 3 2 3 2" xfId="21224" xr:uid="{00000000-0005-0000-0000-0000D03E0000}"/>
    <cellStyle name="Normal 13 2 5 2 3 2 3 3" xfId="42092" xr:uid="{00000000-0005-0000-0000-0000D13E0000}"/>
    <cellStyle name="Normal 13 2 5 2 3 2 4" xfId="11392" xr:uid="{00000000-0005-0000-0000-0000D23E0000}"/>
    <cellStyle name="Normal 13 2 5 2 3 2 4 2" xfId="21225" xr:uid="{00000000-0005-0000-0000-0000D33E0000}"/>
    <cellStyle name="Normal 13 2 5 2 3 2 5" xfId="21220" xr:uid="{00000000-0005-0000-0000-0000D43E0000}"/>
    <cellStyle name="Normal 13 2 5 2 3 2 6" xfId="30566" xr:uid="{00000000-0005-0000-0000-0000D53E0000}"/>
    <cellStyle name="Normal 13 2 5 2 3 3" xfId="11393" xr:uid="{00000000-0005-0000-0000-0000D63E0000}"/>
    <cellStyle name="Normal 13 2 5 2 3 3 2" xfId="11394" xr:uid="{00000000-0005-0000-0000-0000D73E0000}"/>
    <cellStyle name="Normal 13 2 5 2 3 3 2 2" xfId="21227" xr:uid="{00000000-0005-0000-0000-0000D83E0000}"/>
    <cellStyle name="Normal 13 2 5 2 3 3 2 3" xfId="33222" xr:uid="{00000000-0005-0000-0000-0000D93E0000}"/>
    <cellStyle name="Normal 13 2 5 2 3 3 3" xfId="11395" xr:uid="{00000000-0005-0000-0000-0000DA3E0000}"/>
    <cellStyle name="Normal 13 2 5 2 3 3 3 2" xfId="21228" xr:uid="{00000000-0005-0000-0000-0000DB3E0000}"/>
    <cellStyle name="Normal 13 2 5 2 3 3 3 3" xfId="32090" xr:uid="{00000000-0005-0000-0000-0000DC3E0000}"/>
    <cellStyle name="Normal 13 2 5 2 3 3 4" xfId="21226" xr:uid="{00000000-0005-0000-0000-0000DD3E0000}"/>
    <cellStyle name="Normal 13 2 5 2 3 3 5" xfId="31325" xr:uid="{00000000-0005-0000-0000-0000DE3E0000}"/>
    <cellStyle name="Normal 13 2 5 2 3 4" xfId="11396" xr:uid="{00000000-0005-0000-0000-0000DF3E0000}"/>
    <cellStyle name="Normal 13 2 5 2 3 4 2" xfId="21229" xr:uid="{00000000-0005-0000-0000-0000E03E0000}"/>
    <cellStyle name="Normal 13 2 5 2 3 4 3" xfId="42091" xr:uid="{00000000-0005-0000-0000-0000E13E0000}"/>
    <cellStyle name="Normal 13 2 5 2 3 5" xfId="11397" xr:uid="{00000000-0005-0000-0000-0000E23E0000}"/>
    <cellStyle name="Normal 13 2 5 2 3 5 2" xfId="21230" xr:uid="{00000000-0005-0000-0000-0000E33E0000}"/>
    <cellStyle name="Normal 13 2 5 2 3 6" xfId="21219" xr:uid="{00000000-0005-0000-0000-0000E43E0000}"/>
    <cellStyle name="Normal 13 2 5 2 3 7" xfId="30565" xr:uid="{00000000-0005-0000-0000-0000E53E0000}"/>
    <cellStyle name="Normal 13 2 5 2 4" xfId="2228" xr:uid="{00000000-0005-0000-0000-0000E63E0000}"/>
    <cellStyle name="Normal 13 2 5 2 4 2" xfId="11398" xr:uid="{00000000-0005-0000-0000-0000E73E0000}"/>
    <cellStyle name="Normal 13 2 5 2 4 2 2" xfId="11399" xr:uid="{00000000-0005-0000-0000-0000E83E0000}"/>
    <cellStyle name="Normal 13 2 5 2 4 2 2 2" xfId="21233" xr:uid="{00000000-0005-0000-0000-0000E93E0000}"/>
    <cellStyle name="Normal 13 2 5 2 4 2 2 3" xfId="33224" xr:uid="{00000000-0005-0000-0000-0000EA3E0000}"/>
    <cellStyle name="Normal 13 2 5 2 4 2 3" xfId="11400" xr:uid="{00000000-0005-0000-0000-0000EB3E0000}"/>
    <cellStyle name="Normal 13 2 5 2 4 2 3 2" xfId="21234" xr:uid="{00000000-0005-0000-0000-0000EC3E0000}"/>
    <cellStyle name="Normal 13 2 5 2 4 2 3 3" xfId="32092" xr:uid="{00000000-0005-0000-0000-0000ED3E0000}"/>
    <cellStyle name="Normal 13 2 5 2 4 2 4" xfId="21232" xr:uid="{00000000-0005-0000-0000-0000EE3E0000}"/>
    <cellStyle name="Normal 13 2 5 2 4 2 5" xfId="31327" xr:uid="{00000000-0005-0000-0000-0000EF3E0000}"/>
    <cellStyle name="Normal 13 2 5 2 4 3" xfId="11401" xr:uid="{00000000-0005-0000-0000-0000F03E0000}"/>
    <cellStyle name="Normal 13 2 5 2 4 3 2" xfId="21235" xr:uid="{00000000-0005-0000-0000-0000F13E0000}"/>
    <cellStyle name="Normal 13 2 5 2 4 3 3" xfId="42093" xr:uid="{00000000-0005-0000-0000-0000F23E0000}"/>
    <cellStyle name="Normal 13 2 5 2 4 4" xfId="11402" xr:uid="{00000000-0005-0000-0000-0000F33E0000}"/>
    <cellStyle name="Normal 13 2 5 2 4 4 2" xfId="21236" xr:uid="{00000000-0005-0000-0000-0000F43E0000}"/>
    <cellStyle name="Normal 13 2 5 2 4 5" xfId="21231" xr:uid="{00000000-0005-0000-0000-0000F53E0000}"/>
    <cellStyle name="Normal 13 2 5 2 4 6" xfId="30567" xr:uid="{00000000-0005-0000-0000-0000F63E0000}"/>
    <cellStyle name="Normal 13 2 5 2 5" xfId="2229" xr:uid="{00000000-0005-0000-0000-0000F73E0000}"/>
    <cellStyle name="Normal 13 2 5 2 5 2" xfId="11403" xr:uid="{00000000-0005-0000-0000-0000F83E0000}"/>
    <cellStyle name="Normal 13 2 5 2 5 2 2" xfId="11404" xr:uid="{00000000-0005-0000-0000-0000F93E0000}"/>
    <cellStyle name="Normal 13 2 5 2 5 2 2 2" xfId="21239" xr:uid="{00000000-0005-0000-0000-0000FA3E0000}"/>
    <cellStyle name="Normal 13 2 5 2 5 2 2 3" xfId="33225" xr:uid="{00000000-0005-0000-0000-0000FB3E0000}"/>
    <cellStyle name="Normal 13 2 5 2 5 2 3" xfId="11405" xr:uid="{00000000-0005-0000-0000-0000FC3E0000}"/>
    <cellStyle name="Normal 13 2 5 2 5 2 3 2" xfId="21240" xr:uid="{00000000-0005-0000-0000-0000FD3E0000}"/>
    <cellStyle name="Normal 13 2 5 2 5 2 3 3" xfId="32093" xr:uid="{00000000-0005-0000-0000-0000FE3E0000}"/>
    <cellStyle name="Normal 13 2 5 2 5 2 4" xfId="21238" xr:uid="{00000000-0005-0000-0000-0000FF3E0000}"/>
    <cellStyle name="Normal 13 2 5 2 5 2 5" xfId="31328" xr:uid="{00000000-0005-0000-0000-0000003F0000}"/>
    <cellStyle name="Normal 13 2 5 2 5 3" xfId="11406" xr:uid="{00000000-0005-0000-0000-0000013F0000}"/>
    <cellStyle name="Normal 13 2 5 2 5 3 2" xfId="21241" xr:uid="{00000000-0005-0000-0000-0000023F0000}"/>
    <cellStyle name="Normal 13 2 5 2 5 3 3" xfId="42094" xr:uid="{00000000-0005-0000-0000-0000033F0000}"/>
    <cellStyle name="Normal 13 2 5 2 5 4" xfId="11407" xr:uid="{00000000-0005-0000-0000-0000043F0000}"/>
    <cellStyle name="Normal 13 2 5 2 5 4 2" xfId="21242" xr:uid="{00000000-0005-0000-0000-0000053F0000}"/>
    <cellStyle name="Normal 13 2 5 2 5 5" xfId="21237" xr:uid="{00000000-0005-0000-0000-0000063F0000}"/>
    <cellStyle name="Normal 13 2 5 2 5 6" xfId="30568" xr:uid="{00000000-0005-0000-0000-0000073F0000}"/>
    <cellStyle name="Normal 13 2 5 2 6" xfId="11408" xr:uid="{00000000-0005-0000-0000-0000083F0000}"/>
    <cellStyle name="Normal 13 2 5 2 6 2" xfId="11409" xr:uid="{00000000-0005-0000-0000-0000093F0000}"/>
    <cellStyle name="Normal 13 2 5 2 6 2 2" xfId="21244" xr:uid="{00000000-0005-0000-0000-00000A3F0000}"/>
    <cellStyle name="Normal 13 2 5 2 6 2 3" xfId="33218" xr:uid="{00000000-0005-0000-0000-00000B3F0000}"/>
    <cellStyle name="Normal 13 2 5 2 6 3" xfId="11410" xr:uid="{00000000-0005-0000-0000-00000C3F0000}"/>
    <cellStyle name="Normal 13 2 5 2 6 3 2" xfId="21245" xr:uid="{00000000-0005-0000-0000-00000D3F0000}"/>
    <cellStyle name="Normal 13 2 5 2 6 3 3" xfId="32086" xr:uid="{00000000-0005-0000-0000-00000E3F0000}"/>
    <cellStyle name="Normal 13 2 5 2 6 4" xfId="21243" xr:uid="{00000000-0005-0000-0000-00000F3F0000}"/>
    <cellStyle name="Normal 13 2 5 2 6 5" xfId="31321" xr:uid="{00000000-0005-0000-0000-0000103F0000}"/>
    <cellStyle name="Normal 13 2 5 2 7" xfId="11411" xr:uid="{00000000-0005-0000-0000-0000113F0000}"/>
    <cellStyle name="Normal 13 2 5 2 7 2" xfId="21246" xr:uid="{00000000-0005-0000-0000-0000123F0000}"/>
    <cellStyle name="Normal 13 2 5 2 7 3" xfId="42087" xr:uid="{00000000-0005-0000-0000-0000133F0000}"/>
    <cellStyle name="Normal 13 2 5 2 8" xfId="11412" xr:uid="{00000000-0005-0000-0000-0000143F0000}"/>
    <cellStyle name="Normal 13 2 5 2 8 2" xfId="21247" xr:uid="{00000000-0005-0000-0000-0000153F0000}"/>
    <cellStyle name="Normal 13 2 5 2 9" xfId="21200" xr:uid="{00000000-0005-0000-0000-0000163F0000}"/>
    <cellStyle name="Normal 13 2 5 3" xfId="2230" xr:uid="{00000000-0005-0000-0000-0000173F0000}"/>
    <cellStyle name="Normal 13 2 5 3 2" xfId="2231" xr:uid="{00000000-0005-0000-0000-0000183F0000}"/>
    <cellStyle name="Normal 13 2 5 3 2 2" xfId="11413" xr:uid="{00000000-0005-0000-0000-0000193F0000}"/>
    <cellStyle name="Normal 13 2 5 3 2 2 2" xfId="11414" xr:uid="{00000000-0005-0000-0000-00001A3F0000}"/>
    <cellStyle name="Normal 13 2 5 3 2 2 2 2" xfId="21251" xr:uid="{00000000-0005-0000-0000-00001B3F0000}"/>
    <cellStyle name="Normal 13 2 5 3 2 2 2 3" xfId="33227" xr:uid="{00000000-0005-0000-0000-00001C3F0000}"/>
    <cellStyle name="Normal 13 2 5 3 2 2 3" xfId="11415" xr:uid="{00000000-0005-0000-0000-00001D3F0000}"/>
    <cellStyle name="Normal 13 2 5 3 2 2 3 2" xfId="21252" xr:uid="{00000000-0005-0000-0000-00001E3F0000}"/>
    <cellStyle name="Normal 13 2 5 3 2 2 3 3" xfId="32095" xr:uid="{00000000-0005-0000-0000-00001F3F0000}"/>
    <cellStyle name="Normal 13 2 5 3 2 2 4" xfId="21250" xr:uid="{00000000-0005-0000-0000-0000203F0000}"/>
    <cellStyle name="Normal 13 2 5 3 2 2 5" xfId="31330" xr:uid="{00000000-0005-0000-0000-0000213F0000}"/>
    <cellStyle name="Normal 13 2 5 3 2 3" xfId="11416" xr:uid="{00000000-0005-0000-0000-0000223F0000}"/>
    <cellStyle name="Normal 13 2 5 3 2 3 2" xfId="21253" xr:uid="{00000000-0005-0000-0000-0000233F0000}"/>
    <cellStyle name="Normal 13 2 5 3 2 3 3" xfId="42096" xr:uid="{00000000-0005-0000-0000-0000243F0000}"/>
    <cellStyle name="Normal 13 2 5 3 2 4" xfId="11417" xr:uid="{00000000-0005-0000-0000-0000253F0000}"/>
    <cellStyle name="Normal 13 2 5 3 2 4 2" xfId="21254" xr:uid="{00000000-0005-0000-0000-0000263F0000}"/>
    <cellStyle name="Normal 13 2 5 3 2 5" xfId="21249" xr:uid="{00000000-0005-0000-0000-0000273F0000}"/>
    <cellStyle name="Normal 13 2 5 3 2 6" xfId="30570" xr:uid="{00000000-0005-0000-0000-0000283F0000}"/>
    <cellStyle name="Normal 13 2 5 3 3" xfId="2232" xr:uid="{00000000-0005-0000-0000-0000293F0000}"/>
    <cellStyle name="Normal 13 2 5 3 3 2" xfId="11418" xr:uid="{00000000-0005-0000-0000-00002A3F0000}"/>
    <cellStyle name="Normal 13 2 5 3 3 2 2" xfId="11419" xr:uid="{00000000-0005-0000-0000-00002B3F0000}"/>
    <cellStyle name="Normal 13 2 5 3 3 2 2 2" xfId="21257" xr:uid="{00000000-0005-0000-0000-00002C3F0000}"/>
    <cellStyle name="Normal 13 2 5 3 3 2 2 3" xfId="33228" xr:uid="{00000000-0005-0000-0000-00002D3F0000}"/>
    <cellStyle name="Normal 13 2 5 3 3 2 3" xfId="11420" xr:uid="{00000000-0005-0000-0000-00002E3F0000}"/>
    <cellStyle name="Normal 13 2 5 3 3 2 3 2" xfId="21258" xr:uid="{00000000-0005-0000-0000-00002F3F0000}"/>
    <cellStyle name="Normal 13 2 5 3 3 2 3 3" xfId="32096" xr:uid="{00000000-0005-0000-0000-0000303F0000}"/>
    <cellStyle name="Normal 13 2 5 3 3 2 4" xfId="21256" xr:uid="{00000000-0005-0000-0000-0000313F0000}"/>
    <cellStyle name="Normal 13 2 5 3 3 2 5" xfId="31331" xr:uid="{00000000-0005-0000-0000-0000323F0000}"/>
    <cellStyle name="Normal 13 2 5 3 3 3" xfId="11421" xr:uid="{00000000-0005-0000-0000-0000333F0000}"/>
    <cellStyle name="Normal 13 2 5 3 3 3 2" xfId="21259" xr:uid="{00000000-0005-0000-0000-0000343F0000}"/>
    <cellStyle name="Normal 13 2 5 3 3 3 3" xfId="42097" xr:uid="{00000000-0005-0000-0000-0000353F0000}"/>
    <cellStyle name="Normal 13 2 5 3 3 4" xfId="11422" xr:uid="{00000000-0005-0000-0000-0000363F0000}"/>
    <cellStyle name="Normal 13 2 5 3 3 4 2" xfId="21260" xr:uid="{00000000-0005-0000-0000-0000373F0000}"/>
    <cellStyle name="Normal 13 2 5 3 3 5" xfId="21255" xr:uid="{00000000-0005-0000-0000-0000383F0000}"/>
    <cellStyle name="Normal 13 2 5 3 3 6" xfId="30571" xr:uid="{00000000-0005-0000-0000-0000393F0000}"/>
    <cellStyle name="Normal 13 2 5 3 4" xfId="11423" xr:uid="{00000000-0005-0000-0000-00003A3F0000}"/>
    <cellStyle name="Normal 13 2 5 3 4 2" xfId="11424" xr:uid="{00000000-0005-0000-0000-00003B3F0000}"/>
    <cellStyle name="Normal 13 2 5 3 4 2 2" xfId="21262" xr:uid="{00000000-0005-0000-0000-00003C3F0000}"/>
    <cellStyle name="Normal 13 2 5 3 4 2 3" xfId="33226" xr:uid="{00000000-0005-0000-0000-00003D3F0000}"/>
    <cellStyle name="Normal 13 2 5 3 4 3" xfId="11425" xr:uid="{00000000-0005-0000-0000-00003E3F0000}"/>
    <cellStyle name="Normal 13 2 5 3 4 3 2" xfId="21263" xr:uid="{00000000-0005-0000-0000-00003F3F0000}"/>
    <cellStyle name="Normal 13 2 5 3 4 3 3" xfId="32094" xr:uid="{00000000-0005-0000-0000-0000403F0000}"/>
    <cellStyle name="Normal 13 2 5 3 4 4" xfId="21261" xr:uid="{00000000-0005-0000-0000-0000413F0000}"/>
    <cellStyle name="Normal 13 2 5 3 4 5" xfId="31329" xr:uid="{00000000-0005-0000-0000-0000423F0000}"/>
    <cellStyle name="Normal 13 2 5 3 5" xfId="11426" xr:uid="{00000000-0005-0000-0000-0000433F0000}"/>
    <cellStyle name="Normal 13 2 5 3 5 2" xfId="21264" xr:uid="{00000000-0005-0000-0000-0000443F0000}"/>
    <cellStyle name="Normal 13 2 5 3 5 3" xfId="42095" xr:uid="{00000000-0005-0000-0000-0000453F0000}"/>
    <cellStyle name="Normal 13 2 5 3 6" xfId="11427" xr:uid="{00000000-0005-0000-0000-0000463F0000}"/>
    <cellStyle name="Normal 13 2 5 3 6 2" xfId="21265" xr:uid="{00000000-0005-0000-0000-0000473F0000}"/>
    <cellStyle name="Normal 13 2 5 3 7" xfId="21248" xr:uid="{00000000-0005-0000-0000-0000483F0000}"/>
    <cellStyle name="Normal 13 2 5 3 8" xfId="30569" xr:uid="{00000000-0005-0000-0000-0000493F0000}"/>
    <cellStyle name="Normal 13 2 5 4" xfId="2233" xr:uid="{00000000-0005-0000-0000-00004A3F0000}"/>
    <cellStyle name="Normal 13 2 5 4 2" xfId="2234" xr:uid="{00000000-0005-0000-0000-00004B3F0000}"/>
    <cellStyle name="Normal 13 2 5 4 2 2" xfId="11428" xr:uid="{00000000-0005-0000-0000-00004C3F0000}"/>
    <cellStyle name="Normal 13 2 5 4 2 2 2" xfId="11429" xr:uid="{00000000-0005-0000-0000-00004D3F0000}"/>
    <cellStyle name="Normal 13 2 5 4 2 2 2 2" xfId="21269" xr:uid="{00000000-0005-0000-0000-00004E3F0000}"/>
    <cellStyle name="Normal 13 2 5 4 2 2 2 3" xfId="33230" xr:uid="{00000000-0005-0000-0000-00004F3F0000}"/>
    <cellStyle name="Normal 13 2 5 4 2 2 3" xfId="11430" xr:uid="{00000000-0005-0000-0000-0000503F0000}"/>
    <cellStyle name="Normal 13 2 5 4 2 2 3 2" xfId="21270" xr:uid="{00000000-0005-0000-0000-0000513F0000}"/>
    <cellStyle name="Normal 13 2 5 4 2 2 3 3" xfId="32098" xr:uid="{00000000-0005-0000-0000-0000523F0000}"/>
    <cellStyle name="Normal 13 2 5 4 2 2 4" xfId="21268" xr:uid="{00000000-0005-0000-0000-0000533F0000}"/>
    <cellStyle name="Normal 13 2 5 4 2 2 5" xfId="31333" xr:uid="{00000000-0005-0000-0000-0000543F0000}"/>
    <cellStyle name="Normal 13 2 5 4 2 3" xfId="11431" xr:uid="{00000000-0005-0000-0000-0000553F0000}"/>
    <cellStyle name="Normal 13 2 5 4 2 3 2" xfId="21271" xr:uid="{00000000-0005-0000-0000-0000563F0000}"/>
    <cellStyle name="Normal 13 2 5 4 2 3 3" xfId="42099" xr:uid="{00000000-0005-0000-0000-0000573F0000}"/>
    <cellStyle name="Normal 13 2 5 4 2 4" xfId="11432" xr:uid="{00000000-0005-0000-0000-0000583F0000}"/>
    <cellStyle name="Normal 13 2 5 4 2 4 2" xfId="21272" xr:uid="{00000000-0005-0000-0000-0000593F0000}"/>
    <cellStyle name="Normal 13 2 5 4 2 5" xfId="21267" xr:uid="{00000000-0005-0000-0000-00005A3F0000}"/>
    <cellStyle name="Normal 13 2 5 4 2 6" xfId="30573" xr:uid="{00000000-0005-0000-0000-00005B3F0000}"/>
    <cellStyle name="Normal 13 2 5 4 3" xfId="11433" xr:uid="{00000000-0005-0000-0000-00005C3F0000}"/>
    <cellStyle name="Normal 13 2 5 4 3 2" xfId="11434" xr:uid="{00000000-0005-0000-0000-00005D3F0000}"/>
    <cellStyle name="Normal 13 2 5 4 3 2 2" xfId="21274" xr:uid="{00000000-0005-0000-0000-00005E3F0000}"/>
    <cellStyle name="Normal 13 2 5 4 3 2 3" xfId="33229" xr:uid="{00000000-0005-0000-0000-00005F3F0000}"/>
    <cellStyle name="Normal 13 2 5 4 3 3" xfId="11435" xr:uid="{00000000-0005-0000-0000-0000603F0000}"/>
    <cellStyle name="Normal 13 2 5 4 3 3 2" xfId="21275" xr:uid="{00000000-0005-0000-0000-0000613F0000}"/>
    <cellStyle name="Normal 13 2 5 4 3 3 3" xfId="32097" xr:uid="{00000000-0005-0000-0000-0000623F0000}"/>
    <cellStyle name="Normal 13 2 5 4 3 4" xfId="21273" xr:uid="{00000000-0005-0000-0000-0000633F0000}"/>
    <cellStyle name="Normal 13 2 5 4 3 5" xfId="31332" xr:uid="{00000000-0005-0000-0000-0000643F0000}"/>
    <cellStyle name="Normal 13 2 5 4 4" xfId="11436" xr:uid="{00000000-0005-0000-0000-0000653F0000}"/>
    <cellStyle name="Normal 13 2 5 4 4 2" xfId="21276" xr:uid="{00000000-0005-0000-0000-0000663F0000}"/>
    <cellStyle name="Normal 13 2 5 4 4 3" xfId="42098" xr:uid="{00000000-0005-0000-0000-0000673F0000}"/>
    <cellStyle name="Normal 13 2 5 4 5" xfId="11437" xr:uid="{00000000-0005-0000-0000-0000683F0000}"/>
    <cellStyle name="Normal 13 2 5 4 5 2" xfId="21277" xr:uid="{00000000-0005-0000-0000-0000693F0000}"/>
    <cellStyle name="Normal 13 2 5 4 6" xfId="21266" xr:uid="{00000000-0005-0000-0000-00006A3F0000}"/>
    <cellStyle name="Normal 13 2 5 4 7" xfId="30572" xr:uid="{00000000-0005-0000-0000-00006B3F0000}"/>
    <cellStyle name="Normal 13 2 5 5" xfId="2235" xr:uid="{00000000-0005-0000-0000-00006C3F0000}"/>
    <cellStyle name="Normal 13 2 5 5 2" xfId="11438" xr:uid="{00000000-0005-0000-0000-00006D3F0000}"/>
    <cellStyle name="Normal 13 2 5 5 2 2" xfId="11439" xr:uid="{00000000-0005-0000-0000-00006E3F0000}"/>
    <cellStyle name="Normal 13 2 5 5 2 2 2" xfId="21280" xr:uid="{00000000-0005-0000-0000-00006F3F0000}"/>
    <cellStyle name="Normal 13 2 5 5 2 2 3" xfId="33231" xr:uid="{00000000-0005-0000-0000-0000703F0000}"/>
    <cellStyle name="Normal 13 2 5 5 2 3" xfId="11440" xr:uid="{00000000-0005-0000-0000-0000713F0000}"/>
    <cellStyle name="Normal 13 2 5 5 2 3 2" xfId="21281" xr:uid="{00000000-0005-0000-0000-0000723F0000}"/>
    <cellStyle name="Normal 13 2 5 5 2 3 3" xfId="32099" xr:uid="{00000000-0005-0000-0000-0000733F0000}"/>
    <cellStyle name="Normal 13 2 5 5 2 4" xfId="21279" xr:uid="{00000000-0005-0000-0000-0000743F0000}"/>
    <cellStyle name="Normal 13 2 5 5 2 5" xfId="31334" xr:uid="{00000000-0005-0000-0000-0000753F0000}"/>
    <cellStyle name="Normal 13 2 5 5 3" xfId="11441" xr:uid="{00000000-0005-0000-0000-0000763F0000}"/>
    <cellStyle name="Normal 13 2 5 5 3 2" xfId="21282" xr:uid="{00000000-0005-0000-0000-0000773F0000}"/>
    <cellStyle name="Normal 13 2 5 5 3 3" xfId="42100" xr:uid="{00000000-0005-0000-0000-0000783F0000}"/>
    <cellStyle name="Normal 13 2 5 5 4" xfId="11442" xr:uid="{00000000-0005-0000-0000-0000793F0000}"/>
    <cellStyle name="Normal 13 2 5 5 4 2" xfId="21283" xr:uid="{00000000-0005-0000-0000-00007A3F0000}"/>
    <cellStyle name="Normal 13 2 5 5 5" xfId="21278" xr:uid="{00000000-0005-0000-0000-00007B3F0000}"/>
    <cellStyle name="Normal 13 2 5 5 6" xfId="30574" xr:uid="{00000000-0005-0000-0000-00007C3F0000}"/>
    <cellStyle name="Normal 13 2 5 6" xfId="2236" xr:uid="{00000000-0005-0000-0000-00007D3F0000}"/>
    <cellStyle name="Normal 13 2 5 6 2" xfId="11443" xr:uid="{00000000-0005-0000-0000-00007E3F0000}"/>
    <cellStyle name="Normal 13 2 5 6 2 2" xfId="11444" xr:uid="{00000000-0005-0000-0000-00007F3F0000}"/>
    <cellStyle name="Normal 13 2 5 6 2 2 2" xfId="21286" xr:uid="{00000000-0005-0000-0000-0000803F0000}"/>
    <cellStyle name="Normal 13 2 5 6 2 2 3" xfId="33232" xr:uid="{00000000-0005-0000-0000-0000813F0000}"/>
    <cellStyle name="Normal 13 2 5 6 2 3" xfId="11445" xr:uid="{00000000-0005-0000-0000-0000823F0000}"/>
    <cellStyle name="Normal 13 2 5 6 2 3 2" xfId="21287" xr:uid="{00000000-0005-0000-0000-0000833F0000}"/>
    <cellStyle name="Normal 13 2 5 6 2 3 3" xfId="32100" xr:uid="{00000000-0005-0000-0000-0000843F0000}"/>
    <cellStyle name="Normal 13 2 5 6 2 4" xfId="21285" xr:uid="{00000000-0005-0000-0000-0000853F0000}"/>
    <cellStyle name="Normal 13 2 5 6 2 5" xfId="31335" xr:uid="{00000000-0005-0000-0000-0000863F0000}"/>
    <cellStyle name="Normal 13 2 5 6 3" xfId="11446" xr:uid="{00000000-0005-0000-0000-0000873F0000}"/>
    <cellStyle name="Normal 13 2 5 6 3 2" xfId="21288" xr:uid="{00000000-0005-0000-0000-0000883F0000}"/>
    <cellStyle name="Normal 13 2 5 6 3 3" xfId="42101" xr:uid="{00000000-0005-0000-0000-0000893F0000}"/>
    <cellStyle name="Normal 13 2 5 6 4" xfId="11447" xr:uid="{00000000-0005-0000-0000-00008A3F0000}"/>
    <cellStyle name="Normal 13 2 5 6 4 2" xfId="21289" xr:uid="{00000000-0005-0000-0000-00008B3F0000}"/>
    <cellStyle name="Normal 13 2 5 6 5" xfId="21284" xr:uid="{00000000-0005-0000-0000-00008C3F0000}"/>
    <cellStyle name="Normal 13 2 5 6 6" xfId="30575" xr:uid="{00000000-0005-0000-0000-00008D3F0000}"/>
    <cellStyle name="Normal 13 2 5 7" xfId="11448" xr:uid="{00000000-0005-0000-0000-00008E3F0000}"/>
    <cellStyle name="Normal 13 2 5 7 2" xfId="11449" xr:uid="{00000000-0005-0000-0000-00008F3F0000}"/>
    <cellStyle name="Normal 13 2 5 7 2 2" xfId="21291" xr:uid="{00000000-0005-0000-0000-0000903F0000}"/>
    <cellStyle name="Normal 13 2 5 7 2 3" xfId="33217" xr:uid="{00000000-0005-0000-0000-0000913F0000}"/>
    <cellStyle name="Normal 13 2 5 7 3" xfId="11450" xr:uid="{00000000-0005-0000-0000-0000923F0000}"/>
    <cellStyle name="Normal 13 2 5 7 3 2" xfId="21292" xr:uid="{00000000-0005-0000-0000-0000933F0000}"/>
    <cellStyle name="Normal 13 2 5 7 3 3" xfId="32085" xr:uid="{00000000-0005-0000-0000-0000943F0000}"/>
    <cellStyle name="Normal 13 2 5 7 4" xfId="21290" xr:uid="{00000000-0005-0000-0000-0000953F0000}"/>
    <cellStyle name="Normal 13 2 5 7 5" xfId="31320" xr:uid="{00000000-0005-0000-0000-0000963F0000}"/>
    <cellStyle name="Normal 13 2 5 8" xfId="11451" xr:uid="{00000000-0005-0000-0000-0000973F0000}"/>
    <cellStyle name="Normal 13 2 5 8 2" xfId="21293" xr:uid="{00000000-0005-0000-0000-0000983F0000}"/>
    <cellStyle name="Normal 13 2 5 8 3" xfId="42086" xr:uid="{00000000-0005-0000-0000-0000993F0000}"/>
    <cellStyle name="Normal 13 2 5 9" xfId="11452" xr:uid="{00000000-0005-0000-0000-00009A3F0000}"/>
    <cellStyle name="Normal 13 2 5 9 2" xfId="21294" xr:uid="{00000000-0005-0000-0000-00009B3F0000}"/>
    <cellStyle name="Normal 13 2 6" xfId="2237" xr:uid="{00000000-0005-0000-0000-00009C3F0000}"/>
    <cellStyle name="Normal 13 2 6 10" xfId="30576" xr:uid="{00000000-0005-0000-0000-00009D3F0000}"/>
    <cellStyle name="Normal 13 2 6 2" xfId="2238" xr:uid="{00000000-0005-0000-0000-00009E3F0000}"/>
    <cellStyle name="Normal 13 2 6 2 2" xfId="2239" xr:uid="{00000000-0005-0000-0000-00009F3F0000}"/>
    <cellStyle name="Normal 13 2 6 2 2 2" xfId="11453" xr:uid="{00000000-0005-0000-0000-0000A03F0000}"/>
    <cellStyle name="Normal 13 2 6 2 2 2 2" xfId="11454" xr:uid="{00000000-0005-0000-0000-0000A13F0000}"/>
    <cellStyle name="Normal 13 2 6 2 2 2 2 2" xfId="21299" xr:uid="{00000000-0005-0000-0000-0000A23F0000}"/>
    <cellStyle name="Normal 13 2 6 2 2 2 2 3" xfId="33235" xr:uid="{00000000-0005-0000-0000-0000A33F0000}"/>
    <cellStyle name="Normal 13 2 6 2 2 2 3" xfId="11455" xr:uid="{00000000-0005-0000-0000-0000A43F0000}"/>
    <cellStyle name="Normal 13 2 6 2 2 2 3 2" xfId="21300" xr:uid="{00000000-0005-0000-0000-0000A53F0000}"/>
    <cellStyle name="Normal 13 2 6 2 2 2 3 3" xfId="32103" xr:uid="{00000000-0005-0000-0000-0000A63F0000}"/>
    <cellStyle name="Normal 13 2 6 2 2 2 4" xfId="21298" xr:uid="{00000000-0005-0000-0000-0000A73F0000}"/>
    <cellStyle name="Normal 13 2 6 2 2 2 5" xfId="31338" xr:uid="{00000000-0005-0000-0000-0000A83F0000}"/>
    <cellStyle name="Normal 13 2 6 2 2 3" xfId="11456" xr:uid="{00000000-0005-0000-0000-0000A93F0000}"/>
    <cellStyle name="Normal 13 2 6 2 2 3 2" xfId="21301" xr:uid="{00000000-0005-0000-0000-0000AA3F0000}"/>
    <cellStyle name="Normal 13 2 6 2 2 3 3" xfId="42104" xr:uid="{00000000-0005-0000-0000-0000AB3F0000}"/>
    <cellStyle name="Normal 13 2 6 2 2 4" xfId="11457" xr:uid="{00000000-0005-0000-0000-0000AC3F0000}"/>
    <cellStyle name="Normal 13 2 6 2 2 4 2" xfId="21302" xr:uid="{00000000-0005-0000-0000-0000AD3F0000}"/>
    <cellStyle name="Normal 13 2 6 2 2 5" xfId="21297" xr:uid="{00000000-0005-0000-0000-0000AE3F0000}"/>
    <cellStyle name="Normal 13 2 6 2 2 6" xfId="30578" xr:uid="{00000000-0005-0000-0000-0000AF3F0000}"/>
    <cellStyle name="Normal 13 2 6 2 3" xfId="2240" xr:uid="{00000000-0005-0000-0000-0000B03F0000}"/>
    <cellStyle name="Normal 13 2 6 2 3 2" xfId="11458" xr:uid="{00000000-0005-0000-0000-0000B13F0000}"/>
    <cellStyle name="Normal 13 2 6 2 3 2 2" xfId="11459" xr:uid="{00000000-0005-0000-0000-0000B23F0000}"/>
    <cellStyle name="Normal 13 2 6 2 3 2 2 2" xfId="21305" xr:uid="{00000000-0005-0000-0000-0000B33F0000}"/>
    <cellStyle name="Normal 13 2 6 2 3 2 2 3" xfId="33236" xr:uid="{00000000-0005-0000-0000-0000B43F0000}"/>
    <cellStyle name="Normal 13 2 6 2 3 2 3" xfId="11460" xr:uid="{00000000-0005-0000-0000-0000B53F0000}"/>
    <cellStyle name="Normal 13 2 6 2 3 2 3 2" xfId="21306" xr:uid="{00000000-0005-0000-0000-0000B63F0000}"/>
    <cellStyle name="Normal 13 2 6 2 3 2 3 3" xfId="32104" xr:uid="{00000000-0005-0000-0000-0000B73F0000}"/>
    <cellStyle name="Normal 13 2 6 2 3 2 4" xfId="21304" xr:uid="{00000000-0005-0000-0000-0000B83F0000}"/>
    <cellStyle name="Normal 13 2 6 2 3 2 5" xfId="31339" xr:uid="{00000000-0005-0000-0000-0000B93F0000}"/>
    <cellStyle name="Normal 13 2 6 2 3 3" xfId="11461" xr:uid="{00000000-0005-0000-0000-0000BA3F0000}"/>
    <cellStyle name="Normal 13 2 6 2 3 3 2" xfId="21307" xr:uid="{00000000-0005-0000-0000-0000BB3F0000}"/>
    <cellStyle name="Normal 13 2 6 2 3 3 3" xfId="42105" xr:uid="{00000000-0005-0000-0000-0000BC3F0000}"/>
    <cellStyle name="Normal 13 2 6 2 3 4" xfId="11462" xr:uid="{00000000-0005-0000-0000-0000BD3F0000}"/>
    <cellStyle name="Normal 13 2 6 2 3 4 2" xfId="21308" xr:uid="{00000000-0005-0000-0000-0000BE3F0000}"/>
    <cellStyle name="Normal 13 2 6 2 3 5" xfId="21303" xr:uid="{00000000-0005-0000-0000-0000BF3F0000}"/>
    <cellStyle name="Normal 13 2 6 2 3 6" xfId="30579" xr:uid="{00000000-0005-0000-0000-0000C03F0000}"/>
    <cellStyle name="Normal 13 2 6 2 4" xfId="11463" xr:uid="{00000000-0005-0000-0000-0000C13F0000}"/>
    <cellStyle name="Normal 13 2 6 2 4 2" xfId="11464" xr:uid="{00000000-0005-0000-0000-0000C23F0000}"/>
    <cellStyle name="Normal 13 2 6 2 4 2 2" xfId="21310" xr:uid="{00000000-0005-0000-0000-0000C33F0000}"/>
    <cellStyle name="Normal 13 2 6 2 4 2 3" xfId="33234" xr:uid="{00000000-0005-0000-0000-0000C43F0000}"/>
    <cellStyle name="Normal 13 2 6 2 4 3" xfId="11465" xr:uid="{00000000-0005-0000-0000-0000C53F0000}"/>
    <cellStyle name="Normal 13 2 6 2 4 3 2" xfId="21311" xr:uid="{00000000-0005-0000-0000-0000C63F0000}"/>
    <cellStyle name="Normal 13 2 6 2 4 3 3" xfId="32102" xr:uid="{00000000-0005-0000-0000-0000C73F0000}"/>
    <cellStyle name="Normal 13 2 6 2 4 4" xfId="21309" xr:uid="{00000000-0005-0000-0000-0000C83F0000}"/>
    <cellStyle name="Normal 13 2 6 2 4 5" xfId="31337" xr:uid="{00000000-0005-0000-0000-0000C93F0000}"/>
    <cellStyle name="Normal 13 2 6 2 5" xfId="11466" xr:uid="{00000000-0005-0000-0000-0000CA3F0000}"/>
    <cellStyle name="Normal 13 2 6 2 5 2" xfId="21312" xr:uid="{00000000-0005-0000-0000-0000CB3F0000}"/>
    <cellStyle name="Normal 13 2 6 2 5 3" xfId="42103" xr:uid="{00000000-0005-0000-0000-0000CC3F0000}"/>
    <cellStyle name="Normal 13 2 6 2 6" xfId="11467" xr:uid="{00000000-0005-0000-0000-0000CD3F0000}"/>
    <cellStyle name="Normal 13 2 6 2 6 2" xfId="21313" xr:uid="{00000000-0005-0000-0000-0000CE3F0000}"/>
    <cellStyle name="Normal 13 2 6 2 7" xfId="21296" xr:uid="{00000000-0005-0000-0000-0000CF3F0000}"/>
    <cellStyle name="Normal 13 2 6 2 8" xfId="30577" xr:uid="{00000000-0005-0000-0000-0000D03F0000}"/>
    <cellStyle name="Normal 13 2 6 3" xfId="2241" xr:uid="{00000000-0005-0000-0000-0000D13F0000}"/>
    <cellStyle name="Normal 13 2 6 3 2" xfId="2242" xr:uid="{00000000-0005-0000-0000-0000D23F0000}"/>
    <cellStyle name="Normal 13 2 6 3 2 2" xfId="11468" xr:uid="{00000000-0005-0000-0000-0000D33F0000}"/>
    <cellStyle name="Normal 13 2 6 3 2 2 2" xfId="11469" xr:uid="{00000000-0005-0000-0000-0000D43F0000}"/>
    <cellStyle name="Normal 13 2 6 3 2 2 2 2" xfId="21317" xr:uid="{00000000-0005-0000-0000-0000D53F0000}"/>
    <cellStyle name="Normal 13 2 6 3 2 2 2 3" xfId="33238" xr:uid="{00000000-0005-0000-0000-0000D63F0000}"/>
    <cellStyle name="Normal 13 2 6 3 2 2 3" xfId="11470" xr:uid="{00000000-0005-0000-0000-0000D73F0000}"/>
    <cellStyle name="Normal 13 2 6 3 2 2 3 2" xfId="21318" xr:uid="{00000000-0005-0000-0000-0000D83F0000}"/>
    <cellStyle name="Normal 13 2 6 3 2 2 3 3" xfId="32106" xr:uid="{00000000-0005-0000-0000-0000D93F0000}"/>
    <cellStyle name="Normal 13 2 6 3 2 2 4" xfId="21316" xr:uid="{00000000-0005-0000-0000-0000DA3F0000}"/>
    <cellStyle name="Normal 13 2 6 3 2 2 5" xfId="31341" xr:uid="{00000000-0005-0000-0000-0000DB3F0000}"/>
    <cellStyle name="Normal 13 2 6 3 2 3" xfId="11471" xr:uid="{00000000-0005-0000-0000-0000DC3F0000}"/>
    <cellStyle name="Normal 13 2 6 3 2 3 2" xfId="21319" xr:uid="{00000000-0005-0000-0000-0000DD3F0000}"/>
    <cellStyle name="Normal 13 2 6 3 2 3 3" xfId="42107" xr:uid="{00000000-0005-0000-0000-0000DE3F0000}"/>
    <cellStyle name="Normal 13 2 6 3 2 4" xfId="11472" xr:uid="{00000000-0005-0000-0000-0000DF3F0000}"/>
    <cellStyle name="Normal 13 2 6 3 2 4 2" xfId="21320" xr:uid="{00000000-0005-0000-0000-0000E03F0000}"/>
    <cellStyle name="Normal 13 2 6 3 2 5" xfId="21315" xr:uid="{00000000-0005-0000-0000-0000E13F0000}"/>
    <cellStyle name="Normal 13 2 6 3 2 6" xfId="30581" xr:uid="{00000000-0005-0000-0000-0000E23F0000}"/>
    <cellStyle name="Normal 13 2 6 3 3" xfId="11473" xr:uid="{00000000-0005-0000-0000-0000E33F0000}"/>
    <cellStyle name="Normal 13 2 6 3 3 2" xfId="11474" xr:uid="{00000000-0005-0000-0000-0000E43F0000}"/>
    <cellStyle name="Normal 13 2 6 3 3 2 2" xfId="21322" xr:uid="{00000000-0005-0000-0000-0000E53F0000}"/>
    <cellStyle name="Normal 13 2 6 3 3 2 3" xfId="33237" xr:uid="{00000000-0005-0000-0000-0000E63F0000}"/>
    <cellStyle name="Normal 13 2 6 3 3 3" xfId="11475" xr:uid="{00000000-0005-0000-0000-0000E73F0000}"/>
    <cellStyle name="Normal 13 2 6 3 3 3 2" xfId="21323" xr:uid="{00000000-0005-0000-0000-0000E83F0000}"/>
    <cellStyle name="Normal 13 2 6 3 3 3 3" xfId="32105" xr:uid="{00000000-0005-0000-0000-0000E93F0000}"/>
    <cellStyle name="Normal 13 2 6 3 3 4" xfId="21321" xr:uid="{00000000-0005-0000-0000-0000EA3F0000}"/>
    <cellStyle name="Normal 13 2 6 3 3 5" xfId="31340" xr:uid="{00000000-0005-0000-0000-0000EB3F0000}"/>
    <cellStyle name="Normal 13 2 6 3 4" xfId="11476" xr:uid="{00000000-0005-0000-0000-0000EC3F0000}"/>
    <cellStyle name="Normal 13 2 6 3 4 2" xfId="21324" xr:uid="{00000000-0005-0000-0000-0000ED3F0000}"/>
    <cellStyle name="Normal 13 2 6 3 4 3" xfId="42106" xr:uid="{00000000-0005-0000-0000-0000EE3F0000}"/>
    <cellStyle name="Normal 13 2 6 3 5" xfId="11477" xr:uid="{00000000-0005-0000-0000-0000EF3F0000}"/>
    <cellStyle name="Normal 13 2 6 3 5 2" xfId="21325" xr:uid="{00000000-0005-0000-0000-0000F03F0000}"/>
    <cellStyle name="Normal 13 2 6 3 6" xfId="21314" xr:uid="{00000000-0005-0000-0000-0000F13F0000}"/>
    <cellStyle name="Normal 13 2 6 3 7" xfId="30580" xr:uid="{00000000-0005-0000-0000-0000F23F0000}"/>
    <cellStyle name="Normal 13 2 6 4" xfId="2243" xr:uid="{00000000-0005-0000-0000-0000F33F0000}"/>
    <cellStyle name="Normal 13 2 6 4 2" xfId="11478" xr:uid="{00000000-0005-0000-0000-0000F43F0000}"/>
    <cellStyle name="Normal 13 2 6 4 2 2" xfId="11479" xr:uid="{00000000-0005-0000-0000-0000F53F0000}"/>
    <cellStyle name="Normal 13 2 6 4 2 2 2" xfId="21328" xr:uid="{00000000-0005-0000-0000-0000F63F0000}"/>
    <cellStyle name="Normal 13 2 6 4 2 2 3" xfId="33239" xr:uid="{00000000-0005-0000-0000-0000F73F0000}"/>
    <cellStyle name="Normal 13 2 6 4 2 3" xfId="11480" xr:uid="{00000000-0005-0000-0000-0000F83F0000}"/>
    <cellStyle name="Normal 13 2 6 4 2 3 2" xfId="21329" xr:uid="{00000000-0005-0000-0000-0000F93F0000}"/>
    <cellStyle name="Normal 13 2 6 4 2 3 3" xfId="32107" xr:uid="{00000000-0005-0000-0000-0000FA3F0000}"/>
    <cellStyle name="Normal 13 2 6 4 2 4" xfId="21327" xr:uid="{00000000-0005-0000-0000-0000FB3F0000}"/>
    <cellStyle name="Normal 13 2 6 4 2 5" xfId="31342" xr:uid="{00000000-0005-0000-0000-0000FC3F0000}"/>
    <cellStyle name="Normal 13 2 6 4 3" xfId="11481" xr:uid="{00000000-0005-0000-0000-0000FD3F0000}"/>
    <cellStyle name="Normal 13 2 6 4 3 2" xfId="21330" xr:uid="{00000000-0005-0000-0000-0000FE3F0000}"/>
    <cellStyle name="Normal 13 2 6 4 3 3" xfId="42108" xr:uid="{00000000-0005-0000-0000-0000FF3F0000}"/>
    <cellStyle name="Normal 13 2 6 4 4" xfId="11482" xr:uid="{00000000-0005-0000-0000-000000400000}"/>
    <cellStyle name="Normal 13 2 6 4 4 2" xfId="21331" xr:uid="{00000000-0005-0000-0000-000001400000}"/>
    <cellStyle name="Normal 13 2 6 4 5" xfId="21326" xr:uid="{00000000-0005-0000-0000-000002400000}"/>
    <cellStyle name="Normal 13 2 6 4 6" xfId="30582" xr:uid="{00000000-0005-0000-0000-000003400000}"/>
    <cellStyle name="Normal 13 2 6 5" xfId="2244" xr:uid="{00000000-0005-0000-0000-000004400000}"/>
    <cellStyle name="Normal 13 2 6 5 2" xfId="11483" xr:uid="{00000000-0005-0000-0000-000005400000}"/>
    <cellStyle name="Normal 13 2 6 5 2 2" xfId="11484" xr:uid="{00000000-0005-0000-0000-000006400000}"/>
    <cellStyle name="Normal 13 2 6 5 2 2 2" xfId="21334" xr:uid="{00000000-0005-0000-0000-000007400000}"/>
    <cellStyle name="Normal 13 2 6 5 2 2 3" xfId="33240" xr:uid="{00000000-0005-0000-0000-000008400000}"/>
    <cellStyle name="Normal 13 2 6 5 2 3" xfId="11485" xr:uid="{00000000-0005-0000-0000-000009400000}"/>
    <cellStyle name="Normal 13 2 6 5 2 3 2" xfId="21335" xr:uid="{00000000-0005-0000-0000-00000A400000}"/>
    <cellStyle name="Normal 13 2 6 5 2 3 3" xfId="32108" xr:uid="{00000000-0005-0000-0000-00000B400000}"/>
    <cellStyle name="Normal 13 2 6 5 2 4" xfId="21333" xr:uid="{00000000-0005-0000-0000-00000C400000}"/>
    <cellStyle name="Normal 13 2 6 5 2 5" xfId="31343" xr:uid="{00000000-0005-0000-0000-00000D400000}"/>
    <cellStyle name="Normal 13 2 6 5 3" xfId="11486" xr:uid="{00000000-0005-0000-0000-00000E400000}"/>
    <cellStyle name="Normal 13 2 6 5 3 2" xfId="21336" xr:uid="{00000000-0005-0000-0000-00000F400000}"/>
    <cellStyle name="Normal 13 2 6 5 3 3" xfId="42109" xr:uid="{00000000-0005-0000-0000-000010400000}"/>
    <cellStyle name="Normal 13 2 6 5 4" xfId="11487" xr:uid="{00000000-0005-0000-0000-000011400000}"/>
    <cellStyle name="Normal 13 2 6 5 4 2" xfId="21337" xr:uid="{00000000-0005-0000-0000-000012400000}"/>
    <cellStyle name="Normal 13 2 6 5 5" xfId="21332" xr:uid="{00000000-0005-0000-0000-000013400000}"/>
    <cellStyle name="Normal 13 2 6 5 6" xfId="30583" xr:uid="{00000000-0005-0000-0000-000014400000}"/>
    <cellStyle name="Normal 13 2 6 6" xfId="11488" xr:uid="{00000000-0005-0000-0000-000015400000}"/>
    <cellStyle name="Normal 13 2 6 6 2" xfId="11489" xr:uid="{00000000-0005-0000-0000-000016400000}"/>
    <cellStyle name="Normal 13 2 6 6 2 2" xfId="21339" xr:uid="{00000000-0005-0000-0000-000017400000}"/>
    <cellStyle name="Normal 13 2 6 6 2 3" xfId="33233" xr:uid="{00000000-0005-0000-0000-000018400000}"/>
    <cellStyle name="Normal 13 2 6 6 3" xfId="11490" xr:uid="{00000000-0005-0000-0000-000019400000}"/>
    <cellStyle name="Normal 13 2 6 6 3 2" xfId="21340" xr:uid="{00000000-0005-0000-0000-00001A400000}"/>
    <cellStyle name="Normal 13 2 6 6 3 3" xfId="32101" xr:uid="{00000000-0005-0000-0000-00001B400000}"/>
    <cellStyle name="Normal 13 2 6 6 4" xfId="21338" xr:uid="{00000000-0005-0000-0000-00001C400000}"/>
    <cellStyle name="Normal 13 2 6 6 5" xfId="31336" xr:uid="{00000000-0005-0000-0000-00001D400000}"/>
    <cellStyle name="Normal 13 2 6 7" xfId="11491" xr:uid="{00000000-0005-0000-0000-00001E400000}"/>
    <cellStyle name="Normal 13 2 6 7 2" xfId="21341" xr:uid="{00000000-0005-0000-0000-00001F400000}"/>
    <cellStyle name="Normal 13 2 6 7 3" xfId="42102" xr:uid="{00000000-0005-0000-0000-000020400000}"/>
    <cellStyle name="Normal 13 2 6 8" xfId="11492" xr:uid="{00000000-0005-0000-0000-000021400000}"/>
    <cellStyle name="Normal 13 2 6 8 2" xfId="21342" xr:uid="{00000000-0005-0000-0000-000022400000}"/>
    <cellStyle name="Normal 13 2 6 9" xfId="21295" xr:uid="{00000000-0005-0000-0000-000023400000}"/>
    <cellStyle name="Normal 13 2 7" xfId="2245" xr:uid="{00000000-0005-0000-0000-000024400000}"/>
    <cellStyle name="Normal 13 2 7 2" xfId="2246" xr:uid="{00000000-0005-0000-0000-000025400000}"/>
    <cellStyle name="Normal 13 2 7 2 2" xfId="11493" xr:uid="{00000000-0005-0000-0000-000026400000}"/>
    <cellStyle name="Normal 13 2 7 2 2 2" xfId="11494" xr:uid="{00000000-0005-0000-0000-000027400000}"/>
    <cellStyle name="Normal 13 2 7 2 2 2 2" xfId="21346" xr:uid="{00000000-0005-0000-0000-000028400000}"/>
    <cellStyle name="Normal 13 2 7 2 2 2 3" xfId="33242" xr:uid="{00000000-0005-0000-0000-000029400000}"/>
    <cellStyle name="Normal 13 2 7 2 2 3" xfId="11495" xr:uid="{00000000-0005-0000-0000-00002A400000}"/>
    <cellStyle name="Normal 13 2 7 2 2 3 2" xfId="21347" xr:uid="{00000000-0005-0000-0000-00002B400000}"/>
    <cellStyle name="Normal 13 2 7 2 2 3 3" xfId="32110" xr:uid="{00000000-0005-0000-0000-00002C400000}"/>
    <cellStyle name="Normal 13 2 7 2 2 4" xfId="21345" xr:uid="{00000000-0005-0000-0000-00002D400000}"/>
    <cellStyle name="Normal 13 2 7 2 2 5" xfId="31345" xr:uid="{00000000-0005-0000-0000-00002E400000}"/>
    <cellStyle name="Normal 13 2 7 2 3" xfId="11496" xr:uid="{00000000-0005-0000-0000-00002F400000}"/>
    <cellStyle name="Normal 13 2 7 2 3 2" xfId="21348" xr:uid="{00000000-0005-0000-0000-000030400000}"/>
    <cellStyle name="Normal 13 2 7 2 3 3" xfId="42111" xr:uid="{00000000-0005-0000-0000-000031400000}"/>
    <cellStyle name="Normal 13 2 7 2 4" xfId="11497" xr:uid="{00000000-0005-0000-0000-000032400000}"/>
    <cellStyle name="Normal 13 2 7 2 4 2" xfId="21349" xr:uid="{00000000-0005-0000-0000-000033400000}"/>
    <cellStyle name="Normal 13 2 7 2 5" xfId="21344" xr:uid="{00000000-0005-0000-0000-000034400000}"/>
    <cellStyle name="Normal 13 2 7 2 6" xfId="30585" xr:uid="{00000000-0005-0000-0000-000035400000}"/>
    <cellStyle name="Normal 13 2 7 3" xfId="2247" xr:uid="{00000000-0005-0000-0000-000036400000}"/>
    <cellStyle name="Normal 13 2 7 3 2" xfId="11498" xr:uid="{00000000-0005-0000-0000-000037400000}"/>
    <cellStyle name="Normal 13 2 7 3 2 2" xfId="11499" xr:uid="{00000000-0005-0000-0000-000038400000}"/>
    <cellStyle name="Normal 13 2 7 3 2 2 2" xfId="21352" xr:uid="{00000000-0005-0000-0000-000039400000}"/>
    <cellStyle name="Normal 13 2 7 3 2 2 3" xfId="33243" xr:uid="{00000000-0005-0000-0000-00003A400000}"/>
    <cellStyle name="Normal 13 2 7 3 2 3" xfId="11500" xr:uid="{00000000-0005-0000-0000-00003B400000}"/>
    <cellStyle name="Normal 13 2 7 3 2 3 2" xfId="21353" xr:uid="{00000000-0005-0000-0000-00003C400000}"/>
    <cellStyle name="Normal 13 2 7 3 2 3 3" xfId="32111" xr:uid="{00000000-0005-0000-0000-00003D400000}"/>
    <cellStyle name="Normal 13 2 7 3 2 4" xfId="21351" xr:uid="{00000000-0005-0000-0000-00003E400000}"/>
    <cellStyle name="Normal 13 2 7 3 2 5" xfId="31346" xr:uid="{00000000-0005-0000-0000-00003F400000}"/>
    <cellStyle name="Normal 13 2 7 3 3" xfId="11501" xr:uid="{00000000-0005-0000-0000-000040400000}"/>
    <cellStyle name="Normal 13 2 7 3 3 2" xfId="21354" xr:uid="{00000000-0005-0000-0000-000041400000}"/>
    <cellStyle name="Normal 13 2 7 3 3 3" xfId="42112" xr:uid="{00000000-0005-0000-0000-000042400000}"/>
    <cellStyle name="Normal 13 2 7 3 4" xfId="11502" xr:uid="{00000000-0005-0000-0000-000043400000}"/>
    <cellStyle name="Normal 13 2 7 3 4 2" xfId="21355" xr:uid="{00000000-0005-0000-0000-000044400000}"/>
    <cellStyle name="Normal 13 2 7 3 5" xfId="21350" xr:uid="{00000000-0005-0000-0000-000045400000}"/>
    <cellStyle name="Normal 13 2 7 3 6" xfId="30586" xr:uid="{00000000-0005-0000-0000-000046400000}"/>
    <cellStyle name="Normal 13 2 7 4" xfId="11503" xr:uid="{00000000-0005-0000-0000-000047400000}"/>
    <cellStyle name="Normal 13 2 7 4 2" xfId="11504" xr:uid="{00000000-0005-0000-0000-000048400000}"/>
    <cellStyle name="Normal 13 2 7 4 2 2" xfId="21357" xr:uid="{00000000-0005-0000-0000-000049400000}"/>
    <cellStyle name="Normal 13 2 7 4 2 3" xfId="33241" xr:uid="{00000000-0005-0000-0000-00004A400000}"/>
    <cellStyle name="Normal 13 2 7 4 3" xfId="11505" xr:uid="{00000000-0005-0000-0000-00004B400000}"/>
    <cellStyle name="Normal 13 2 7 4 3 2" xfId="21358" xr:uid="{00000000-0005-0000-0000-00004C400000}"/>
    <cellStyle name="Normal 13 2 7 4 3 3" xfId="32109" xr:uid="{00000000-0005-0000-0000-00004D400000}"/>
    <cellStyle name="Normal 13 2 7 4 4" xfId="21356" xr:uid="{00000000-0005-0000-0000-00004E400000}"/>
    <cellStyle name="Normal 13 2 7 4 5" xfId="31344" xr:uid="{00000000-0005-0000-0000-00004F400000}"/>
    <cellStyle name="Normal 13 2 7 5" xfId="11506" xr:uid="{00000000-0005-0000-0000-000050400000}"/>
    <cellStyle name="Normal 13 2 7 5 2" xfId="21359" xr:uid="{00000000-0005-0000-0000-000051400000}"/>
    <cellStyle name="Normal 13 2 7 5 3" xfId="42110" xr:uid="{00000000-0005-0000-0000-000052400000}"/>
    <cellStyle name="Normal 13 2 7 6" xfId="11507" xr:uid="{00000000-0005-0000-0000-000053400000}"/>
    <cellStyle name="Normal 13 2 7 6 2" xfId="21360" xr:uid="{00000000-0005-0000-0000-000054400000}"/>
    <cellStyle name="Normal 13 2 7 7" xfId="21343" xr:uid="{00000000-0005-0000-0000-000055400000}"/>
    <cellStyle name="Normal 13 2 7 8" xfId="30584" xr:uid="{00000000-0005-0000-0000-000056400000}"/>
    <cellStyle name="Normal 13 2 8" xfId="2248" xr:uid="{00000000-0005-0000-0000-000057400000}"/>
    <cellStyle name="Normal 13 2 8 2" xfId="2249" xr:uid="{00000000-0005-0000-0000-000058400000}"/>
    <cellStyle name="Normal 13 2 8 2 2" xfId="11508" xr:uid="{00000000-0005-0000-0000-000059400000}"/>
    <cellStyle name="Normal 13 2 8 2 2 2" xfId="11509" xr:uid="{00000000-0005-0000-0000-00005A400000}"/>
    <cellStyle name="Normal 13 2 8 2 2 2 2" xfId="21364" xr:uid="{00000000-0005-0000-0000-00005B400000}"/>
    <cellStyle name="Normal 13 2 8 2 2 2 3" xfId="33245" xr:uid="{00000000-0005-0000-0000-00005C400000}"/>
    <cellStyle name="Normal 13 2 8 2 2 3" xfId="11510" xr:uid="{00000000-0005-0000-0000-00005D400000}"/>
    <cellStyle name="Normal 13 2 8 2 2 3 2" xfId="21365" xr:uid="{00000000-0005-0000-0000-00005E400000}"/>
    <cellStyle name="Normal 13 2 8 2 2 3 3" xfId="32113" xr:uid="{00000000-0005-0000-0000-00005F400000}"/>
    <cellStyle name="Normal 13 2 8 2 2 4" xfId="21363" xr:uid="{00000000-0005-0000-0000-000060400000}"/>
    <cellStyle name="Normal 13 2 8 2 2 5" xfId="31348" xr:uid="{00000000-0005-0000-0000-000061400000}"/>
    <cellStyle name="Normal 13 2 8 2 3" xfId="11511" xr:uid="{00000000-0005-0000-0000-000062400000}"/>
    <cellStyle name="Normal 13 2 8 2 3 2" xfId="21366" xr:uid="{00000000-0005-0000-0000-000063400000}"/>
    <cellStyle name="Normal 13 2 8 2 3 3" xfId="42114" xr:uid="{00000000-0005-0000-0000-000064400000}"/>
    <cellStyle name="Normal 13 2 8 2 4" xfId="11512" xr:uid="{00000000-0005-0000-0000-000065400000}"/>
    <cellStyle name="Normal 13 2 8 2 4 2" xfId="21367" xr:uid="{00000000-0005-0000-0000-000066400000}"/>
    <cellStyle name="Normal 13 2 8 2 5" xfId="21362" xr:uid="{00000000-0005-0000-0000-000067400000}"/>
    <cellStyle name="Normal 13 2 8 2 6" xfId="30588" xr:uid="{00000000-0005-0000-0000-000068400000}"/>
    <cellStyle name="Normal 13 2 8 3" xfId="2250" xr:uid="{00000000-0005-0000-0000-000069400000}"/>
    <cellStyle name="Normal 13 2 8 3 2" xfId="11513" xr:uid="{00000000-0005-0000-0000-00006A400000}"/>
    <cellStyle name="Normal 13 2 8 3 2 2" xfId="11514" xr:uid="{00000000-0005-0000-0000-00006B400000}"/>
    <cellStyle name="Normal 13 2 8 3 2 2 2" xfId="21370" xr:uid="{00000000-0005-0000-0000-00006C400000}"/>
    <cellStyle name="Normal 13 2 8 3 2 2 3" xfId="33246" xr:uid="{00000000-0005-0000-0000-00006D400000}"/>
    <cellStyle name="Normal 13 2 8 3 2 3" xfId="11515" xr:uid="{00000000-0005-0000-0000-00006E400000}"/>
    <cellStyle name="Normal 13 2 8 3 2 3 2" xfId="21371" xr:uid="{00000000-0005-0000-0000-00006F400000}"/>
    <cellStyle name="Normal 13 2 8 3 2 3 3" xfId="32114" xr:uid="{00000000-0005-0000-0000-000070400000}"/>
    <cellStyle name="Normal 13 2 8 3 2 4" xfId="21369" xr:uid="{00000000-0005-0000-0000-000071400000}"/>
    <cellStyle name="Normal 13 2 8 3 2 5" xfId="31349" xr:uid="{00000000-0005-0000-0000-000072400000}"/>
    <cellStyle name="Normal 13 2 8 3 3" xfId="11516" xr:uid="{00000000-0005-0000-0000-000073400000}"/>
    <cellStyle name="Normal 13 2 8 3 3 2" xfId="21372" xr:uid="{00000000-0005-0000-0000-000074400000}"/>
    <cellStyle name="Normal 13 2 8 3 3 3" xfId="42115" xr:uid="{00000000-0005-0000-0000-000075400000}"/>
    <cellStyle name="Normal 13 2 8 3 4" xfId="11517" xr:uid="{00000000-0005-0000-0000-000076400000}"/>
    <cellStyle name="Normal 13 2 8 3 4 2" xfId="21373" xr:uid="{00000000-0005-0000-0000-000077400000}"/>
    <cellStyle name="Normal 13 2 8 3 5" xfId="21368" xr:uid="{00000000-0005-0000-0000-000078400000}"/>
    <cellStyle name="Normal 13 2 8 3 6" xfId="30589" xr:uid="{00000000-0005-0000-0000-000079400000}"/>
    <cellStyle name="Normal 13 2 8 4" xfId="11518" xr:uid="{00000000-0005-0000-0000-00007A400000}"/>
    <cellStyle name="Normal 13 2 8 4 2" xfId="11519" xr:uid="{00000000-0005-0000-0000-00007B400000}"/>
    <cellStyle name="Normal 13 2 8 4 2 2" xfId="21375" xr:uid="{00000000-0005-0000-0000-00007C400000}"/>
    <cellStyle name="Normal 13 2 8 4 2 3" xfId="33244" xr:uid="{00000000-0005-0000-0000-00007D400000}"/>
    <cellStyle name="Normal 13 2 8 4 3" xfId="11520" xr:uid="{00000000-0005-0000-0000-00007E400000}"/>
    <cellStyle name="Normal 13 2 8 4 3 2" xfId="21376" xr:uid="{00000000-0005-0000-0000-00007F400000}"/>
    <cellStyle name="Normal 13 2 8 4 3 3" xfId="32112" xr:uid="{00000000-0005-0000-0000-000080400000}"/>
    <cellStyle name="Normal 13 2 8 4 4" xfId="21374" xr:uid="{00000000-0005-0000-0000-000081400000}"/>
    <cellStyle name="Normal 13 2 8 4 5" xfId="31347" xr:uid="{00000000-0005-0000-0000-000082400000}"/>
    <cellStyle name="Normal 13 2 8 5" xfId="11521" xr:uid="{00000000-0005-0000-0000-000083400000}"/>
    <cellStyle name="Normal 13 2 8 5 2" xfId="21377" xr:uid="{00000000-0005-0000-0000-000084400000}"/>
    <cellStyle name="Normal 13 2 8 5 3" xfId="42113" xr:uid="{00000000-0005-0000-0000-000085400000}"/>
    <cellStyle name="Normal 13 2 8 6" xfId="11522" xr:uid="{00000000-0005-0000-0000-000086400000}"/>
    <cellStyle name="Normal 13 2 8 6 2" xfId="21378" xr:uid="{00000000-0005-0000-0000-000087400000}"/>
    <cellStyle name="Normal 13 2 8 7" xfId="21361" xr:uid="{00000000-0005-0000-0000-000088400000}"/>
    <cellStyle name="Normal 13 2 8 8" xfId="30587" xr:uid="{00000000-0005-0000-0000-000089400000}"/>
    <cellStyle name="Normal 13 2 9" xfId="2251" xr:uid="{00000000-0005-0000-0000-00008A400000}"/>
    <cellStyle name="Normal 13 2 9 2" xfId="2252" xr:uid="{00000000-0005-0000-0000-00008B400000}"/>
    <cellStyle name="Normal 13 2 9 2 2" xfId="11523" xr:uid="{00000000-0005-0000-0000-00008C400000}"/>
    <cellStyle name="Normal 13 2 9 2 2 2" xfId="11524" xr:uid="{00000000-0005-0000-0000-00008D400000}"/>
    <cellStyle name="Normal 13 2 9 2 2 2 2" xfId="21382" xr:uid="{00000000-0005-0000-0000-00008E400000}"/>
    <cellStyle name="Normal 13 2 9 2 2 2 3" xfId="33248" xr:uid="{00000000-0005-0000-0000-00008F400000}"/>
    <cellStyle name="Normal 13 2 9 2 2 3" xfId="11525" xr:uid="{00000000-0005-0000-0000-000090400000}"/>
    <cellStyle name="Normal 13 2 9 2 2 3 2" xfId="21383" xr:uid="{00000000-0005-0000-0000-000091400000}"/>
    <cellStyle name="Normal 13 2 9 2 2 3 3" xfId="32116" xr:uid="{00000000-0005-0000-0000-000092400000}"/>
    <cellStyle name="Normal 13 2 9 2 2 4" xfId="21381" xr:uid="{00000000-0005-0000-0000-000093400000}"/>
    <cellStyle name="Normal 13 2 9 2 2 5" xfId="31351" xr:uid="{00000000-0005-0000-0000-000094400000}"/>
    <cellStyle name="Normal 13 2 9 2 3" xfId="11526" xr:uid="{00000000-0005-0000-0000-000095400000}"/>
    <cellStyle name="Normal 13 2 9 2 3 2" xfId="21384" xr:uid="{00000000-0005-0000-0000-000096400000}"/>
    <cellStyle name="Normal 13 2 9 2 3 3" xfId="42117" xr:uid="{00000000-0005-0000-0000-000097400000}"/>
    <cellStyle name="Normal 13 2 9 2 4" xfId="11527" xr:uid="{00000000-0005-0000-0000-000098400000}"/>
    <cellStyle name="Normal 13 2 9 2 4 2" xfId="21385" xr:uid="{00000000-0005-0000-0000-000099400000}"/>
    <cellStyle name="Normal 13 2 9 2 5" xfId="21380" xr:uid="{00000000-0005-0000-0000-00009A400000}"/>
    <cellStyle name="Normal 13 2 9 2 6" xfId="30591" xr:uid="{00000000-0005-0000-0000-00009B400000}"/>
    <cellStyle name="Normal 13 2 9 3" xfId="11528" xr:uid="{00000000-0005-0000-0000-00009C400000}"/>
    <cellStyle name="Normal 13 2 9 3 2" xfId="11529" xr:uid="{00000000-0005-0000-0000-00009D400000}"/>
    <cellStyle name="Normal 13 2 9 3 2 2" xfId="21387" xr:uid="{00000000-0005-0000-0000-00009E400000}"/>
    <cellStyle name="Normal 13 2 9 3 2 3" xfId="33247" xr:uid="{00000000-0005-0000-0000-00009F400000}"/>
    <cellStyle name="Normal 13 2 9 3 3" xfId="11530" xr:uid="{00000000-0005-0000-0000-0000A0400000}"/>
    <cellStyle name="Normal 13 2 9 3 3 2" xfId="21388" xr:uid="{00000000-0005-0000-0000-0000A1400000}"/>
    <cellStyle name="Normal 13 2 9 3 3 3" xfId="32115" xr:uid="{00000000-0005-0000-0000-0000A2400000}"/>
    <cellStyle name="Normal 13 2 9 3 4" xfId="21386" xr:uid="{00000000-0005-0000-0000-0000A3400000}"/>
    <cellStyle name="Normal 13 2 9 3 5" xfId="31350" xr:uid="{00000000-0005-0000-0000-0000A4400000}"/>
    <cellStyle name="Normal 13 2 9 4" xfId="11531" xr:uid="{00000000-0005-0000-0000-0000A5400000}"/>
    <cellStyle name="Normal 13 2 9 4 2" xfId="21389" xr:uid="{00000000-0005-0000-0000-0000A6400000}"/>
    <cellStyle name="Normal 13 2 9 4 3" xfId="42116" xr:uid="{00000000-0005-0000-0000-0000A7400000}"/>
    <cellStyle name="Normal 13 2 9 5" xfId="11532" xr:uid="{00000000-0005-0000-0000-0000A8400000}"/>
    <cellStyle name="Normal 13 2 9 5 2" xfId="21390" xr:uid="{00000000-0005-0000-0000-0000A9400000}"/>
    <cellStyle name="Normal 13 2 9 6" xfId="21379" xr:uid="{00000000-0005-0000-0000-0000AA400000}"/>
    <cellStyle name="Normal 13 2 9 7" xfId="30590" xr:uid="{00000000-0005-0000-0000-0000AB400000}"/>
    <cellStyle name="Normal 13 3" xfId="2253" xr:uid="{00000000-0005-0000-0000-0000AC400000}"/>
    <cellStyle name="Normal 13 3 10" xfId="11533" xr:uid="{00000000-0005-0000-0000-0000AD400000}"/>
    <cellStyle name="Normal 13 3 10 2" xfId="21392" xr:uid="{00000000-0005-0000-0000-0000AE400000}"/>
    <cellStyle name="Normal 13 3 10 3" xfId="42118" xr:uid="{00000000-0005-0000-0000-0000AF400000}"/>
    <cellStyle name="Normal 13 3 11" xfId="11534" xr:uid="{00000000-0005-0000-0000-0000B0400000}"/>
    <cellStyle name="Normal 13 3 11 2" xfId="21393" xr:uid="{00000000-0005-0000-0000-0000B1400000}"/>
    <cellStyle name="Normal 13 3 12" xfId="21391" xr:uid="{00000000-0005-0000-0000-0000B2400000}"/>
    <cellStyle name="Normal 13 3 13" xfId="30592" xr:uid="{00000000-0005-0000-0000-0000B3400000}"/>
    <cellStyle name="Normal 13 3 2" xfId="2254" xr:uid="{00000000-0005-0000-0000-0000B4400000}"/>
    <cellStyle name="Normal 13 3 2 10" xfId="21394" xr:uid="{00000000-0005-0000-0000-0000B5400000}"/>
    <cellStyle name="Normal 13 3 2 11" xfId="30593" xr:uid="{00000000-0005-0000-0000-0000B6400000}"/>
    <cellStyle name="Normal 13 3 2 2" xfId="2255" xr:uid="{00000000-0005-0000-0000-0000B7400000}"/>
    <cellStyle name="Normal 13 3 2 2 10" xfId="30594" xr:uid="{00000000-0005-0000-0000-0000B8400000}"/>
    <cellStyle name="Normal 13 3 2 2 2" xfId="2256" xr:uid="{00000000-0005-0000-0000-0000B9400000}"/>
    <cellStyle name="Normal 13 3 2 2 2 2" xfId="2257" xr:uid="{00000000-0005-0000-0000-0000BA400000}"/>
    <cellStyle name="Normal 13 3 2 2 2 2 2" xfId="11535" xr:uid="{00000000-0005-0000-0000-0000BB400000}"/>
    <cellStyle name="Normal 13 3 2 2 2 2 2 2" xfId="11536" xr:uid="{00000000-0005-0000-0000-0000BC400000}"/>
    <cellStyle name="Normal 13 3 2 2 2 2 2 2 2" xfId="21399" xr:uid="{00000000-0005-0000-0000-0000BD400000}"/>
    <cellStyle name="Normal 13 3 2 2 2 2 2 2 3" xfId="33253" xr:uid="{00000000-0005-0000-0000-0000BE400000}"/>
    <cellStyle name="Normal 13 3 2 2 2 2 2 3" xfId="11537" xr:uid="{00000000-0005-0000-0000-0000BF400000}"/>
    <cellStyle name="Normal 13 3 2 2 2 2 2 3 2" xfId="21400" xr:uid="{00000000-0005-0000-0000-0000C0400000}"/>
    <cellStyle name="Normal 13 3 2 2 2 2 2 3 3" xfId="32121" xr:uid="{00000000-0005-0000-0000-0000C1400000}"/>
    <cellStyle name="Normal 13 3 2 2 2 2 2 4" xfId="21398" xr:uid="{00000000-0005-0000-0000-0000C2400000}"/>
    <cellStyle name="Normal 13 3 2 2 2 2 2 5" xfId="31356" xr:uid="{00000000-0005-0000-0000-0000C3400000}"/>
    <cellStyle name="Normal 13 3 2 2 2 2 3" xfId="11538" xr:uid="{00000000-0005-0000-0000-0000C4400000}"/>
    <cellStyle name="Normal 13 3 2 2 2 2 3 2" xfId="21401" xr:uid="{00000000-0005-0000-0000-0000C5400000}"/>
    <cellStyle name="Normal 13 3 2 2 2 2 3 3" xfId="42122" xr:uid="{00000000-0005-0000-0000-0000C6400000}"/>
    <cellStyle name="Normal 13 3 2 2 2 2 4" xfId="11539" xr:uid="{00000000-0005-0000-0000-0000C7400000}"/>
    <cellStyle name="Normal 13 3 2 2 2 2 4 2" xfId="21402" xr:uid="{00000000-0005-0000-0000-0000C8400000}"/>
    <cellStyle name="Normal 13 3 2 2 2 2 5" xfId="21397" xr:uid="{00000000-0005-0000-0000-0000C9400000}"/>
    <cellStyle name="Normal 13 3 2 2 2 2 6" xfId="30596" xr:uid="{00000000-0005-0000-0000-0000CA400000}"/>
    <cellStyle name="Normal 13 3 2 2 2 3" xfId="2258" xr:uid="{00000000-0005-0000-0000-0000CB400000}"/>
    <cellStyle name="Normal 13 3 2 2 2 3 2" xfId="11540" xr:uid="{00000000-0005-0000-0000-0000CC400000}"/>
    <cellStyle name="Normal 13 3 2 2 2 3 2 2" xfId="11541" xr:uid="{00000000-0005-0000-0000-0000CD400000}"/>
    <cellStyle name="Normal 13 3 2 2 2 3 2 2 2" xfId="21405" xr:uid="{00000000-0005-0000-0000-0000CE400000}"/>
    <cellStyle name="Normal 13 3 2 2 2 3 2 2 3" xfId="33254" xr:uid="{00000000-0005-0000-0000-0000CF400000}"/>
    <cellStyle name="Normal 13 3 2 2 2 3 2 3" xfId="11542" xr:uid="{00000000-0005-0000-0000-0000D0400000}"/>
    <cellStyle name="Normal 13 3 2 2 2 3 2 3 2" xfId="21406" xr:uid="{00000000-0005-0000-0000-0000D1400000}"/>
    <cellStyle name="Normal 13 3 2 2 2 3 2 3 3" xfId="32122" xr:uid="{00000000-0005-0000-0000-0000D2400000}"/>
    <cellStyle name="Normal 13 3 2 2 2 3 2 4" xfId="21404" xr:uid="{00000000-0005-0000-0000-0000D3400000}"/>
    <cellStyle name="Normal 13 3 2 2 2 3 2 5" xfId="31357" xr:uid="{00000000-0005-0000-0000-0000D4400000}"/>
    <cellStyle name="Normal 13 3 2 2 2 3 3" xfId="11543" xr:uid="{00000000-0005-0000-0000-0000D5400000}"/>
    <cellStyle name="Normal 13 3 2 2 2 3 3 2" xfId="21407" xr:uid="{00000000-0005-0000-0000-0000D6400000}"/>
    <cellStyle name="Normal 13 3 2 2 2 3 3 3" xfId="42123" xr:uid="{00000000-0005-0000-0000-0000D7400000}"/>
    <cellStyle name="Normal 13 3 2 2 2 3 4" xfId="11544" xr:uid="{00000000-0005-0000-0000-0000D8400000}"/>
    <cellStyle name="Normal 13 3 2 2 2 3 4 2" xfId="21408" xr:uid="{00000000-0005-0000-0000-0000D9400000}"/>
    <cellStyle name="Normal 13 3 2 2 2 3 5" xfId="21403" xr:uid="{00000000-0005-0000-0000-0000DA400000}"/>
    <cellStyle name="Normal 13 3 2 2 2 3 6" xfId="30597" xr:uid="{00000000-0005-0000-0000-0000DB400000}"/>
    <cellStyle name="Normal 13 3 2 2 2 4" xfId="11545" xr:uid="{00000000-0005-0000-0000-0000DC400000}"/>
    <cellStyle name="Normal 13 3 2 2 2 4 2" xfId="11546" xr:uid="{00000000-0005-0000-0000-0000DD400000}"/>
    <cellStyle name="Normal 13 3 2 2 2 4 2 2" xfId="21410" xr:uid="{00000000-0005-0000-0000-0000DE400000}"/>
    <cellStyle name="Normal 13 3 2 2 2 4 2 3" xfId="33252" xr:uid="{00000000-0005-0000-0000-0000DF400000}"/>
    <cellStyle name="Normal 13 3 2 2 2 4 3" xfId="11547" xr:uid="{00000000-0005-0000-0000-0000E0400000}"/>
    <cellStyle name="Normal 13 3 2 2 2 4 3 2" xfId="21411" xr:uid="{00000000-0005-0000-0000-0000E1400000}"/>
    <cellStyle name="Normal 13 3 2 2 2 4 3 3" xfId="32120" xr:uid="{00000000-0005-0000-0000-0000E2400000}"/>
    <cellStyle name="Normal 13 3 2 2 2 4 4" xfId="21409" xr:uid="{00000000-0005-0000-0000-0000E3400000}"/>
    <cellStyle name="Normal 13 3 2 2 2 4 5" xfId="31355" xr:uid="{00000000-0005-0000-0000-0000E4400000}"/>
    <cellStyle name="Normal 13 3 2 2 2 5" xfId="11548" xr:uid="{00000000-0005-0000-0000-0000E5400000}"/>
    <cellStyle name="Normal 13 3 2 2 2 5 2" xfId="21412" xr:uid="{00000000-0005-0000-0000-0000E6400000}"/>
    <cellStyle name="Normal 13 3 2 2 2 5 3" xfId="42121" xr:uid="{00000000-0005-0000-0000-0000E7400000}"/>
    <cellStyle name="Normal 13 3 2 2 2 6" xfId="11549" xr:uid="{00000000-0005-0000-0000-0000E8400000}"/>
    <cellStyle name="Normal 13 3 2 2 2 6 2" xfId="21413" xr:uid="{00000000-0005-0000-0000-0000E9400000}"/>
    <cellStyle name="Normal 13 3 2 2 2 7" xfId="21396" xr:uid="{00000000-0005-0000-0000-0000EA400000}"/>
    <cellStyle name="Normal 13 3 2 2 2 8" xfId="30595" xr:uid="{00000000-0005-0000-0000-0000EB400000}"/>
    <cellStyle name="Normal 13 3 2 2 3" xfId="2259" xr:uid="{00000000-0005-0000-0000-0000EC400000}"/>
    <cellStyle name="Normal 13 3 2 2 3 2" xfId="2260" xr:uid="{00000000-0005-0000-0000-0000ED400000}"/>
    <cellStyle name="Normal 13 3 2 2 3 2 2" xfId="11550" xr:uid="{00000000-0005-0000-0000-0000EE400000}"/>
    <cellStyle name="Normal 13 3 2 2 3 2 2 2" xfId="11551" xr:uid="{00000000-0005-0000-0000-0000EF400000}"/>
    <cellStyle name="Normal 13 3 2 2 3 2 2 2 2" xfId="21417" xr:uid="{00000000-0005-0000-0000-0000F0400000}"/>
    <cellStyle name="Normal 13 3 2 2 3 2 2 2 3" xfId="33256" xr:uid="{00000000-0005-0000-0000-0000F1400000}"/>
    <cellStyle name="Normal 13 3 2 2 3 2 2 3" xfId="11552" xr:uid="{00000000-0005-0000-0000-0000F2400000}"/>
    <cellStyle name="Normal 13 3 2 2 3 2 2 3 2" xfId="21418" xr:uid="{00000000-0005-0000-0000-0000F3400000}"/>
    <cellStyle name="Normal 13 3 2 2 3 2 2 3 3" xfId="32124" xr:uid="{00000000-0005-0000-0000-0000F4400000}"/>
    <cellStyle name="Normal 13 3 2 2 3 2 2 4" xfId="21416" xr:uid="{00000000-0005-0000-0000-0000F5400000}"/>
    <cellStyle name="Normal 13 3 2 2 3 2 2 5" xfId="31359" xr:uid="{00000000-0005-0000-0000-0000F6400000}"/>
    <cellStyle name="Normal 13 3 2 2 3 2 3" xfId="11553" xr:uid="{00000000-0005-0000-0000-0000F7400000}"/>
    <cellStyle name="Normal 13 3 2 2 3 2 3 2" xfId="21419" xr:uid="{00000000-0005-0000-0000-0000F8400000}"/>
    <cellStyle name="Normal 13 3 2 2 3 2 3 3" xfId="42125" xr:uid="{00000000-0005-0000-0000-0000F9400000}"/>
    <cellStyle name="Normal 13 3 2 2 3 2 4" xfId="11554" xr:uid="{00000000-0005-0000-0000-0000FA400000}"/>
    <cellStyle name="Normal 13 3 2 2 3 2 4 2" xfId="21420" xr:uid="{00000000-0005-0000-0000-0000FB400000}"/>
    <cellStyle name="Normal 13 3 2 2 3 2 5" xfId="21415" xr:uid="{00000000-0005-0000-0000-0000FC400000}"/>
    <cellStyle name="Normal 13 3 2 2 3 2 6" xfId="30599" xr:uid="{00000000-0005-0000-0000-0000FD400000}"/>
    <cellStyle name="Normal 13 3 2 2 3 3" xfId="11555" xr:uid="{00000000-0005-0000-0000-0000FE400000}"/>
    <cellStyle name="Normal 13 3 2 2 3 3 2" xfId="11556" xr:uid="{00000000-0005-0000-0000-0000FF400000}"/>
    <cellStyle name="Normal 13 3 2 2 3 3 2 2" xfId="21422" xr:uid="{00000000-0005-0000-0000-000000410000}"/>
    <cellStyle name="Normal 13 3 2 2 3 3 2 3" xfId="33255" xr:uid="{00000000-0005-0000-0000-000001410000}"/>
    <cellStyle name="Normal 13 3 2 2 3 3 3" xfId="11557" xr:uid="{00000000-0005-0000-0000-000002410000}"/>
    <cellStyle name="Normal 13 3 2 2 3 3 3 2" xfId="21423" xr:uid="{00000000-0005-0000-0000-000003410000}"/>
    <cellStyle name="Normal 13 3 2 2 3 3 3 3" xfId="32123" xr:uid="{00000000-0005-0000-0000-000004410000}"/>
    <cellStyle name="Normal 13 3 2 2 3 3 4" xfId="21421" xr:uid="{00000000-0005-0000-0000-000005410000}"/>
    <cellStyle name="Normal 13 3 2 2 3 3 5" xfId="31358" xr:uid="{00000000-0005-0000-0000-000006410000}"/>
    <cellStyle name="Normal 13 3 2 2 3 4" xfId="11558" xr:uid="{00000000-0005-0000-0000-000007410000}"/>
    <cellStyle name="Normal 13 3 2 2 3 4 2" xfId="21424" xr:uid="{00000000-0005-0000-0000-000008410000}"/>
    <cellStyle name="Normal 13 3 2 2 3 4 3" xfId="42124" xr:uid="{00000000-0005-0000-0000-000009410000}"/>
    <cellStyle name="Normal 13 3 2 2 3 5" xfId="11559" xr:uid="{00000000-0005-0000-0000-00000A410000}"/>
    <cellStyle name="Normal 13 3 2 2 3 5 2" xfId="21425" xr:uid="{00000000-0005-0000-0000-00000B410000}"/>
    <cellStyle name="Normal 13 3 2 2 3 6" xfId="21414" xr:uid="{00000000-0005-0000-0000-00000C410000}"/>
    <cellStyle name="Normal 13 3 2 2 3 7" xfId="30598" xr:uid="{00000000-0005-0000-0000-00000D410000}"/>
    <cellStyle name="Normal 13 3 2 2 4" xfId="2261" xr:uid="{00000000-0005-0000-0000-00000E410000}"/>
    <cellStyle name="Normal 13 3 2 2 4 2" xfId="11560" xr:uid="{00000000-0005-0000-0000-00000F410000}"/>
    <cellStyle name="Normal 13 3 2 2 4 2 2" xfId="11561" xr:uid="{00000000-0005-0000-0000-000010410000}"/>
    <cellStyle name="Normal 13 3 2 2 4 2 2 2" xfId="21428" xr:uid="{00000000-0005-0000-0000-000011410000}"/>
    <cellStyle name="Normal 13 3 2 2 4 2 2 3" xfId="33257" xr:uid="{00000000-0005-0000-0000-000012410000}"/>
    <cellStyle name="Normal 13 3 2 2 4 2 3" xfId="11562" xr:uid="{00000000-0005-0000-0000-000013410000}"/>
    <cellStyle name="Normal 13 3 2 2 4 2 3 2" xfId="21429" xr:uid="{00000000-0005-0000-0000-000014410000}"/>
    <cellStyle name="Normal 13 3 2 2 4 2 3 3" xfId="32125" xr:uid="{00000000-0005-0000-0000-000015410000}"/>
    <cellStyle name="Normal 13 3 2 2 4 2 4" xfId="21427" xr:uid="{00000000-0005-0000-0000-000016410000}"/>
    <cellStyle name="Normal 13 3 2 2 4 2 5" xfId="31360" xr:uid="{00000000-0005-0000-0000-000017410000}"/>
    <cellStyle name="Normal 13 3 2 2 4 3" xfId="11563" xr:uid="{00000000-0005-0000-0000-000018410000}"/>
    <cellStyle name="Normal 13 3 2 2 4 3 2" xfId="21430" xr:uid="{00000000-0005-0000-0000-000019410000}"/>
    <cellStyle name="Normal 13 3 2 2 4 3 3" xfId="42126" xr:uid="{00000000-0005-0000-0000-00001A410000}"/>
    <cellStyle name="Normal 13 3 2 2 4 4" xfId="11564" xr:uid="{00000000-0005-0000-0000-00001B410000}"/>
    <cellStyle name="Normal 13 3 2 2 4 4 2" xfId="21431" xr:uid="{00000000-0005-0000-0000-00001C410000}"/>
    <cellStyle name="Normal 13 3 2 2 4 5" xfId="21426" xr:uid="{00000000-0005-0000-0000-00001D410000}"/>
    <cellStyle name="Normal 13 3 2 2 4 6" xfId="30600" xr:uid="{00000000-0005-0000-0000-00001E410000}"/>
    <cellStyle name="Normal 13 3 2 2 5" xfId="2262" xr:uid="{00000000-0005-0000-0000-00001F410000}"/>
    <cellStyle name="Normal 13 3 2 2 5 2" xfId="11565" xr:uid="{00000000-0005-0000-0000-000020410000}"/>
    <cellStyle name="Normal 13 3 2 2 5 2 2" xfId="11566" xr:uid="{00000000-0005-0000-0000-000021410000}"/>
    <cellStyle name="Normal 13 3 2 2 5 2 2 2" xfId="21434" xr:uid="{00000000-0005-0000-0000-000022410000}"/>
    <cellStyle name="Normal 13 3 2 2 5 2 2 3" xfId="33258" xr:uid="{00000000-0005-0000-0000-000023410000}"/>
    <cellStyle name="Normal 13 3 2 2 5 2 3" xfId="11567" xr:uid="{00000000-0005-0000-0000-000024410000}"/>
    <cellStyle name="Normal 13 3 2 2 5 2 3 2" xfId="21435" xr:uid="{00000000-0005-0000-0000-000025410000}"/>
    <cellStyle name="Normal 13 3 2 2 5 2 3 3" xfId="32126" xr:uid="{00000000-0005-0000-0000-000026410000}"/>
    <cellStyle name="Normal 13 3 2 2 5 2 4" xfId="21433" xr:uid="{00000000-0005-0000-0000-000027410000}"/>
    <cellStyle name="Normal 13 3 2 2 5 2 5" xfId="31361" xr:uid="{00000000-0005-0000-0000-000028410000}"/>
    <cellStyle name="Normal 13 3 2 2 5 3" xfId="11568" xr:uid="{00000000-0005-0000-0000-000029410000}"/>
    <cellStyle name="Normal 13 3 2 2 5 3 2" xfId="21436" xr:uid="{00000000-0005-0000-0000-00002A410000}"/>
    <cellStyle name="Normal 13 3 2 2 5 3 3" xfId="42127" xr:uid="{00000000-0005-0000-0000-00002B410000}"/>
    <cellStyle name="Normal 13 3 2 2 5 4" xfId="11569" xr:uid="{00000000-0005-0000-0000-00002C410000}"/>
    <cellStyle name="Normal 13 3 2 2 5 4 2" xfId="21437" xr:uid="{00000000-0005-0000-0000-00002D410000}"/>
    <cellStyle name="Normal 13 3 2 2 5 5" xfId="21432" xr:uid="{00000000-0005-0000-0000-00002E410000}"/>
    <cellStyle name="Normal 13 3 2 2 5 6" xfId="30601" xr:uid="{00000000-0005-0000-0000-00002F410000}"/>
    <cellStyle name="Normal 13 3 2 2 6" xfId="11570" xr:uid="{00000000-0005-0000-0000-000030410000}"/>
    <cellStyle name="Normal 13 3 2 2 6 2" xfId="11571" xr:uid="{00000000-0005-0000-0000-000031410000}"/>
    <cellStyle name="Normal 13 3 2 2 6 2 2" xfId="21439" xr:uid="{00000000-0005-0000-0000-000032410000}"/>
    <cellStyle name="Normal 13 3 2 2 6 2 3" xfId="33251" xr:uid="{00000000-0005-0000-0000-000033410000}"/>
    <cellStyle name="Normal 13 3 2 2 6 3" xfId="11572" xr:uid="{00000000-0005-0000-0000-000034410000}"/>
    <cellStyle name="Normal 13 3 2 2 6 3 2" xfId="21440" xr:uid="{00000000-0005-0000-0000-000035410000}"/>
    <cellStyle name="Normal 13 3 2 2 6 3 3" xfId="32119" xr:uid="{00000000-0005-0000-0000-000036410000}"/>
    <cellStyle name="Normal 13 3 2 2 6 4" xfId="21438" xr:uid="{00000000-0005-0000-0000-000037410000}"/>
    <cellStyle name="Normal 13 3 2 2 6 5" xfId="31354" xr:uid="{00000000-0005-0000-0000-000038410000}"/>
    <cellStyle name="Normal 13 3 2 2 7" xfId="11573" xr:uid="{00000000-0005-0000-0000-000039410000}"/>
    <cellStyle name="Normal 13 3 2 2 7 2" xfId="21441" xr:uid="{00000000-0005-0000-0000-00003A410000}"/>
    <cellStyle name="Normal 13 3 2 2 7 3" xfId="42120" xr:uid="{00000000-0005-0000-0000-00003B410000}"/>
    <cellStyle name="Normal 13 3 2 2 8" xfId="11574" xr:uid="{00000000-0005-0000-0000-00003C410000}"/>
    <cellStyle name="Normal 13 3 2 2 8 2" xfId="21442" xr:uid="{00000000-0005-0000-0000-00003D410000}"/>
    <cellStyle name="Normal 13 3 2 2 9" xfId="21395" xr:uid="{00000000-0005-0000-0000-00003E410000}"/>
    <cellStyle name="Normal 13 3 2 3" xfId="2263" xr:uid="{00000000-0005-0000-0000-00003F410000}"/>
    <cellStyle name="Normal 13 3 2 3 2" xfId="2264" xr:uid="{00000000-0005-0000-0000-000040410000}"/>
    <cellStyle name="Normal 13 3 2 3 2 2" xfId="11575" xr:uid="{00000000-0005-0000-0000-000041410000}"/>
    <cellStyle name="Normal 13 3 2 3 2 2 2" xfId="11576" xr:uid="{00000000-0005-0000-0000-000042410000}"/>
    <cellStyle name="Normal 13 3 2 3 2 2 2 2" xfId="21446" xr:uid="{00000000-0005-0000-0000-000043410000}"/>
    <cellStyle name="Normal 13 3 2 3 2 2 2 3" xfId="33260" xr:uid="{00000000-0005-0000-0000-000044410000}"/>
    <cellStyle name="Normal 13 3 2 3 2 2 3" xfId="11577" xr:uid="{00000000-0005-0000-0000-000045410000}"/>
    <cellStyle name="Normal 13 3 2 3 2 2 3 2" xfId="21447" xr:uid="{00000000-0005-0000-0000-000046410000}"/>
    <cellStyle name="Normal 13 3 2 3 2 2 3 3" xfId="32128" xr:uid="{00000000-0005-0000-0000-000047410000}"/>
    <cellStyle name="Normal 13 3 2 3 2 2 4" xfId="21445" xr:uid="{00000000-0005-0000-0000-000048410000}"/>
    <cellStyle name="Normal 13 3 2 3 2 2 5" xfId="31363" xr:uid="{00000000-0005-0000-0000-000049410000}"/>
    <cellStyle name="Normal 13 3 2 3 2 3" xfId="11578" xr:uid="{00000000-0005-0000-0000-00004A410000}"/>
    <cellStyle name="Normal 13 3 2 3 2 3 2" xfId="21448" xr:uid="{00000000-0005-0000-0000-00004B410000}"/>
    <cellStyle name="Normal 13 3 2 3 2 3 3" xfId="42129" xr:uid="{00000000-0005-0000-0000-00004C410000}"/>
    <cellStyle name="Normal 13 3 2 3 2 4" xfId="11579" xr:uid="{00000000-0005-0000-0000-00004D410000}"/>
    <cellStyle name="Normal 13 3 2 3 2 4 2" xfId="21449" xr:uid="{00000000-0005-0000-0000-00004E410000}"/>
    <cellStyle name="Normal 13 3 2 3 2 5" xfId="21444" xr:uid="{00000000-0005-0000-0000-00004F410000}"/>
    <cellStyle name="Normal 13 3 2 3 2 6" xfId="30603" xr:uid="{00000000-0005-0000-0000-000050410000}"/>
    <cellStyle name="Normal 13 3 2 3 3" xfId="2265" xr:uid="{00000000-0005-0000-0000-000051410000}"/>
    <cellStyle name="Normal 13 3 2 3 3 2" xfId="11580" xr:uid="{00000000-0005-0000-0000-000052410000}"/>
    <cellStyle name="Normal 13 3 2 3 3 2 2" xfId="11581" xr:uid="{00000000-0005-0000-0000-000053410000}"/>
    <cellStyle name="Normal 13 3 2 3 3 2 2 2" xfId="21452" xr:uid="{00000000-0005-0000-0000-000054410000}"/>
    <cellStyle name="Normal 13 3 2 3 3 2 2 3" xfId="33261" xr:uid="{00000000-0005-0000-0000-000055410000}"/>
    <cellStyle name="Normal 13 3 2 3 3 2 3" xfId="11582" xr:uid="{00000000-0005-0000-0000-000056410000}"/>
    <cellStyle name="Normal 13 3 2 3 3 2 3 2" xfId="21453" xr:uid="{00000000-0005-0000-0000-000057410000}"/>
    <cellStyle name="Normal 13 3 2 3 3 2 3 3" xfId="32129" xr:uid="{00000000-0005-0000-0000-000058410000}"/>
    <cellStyle name="Normal 13 3 2 3 3 2 4" xfId="21451" xr:uid="{00000000-0005-0000-0000-000059410000}"/>
    <cellStyle name="Normal 13 3 2 3 3 2 5" xfId="31364" xr:uid="{00000000-0005-0000-0000-00005A410000}"/>
    <cellStyle name="Normal 13 3 2 3 3 3" xfId="11583" xr:uid="{00000000-0005-0000-0000-00005B410000}"/>
    <cellStyle name="Normal 13 3 2 3 3 3 2" xfId="21454" xr:uid="{00000000-0005-0000-0000-00005C410000}"/>
    <cellStyle name="Normal 13 3 2 3 3 3 3" xfId="42130" xr:uid="{00000000-0005-0000-0000-00005D410000}"/>
    <cellStyle name="Normal 13 3 2 3 3 4" xfId="11584" xr:uid="{00000000-0005-0000-0000-00005E410000}"/>
    <cellStyle name="Normal 13 3 2 3 3 4 2" xfId="21455" xr:uid="{00000000-0005-0000-0000-00005F410000}"/>
    <cellStyle name="Normal 13 3 2 3 3 5" xfId="21450" xr:uid="{00000000-0005-0000-0000-000060410000}"/>
    <cellStyle name="Normal 13 3 2 3 3 6" xfId="30604" xr:uid="{00000000-0005-0000-0000-000061410000}"/>
    <cellStyle name="Normal 13 3 2 3 4" xfId="11585" xr:uid="{00000000-0005-0000-0000-000062410000}"/>
    <cellStyle name="Normal 13 3 2 3 4 2" xfId="11586" xr:uid="{00000000-0005-0000-0000-000063410000}"/>
    <cellStyle name="Normal 13 3 2 3 4 2 2" xfId="21457" xr:uid="{00000000-0005-0000-0000-000064410000}"/>
    <cellStyle name="Normal 13 3 2 3 4 2 3" xfId="33259" xr:uid="{00000000-0005-0000-0000-000065410000}"/>
    <cellStyle name="Normal 13 3 2 3 4 3" xfId="11587" xr:uid="{00000000-0005-0000-0000-000066410000}"/>
    <cellStyle name="Normal 13 3 2 3 4 3 2" xfId="21458" xr:uid="{00000000-0005-0000-0000-000067410000}"/>
    <cellStyle name="Normal 13 3 2 3 4 3 3" xfId="32127" xr:uid="{00000000-0005-0000-0000-000068410000}"/>
    <cellStyle name="Normal 13 3 2 3 4 4" xfId="21456" xr:uid="{00000000-0005-0000-0000-000069410000}"/>
    <cellStyle name="Normal 13 3 2 3 4 5" xfId="31362" xr:uid="{00000000-0005-0000-0000-00006A410000}"/>
    <cellStyle name="Normal 13 3 2 3 5" xfId="11588" xr:uid="{00000000-0005-0000-0000-00006B410000}"/>
    <cellStyle name="Normal 13 3 2 3 5 2" xfId="21459" xr:uid="{00000000-0005-0000-0000-00006C410000}"/>
    <cellStyle name="Normal 13 3 2 3 5 3" xfId="42128" xr:uid="{00000000-0005-0000-0000-00006D410000}"/>
    <cellStyle name="Normal 13 3 2 3 6" xfId="11589" xr:uid="{00000000-0005-0000-0000-00006E410000}"/>
    <cellStyle name="Normal 13 3 2 3 6 2" xfId="21460" xr:uid="{00000000-0005-0000-0000-00006F410000}"/>
    <cellStyle name="Normal 13 3 2 3 7" xfId="21443" xr:uid="{00000000-0005-0000-0000-000070410000}"/>
    <cellStyle name="Normal 13 3 2 3 8" xfId="30602" xr:uid="{00000000-0005-0000-0000-000071410000}"/>
    <cellStyle name="Normal 13 3 2 4" xfId="2266" xr:uid="{00000000-0005-0000-0000-000072410000}"/>
    <cellStyle name="Normal 13 3 2 4 2" xfId="2267" xr:uid="{00000000-0005-0000-0000-000073410000}"/>
    <cellStyle name="Normal 13 3 2 4 2 2" xfId="11590" xr:uid="{00000000-0005-0000-0000-000074410000}"/>
    <cellStyle name="Normal 13 3 2 4 2 2 2" xfId="11591" xr:uid="{00000000-0005-0000-0000-000075410000}"/>
    <cellStyle name="Normal 13 3 2 4 2 2 2 2" xfId="21464" xr:uid="{00000000-0005-0000-0000-000076410000}"/>
    <cellStyle name="Normal 13 3 2 4 2 2 2 3" xfId="33263" xr:uid="{00000000-0005-0000-0000-000077410000}"/>
    <cellStyle name="Normal 13 3 2 4 2 2 3" xfId="11592" xr:uid="{00000000-0005-0000-0000-000078410000}"/>
    <cellStyle name="Normal 13 3 2 4 2 2 3 2" xfId="21465" xr:uid="{00000000-0005-0000-0000-000079410000}"/>
    <cellStyle name="Normal 13 3 2 4 2 2 3 3" xfId="32131" xr:uid="{00000000-0005-0000-0000-00007A410000}"/>
    <cellStyle name="Normal 13 3 2 4 2 2 4" xfId="21463" xr:uid="{00000000-0005-0000-0000-00007B410000}"/>
    <cellStyle name="Normal 13 3 2 4 2 2 5" xfId="31366" xr:uid="{00000000-0005-0000-0000-00007C410000}"/>
    <cellStyle name="Normal 13 3 2 4 2 3" xfId="11593" xr:uid="{00000000-0005-0000-0000-00007D410000}"/>
    <cellStyle name="Normal 13 3 2 4 2 3 2" xfId="21466" xr:uid="{00000000-0005-0000-0000-00007E410000}"/>
    <cellStyle name="Normal 13 3 2 4 2 3 3" xfId="42132" xr:uid="{00000000-0005-0000-0000-00007F410000}"/>
    <cellStyle name="Normal 13 3 2 4 2 4" xfId="11594" xr:uid="{00000000-0005-0000-0000-000080410000}"/>
    <cellStyle name="Normal 13 3 2 4 2 4 2" xfId="21467" xr:uid="{00000000-0005-0000-0000-000081410000}"/>
    <cellStyle name="Normal 13 3 2 4 2 5" xfId="21462" xr:uid="{00000000-0005-0000-0000-000082410000}"/>
    <cellStyle name="Normal 13 3 2 4 2 6" xfId="30606" xr:uid="{00000000-0005-0000-0000-000083410000}"/>
    <cellStyle name="Normal 13 3 2 4 3" xfId="11595" xr:uid="{00000000-0005-0000-0000-000084410000}"/>
    <cellStyle name="Normal 13 3 2 4 3 2" xfId="11596" xr:uid="{00000000-0005-0000-0000-000085410000}"/>
    <cellStyle name="Normal 13 3 2 4 3 2 2" xfId="21469" xr:uid="{00000000-0005-0000-0000-000086410000}"/>
    <cellStyle name="Normal 13 3 2 4 3 2 3" xfId="33262" xr:uid="{00000000-0005-0000-0000-000087410000}"/>
    <cellStyle name="Normal 13 3 2 4 3 3" xfId="11597" xr:uid="{00000000-0005-0000-0000-000088410000}"/>
    <cellStyle name="Normal 13 3 2 4 3 3 2" xfId="21470" xr:uid="{00000000-0005-0000-0000-000089410000}"/>
    <cellStyle name="Normal 13 3 2 4 3 3 3" xfId="32130" xr:uid="{00000000-0005-0000-0000-00008A410000}"/>
    <cellStyle name="Normal 13 3 2 4 3 4" xfId="21468" xr:uid="{00000000-0005-0000-0000-00008B410000}"/>
    <cellStyle name="Normal 13 3 2 4 3 5" xfId="31365" xr:uid="{00000000-0005-0000-0000-00008C410000}"/>
    <cellStyle name="Normal 13 3 2 4 4" xfId="11598" xr:uid="{00000000-0005-0000-0000-00008D410000}"/>
    <cellStyle name="Normal 13 3 2 4 4 2" xfId="21471" xr:uid="{00000000-0005-0000-0000-00008E410000}"/>
    <cellStyle name="Normal 13 3 2 4 4 3" xfId="42131" xr:uid="{00000000-0005-0000-0000-00008F410000}"/>
    <cellStyle name="Normal 13 3 2 4 5" xfId="11599" xr:uid="{00000000-0005-0000-0000-000090410000}"/>
    <cellStyle name="Normal 13 3 2 4 5 2" xfId="21472" xr:uid="{00000000-0005-0000-0000-000091410000}"/>
    <cellStyle name="Normal 13 3 2 4 6" xfId="21461" xr:uid="{00000000-0005-0000-0000-000092410000}"/>
    <cellStyle name="Normal 13 3 2 4 7" xfId="30605" xr:uid="{00000000-0005-0000-0000-000093410000}"/>
    <cellStyle name="Normal 13 3 2 5" xfId="2268" xr:uid="{00000000-0005-0000-0000-000094410000}"/>
    <cellStyle name="Normal 13 3 2 5 2" xfId="11600" xr:uid="{00000000-0005-0000-0000-000095410000}"/>
    <cellStyle name="Normal 13 3 2 5 2 2" xfId="11601" xr:uid="{00000000-0005-0000-0000-000096410000}"/>
    <cellStyle name="Normal 13 3 2 5 2 2 2" xfId="21475" xr:uid="{00000000-0005-0000-0000-000097410000}"/>
    <cellStyle name="Normal 13 3 2 5 2 2 3" xfId="33264" xr:uid="{00000000-0005-0000-0000-000098410000}"/>
    <cellStyle name="Normal 13 3 2 5 2 3" xfId="11602" xr:uid="{00000000-0005-0000-0000-000099410000}"/>
    <cellStyle name="Normal 13 3 2 5 2 3 2" xfId="21476" xr:uid="{00000000-0005-0000-0000-00009A410000}"/>
    <cellStyle name="Normal 13 3 2 5 2 3 3" xfId="32132" xr:uid="{00000000-0005-0000-0000-00009B410000}"/>
    <cellStyle name="Normal 13 3 2 5 2 4" xfId="21474" xr:uid="{00000000-0005-0000-0000-00009C410000}"/>
    <cellStyle name="Normal 13 3 2 5 2 5" xfId="31367" xr:uid="{00000000-0005-0000-0000-00009D410000}"/>
    <cellStyle name="Normal 13 3 2 5 3" xfId="11603" xr:uid="{00000000-0005-0000-0000-00009E410000}"/>
    <cellStyle name="Normal 13 3 2 5 3 2" xfId="21477" xr:uid="{00000000-0005-0000-0000-00009F410000}"/>
    <cellStyle name="Normal 13 3 2 5 3 3" xfId="42133" xr:uid="{00000000-0005-0000-0000-0000A0410000}"/>
    <cellStyle name="Normal 13 3 2 5 4" xfId="11604" xr:uid="{00000000-0005-0000-0000-0000A1410000}"/>
    <cellStyle name="Normal 13 3 2 5 4 2" xfId="21478" xr:uid="{00000000-0005-0000-0000-0000A2410000}"/>
    <cellStyle name="Normal 13 3 2 5 5" xfId="21473" xr:uid="{00000000-0005-0000-0000-0000A3410000}"/>
    <cellStyle name="Normal 13 3 2 5 6" xfId="30607" xr:uid="{00000000-0005-0000-0000-0000A4410000}"/>
    <cellStyle name="Normal 13 3 2 6" xfId="2269" xr:uid="{00000000-0005-0000-0000-0000A5410000}"/>
    <cellStyle name="Normal 13 3 2 6 2" xfId="11605" xr:uid="{00000000-0005-0000-0000-0000A6410000}"/>
    <cellStyle name="Normal 13 3 2 6 2 2" xfId="11606" xr:uid="{00000000-0005-0000-0000-0000A7410000}"/>
    <cellStyle name="Normal 13 3 2 6 2 2 2" xfId="21481" xr:uid="{00000000-0005-0000-0000-0000A8410000}"/>
    <cellStyle name="Normal 13 3 2 6 2 2 3" xfId="33265" xr:uid="{00000000-0005-0000-0000-0000A9410000}"/>
    <cellStyle name="Normal 13 3 2 6 2 3" xfId="11607" xr:uid="{00000000-0005-0000-0000-0000AA410000}"/>
    <cellStyle name="Normal 13 3 2 6 2 3 2" xfId="21482" xr:uid="{00000000-0005-0000-0000-0000AB410000}"/>
    <cellStyle name="Normal 13 3 2 6 2 3 3" xfId="32133" xr:uid="{00000000-0005-0000-0000-0000AC410000}"/>
    <cellStyle name="Normal 13 3 2 6 2 4" xfId="21480" xr:uid="{00000000-0005-0000-0000-0000AD410000}"/>
    <cellStyle name="Normal 13 3 2 6 2 5" xfId="31368" xr:uid="{00000000-0005-0000-0000-0000AE410000}"/>
    <cellStyle name="Normal 13 3 2 6 3" xfId="11608" xr:uid="{00000000-0005-0000-0000-0000AF410000}"/>
    <cellStyle name="Normal 13 3 2 6 3 2" xfId="21483" xr:uid="{00000000-0005-0000-0000-0000B0410000}"/>
    <cellStyle name="Normal 13 3 2 6 3 3" xfId="42134" xr:uid="{00000000-0005-0000-0000-0000B1410000}"/>
    <cellStyle name="Normal 13 3 2 6 4" xfId="11609" xr:uid="{00000000-0005-0000-0000-0000B2410000}"/>
    <cellStyle name="Normal 13 3 2 6 4 2" xfId="21484" xr:uid="{00000000-0005-0000-0000-0000B3410000}"/>
    <cellStyle name="Normal 13 3 2 6 5" xfId="21479" xr:uid="{00000000-0005-0000-0000-0000B4410000}"/>
    <cellStyle name="Normal 13 3 2 6 6" xfId="30608" xr:uid="{00000000-0005-0000-0000-0000B5410000}"/>
    <cellStyle name="Normal 13 3 2 7" xfId="11610" xr:uid="{00000000-0005-0000-0000-0000B6410000}"/>
    <cellStyle name="Normal 13 3 2 7 2" xfId="11611" xr:uid="{00000000-0005-0000-0000-0000B7410000}"/>
    <cellStyle name="Normal 13 3 2 7 2 2" xfId="21486" xr:uid="{00000000-0005-0000-0000-0000B8410000}"/>
    <cellStyle name="Normal 13 3 2 7 2 3" xfId="33250" xr:uid="{00000000-0005-0000-0000-0000B9410000}"/>
    <cellStyle name="Normal 13 3 2 7 3" xfId="11612" xr:uid="{00000000-0005-0000-0000-0000BA410000}"/>
    <cellStyle name="Normal 13 3 2 7 3 2" xfId="21487" xr:uid="{00000000-0005-0000-0000-0000BB410000}"/>
    <cellStyle name="Normal 13 3 2 7 3 3" xfId="32118" xr:uid="{00000000-0005-0000-0000-0000BC410000}"/>
    <cellStyle name="Normal 13 3 2 7 4" xfId="21485" xr:uid="{00000000-0005-0000-0000-0000BD410000}"/>
    <cellStyle name="Normal 13 3 2 7 5" xfId="31353" xr:uid="{00000000-0005-0000-0000-0000BE410000}"/>
    <cellStyle name="Normal 13 3 2 8" xfId="11613" xr:uid="{00000000-0005-0000-0000-0000BF410000}"/>
    <cellStyle name="Normal 13 3 2 8 2" xfId="21488" xr:uid="{00000000-0005-0000-0000-0000C0410000}"/>
    <cellStyle name="Normal 13 3 2 8 3" xfId="42119" xr:uid="{00000000-0005-0000-0000-0000C1410000}"/>
    <cellStyle name="Normal 13 3 2 9" xfId="11614" xr:uid="{00000000-0005-0000-0000-0000C2410000}"/>
    <cellStyle name="Normal 13 3 2 9 2" xfId="21489" xr:uid="{00000000-0005-0000-0000-0000C3410000}"/>
    <cellStyle name="Normal 13 3 3" xfId="2270" xr:uid="{00000000-0005-0000-0000-0000C4410000}"/>
    <cellStyle name="Normal 13 3 3 10" xfId="30609" xr:uid="{00000000-0005-0000-0000-0000C5410000}"/>
    <cellStyle name="Normal 13 3 3 2" xfId="2271" xr:uid="{00000000-0005-0000-0000-0000C6410000}"/>
    <cellStyle name="Normal 13 3 3 2 2" xfId="2272" xr:uid="{00000000-0005-0000-0000-0000C7410000}"/>
    <cellStyle name="Normal 13 3 3 2 2 2" xfId="11615" xr:uid="{00000000-0005-0000-0000-0000C8410000}"/>
    <cellStyle name="Normal 13 3 3 2 2 2 2" xfId="11616" xr:uid="{00000000-0005-0000-0000-0000C9410000}"/>
    <cellStyle name="Normal 13 3 3 2 2 2 2 2" xfId="21494" xr:uid="{00000000-0005-0000-0000-0000CA410000}"/>
    <cellStyle name="Normal 13 3 3 2 2 2 2 3" xfId="33268" xr:uid="{00000000-0005-0000-0000-0000CB410000}"/>
    <cellStyle name="Normal 13 3 3 2 2 2 3" xfId="11617" xr:uid="{00000000-0005-0000-0000-0000CC410000}"/>
    <cellStyle name="Normal 13 3 3 2 2 2 3 2" xfId="21495" xr:uid="{00000000-0005-0000-0000-0000CD410000}"/>
    <cellStyle name="Normal 13 3 3 2 2 2 3 3" xfId="32136" xr:uid="{00000000-0005-0000-0000-0000CE410000}"/>
    <cellStyle name="Normal 13 3 3 2 2 2 4" xfId="21493" xr:uid="{00000000-0005-0000-0000-0000CF410000}"/>
    <cellStyle name="Normal 13 3 3 2 2 2 5" xfId="31371" xr:uid="{00000000-0005-0000-0000-0000D0410000}"/>
    <cellStyle name="Normal 13 3 3 2 2 3" xfId="11618" xr:uid="{00000000-0005-0000-0000-0000D1410000}"/>
    <cellStyle name="Normal 13 3 3 2 2 3 2" xfId="21496" xr:uid="{00000000-0005-0000-0000-0000D2410000}"/>
    <cellStyle name="Normal 13 3 3 2 2 3 3" xfId="42137" xr:uid="{00000000-0005-0000-0000-0000D3410000}"/>
    <cellStyle name="Normal 13 3 3 2 2 4" xfId="11619" xr:uid="{00000000-0005-0000-0000-0000D4410000}"/>
    <cellStyle name="Normal 13 3 3 2 2 4 2" xfId="21497" xr:uid="{00000000-0005-0000-0000-0000D5410000}"/>
    <cellStyle name="Normal 13 3 3 2 2 5" xfId="21492" xr:uid="{00000000-0005-0000-0000-0000D6410000}"/>
    <cellStyle name="Normal 13 3 3 2 2 6" xfId="30611" xr:uid="{00000000-0005-0000-0000-0000D7410000}"/>
    <cellStyle name="Normal 13 3 3 2 3" xfId="2273" xr:uid="{00000000-0005-0000-0000-0000D8410000}"/>
    <cellStyle name="Normal 13 3 3 2 3 2" xfId="11620" xr:uid="{00000000-0005-0000-0000-0000D9410000}"/>
    <cellStyle name="Normal 13 3 3 2 3 2 2" xfId="11621" xr:uid="{00000000-0005-0000-0000-0000DA410000}"/>
    <cellStyle name="Normal 13 3 3 2 3 2 2 2" xfId="21500" xr:uid="{00000000-0005-0000-0000-0000DB410000}"/>
    <cellStyle name="Normal 13 3 3 2 3 2 2 3" xfId="33269" xr:uid="{00000000-0005-0000-0000-0000DC410000}"/>
    <cellStyle name="Normal 13 3 3 2 3 2 3" xfId="11622" xr:uid="{00000000-0005-0000-0000-0000DD410000}"/>
    <cellStyle name="Normal 13 3 3 2 3 2 3 2" xfId="21501" xr:uid="{00000000-0005-0000-0000-0000DE410000}"/>
    <cellStyle name="Normal 13 3 3 2 3 2 3 3" xfId="32137" xr:uid="{00000000-0005-0000-0000-0000DF410000}"/>
    <cellStyle name="Normal 13 3 3 2 3 2 4" xfId="21499" xr:uid="{00000000-0005-0000-0000-0000E0410000}"/>
    <cellStyle name="Normal 13 3 3 2 3 2 5" xfId="31372" xr:uid="{00000000-0005-0000-0000-0000E1410000}"/>
    <cellStyle name="Normal 13 3 3 2 3 3" xfId="11623" xr:uid="{00000000-0005-0000-0000-0000E2410000}"/>
    <cellStyle name="Normal 13 3 3 2 3 3 2" xfId="21502" xr:uid="{00000000-0005-0000-0000-0000E3410000}"/>
    <cellStyle name="Normal 13 3 3 2 3 3 3" xfId="42138" xr:uid="{00000000-0005-0000-0000-0000E4410000}"/>
    <cellStyle name="Normal 13 3 3 2 3 4" xfId="11624" xr:uid="{00000000-0005-0000-0000-0000E5410000}"/>
    <cellStyle name="Normal 13 3 3 2 3 4 2" xfId="21503" xr:uid="{00000000-0005-0000-0000-0000E6410000}"/>
    <cellStyle name="Normal 13 3 3 2 3 5" xfId="21498" xr:uid="{00000000-0005-0000-0000-0000E7410000}"/>
    <cellStyle name="Normal 13 3 3 2 3 6" xfId="30612" xr:uid="{00000000-0005-0000-0000-0000E8410000}"/>
    <cellStyle name="Normal 13 3 3 2 4" xfId="11625" xr:uid="{00000000-0005-0000-0000-0000E9410000}"/>
    <cellStyle name="Normal 13 3 3 2 4 2" xfId="11626" xr:uid="{00000000-0005-0000-0000-0000EA410000}"/>
    <cellStyle name="Normal 13 3 3 2 4 2 2" xfId="21505" xr:uid="{00000000-0005-0000-0000-0000EB410000}"/>
    <cellStyle name="Normal 13 3 3 2 4 2 3" xfId="33267" xr:uid="{00000000-0005-0000-0000-0000EC410000}"/>
    <cellStyle name="Normal 13 3 3 2 4 3" xfId="11627" xr:uid="{00000000-0005-0000-0000-0000ED410000}"/>
    <cellStyle name="Normal 13 3 3 2 4 3 2" xfId="21506" xr:uid="{00000000-0005-0000-0000-0000EE410000}"/>
    <cellStyle name="Normal 13 3 3 2 4 3 3" xfId="32135" xr:uid="{00000000-0005-0000-0000-0000EF410000}"/>
    <cellStyle name="Normal 13 3 3 2 4 4" xfId="21504" xr:uid="{00000000-0005-0000-0000-0000F0410000}"/>
    <cellStyle name="Normal 13 3 3 2 4 5" xfId="31370" xr:uid="{00000000-0005-0000-0000-0000F1410000}"/>
    <cellStyle name="Normal 13 3 3 2 5" xfId="11628" xr:uid="{00000000-0005-0000-0000-0000F2410000}"/>
    <cellStyle name="Normal 13 3 3 2 5 2" xfId="21507" xr:uid="{00000000-0005-0000-0000-0000F3410000}"/>
    <cellStyle name="Normal 13 3 3 2 5 3" xfId="42136" xr:uid="{00000000-0005-0000-0000-0000F4410000}"/>
    <cellStyle name="Normal 13 3 3 2 6" xfId="11629" xr:uid="{00000000-0005-0000-0000-0000F5410000}"/>
    <cellStyle name="Normal 13 3 3 2 6 2" xfId="21508" xr:uid="{00000000-0005-0000-0000-0000F6410000}"/>
    <cellStyle name="Normal 13 3 3 2 7" xfId="21491" xr:uid="{00000000-0005-0000-0000-0000F7410000}"/>
    <cellStyle name="Normal 13 3 3 2 8" xfId="30610" xr:uid="{00000000-0005-0000-0000-0000F8410000}"/>
    <cellStyle name="Normal 13 3 3 3" xfId="2274" xr:uid="{00000000-0005-0000-0000-0000F9410000}"/>
    <cellStyle name="Normal 13 3 3 3 2" xfId="2275" xr:uid="{00000000-0005-0000-0000-0000FA410000}"/>
    <cellStyle name="Normal 13 3 3 3 2 2" xfId="11630" xr:uid="{00000000-0005-0000-0000-0000FB410000}"/>
    <cellStyle name="Normal 13 3 3 3 2 2 2" xfId="11631" xr:uid="{00000000-0005-0000-0000-0000FC410000}"/>
    <cellStyle name="Normal 13 3 3 3 2 2 2 2" xfId="21512" xr:uid="{00000000-0005-0000-0000-0000FD410000}"/>
    <cellStyle name="Normal 13 3 3 3 2 2 2 3" xfId="33271" xr:uid="{00000000-0005-0000-0000-0000FE410000}"/>
    <cellStyle name="Normal 13 3 3 3 2 2 3" xfId="11632" xr:uid="{00000000-0005-0000-0000-0000FF410000}"/>
    <cellStyle name="Normal 13 3 3 3 2 2 3 2" xfId="21513" xr:uid="{00000000-0005-0000-0000-000000420000}"/>
    <cellStyle name="Normal 13 3 3 3 2 2 3 3" xfId="32139" xr:uid="{00000000-0005-0000-0000-000001420000}"/>
    <cellStyle name="Normal 13 3 3 3 2 2 4" xfId="21511" xr:uid="{00000000-0005-0000-0000-000002420000}"/>
    <cellStyle name="Normal 13 3 3 3 2 2 5" xfId="31374" xr:uid="{00000000-0005-0000-0000-000003420000}"/>
    <cellStyle name="Normal 13 3 3 3 2 3" xfId="11633" xr:uid="{00000000-0005-0000-0000-000004420000}"/>
    <cellStyle name="Normal 13 3 3 3 2 3 2" xfId="21514" xr:uid="{00000000-0005-0000-0000-000005420000}"/>
    <cellStyle name="Normal 13 3 3 3 2 3 3" xfId="42140" xr:uid="{00000000-0005-0000-0000-000006420000}"/>
    <cellStyle name="Normal 13 3 3 3 2 4" xfId="11634" xr:uid="{00000000-0005-0000-0000-000007420000}"/>
    <cellStyle name="Normal 13 3 3 3 2 4 2" xfId="21515" xr:uid="{00000000-0005-0000-0000-000008420000}"/>
    <cellStyle name="Normal 13 3 3 3 2 5" xfId="21510" xr:uid="{00000000-0005-0000-0000-000009420000}"/>
    <cellStyle name="Normal 13 3 3 3 2 6" xfId="30614" xr:uid="{00000000-0005-0000-0000-00000A420000}"/>
    <cellStyle name="Normal 13 3 3 3 3" xfId="11635" xr:uid="{00000000-0005-0000-0000-00000B420000}"/>
    <cellStyle name="Normal 13 3 3 3 3 2" xfId="11636" xr:uid="{00000000-0005-0000-0000-00000C420000}"/>
    <cellStyle name="Normal 13 3 3 3 3 2 2" xfId="21517" xr:uid="{00000000-0005-0000-0000-00000D420000}"/>
    <cellStyle name="Normal 13 3 3 3 3 2 3" xfId="33270" xr:uid="{00000000-0005-0000-0000-00000E420000}"/>
    <cellStyle name="Normal 13 3 3 3 3 3" xfId="11637" xr:uid="{00000000-0005-0000-0000-00000F420000}"/>
    <cellStyle name="Normal 13 3 3 3 3 3 2" xfId="21518" xr:uid="{00000000-0005-0000-0000-000010420000}"/>
    <cellStyle name="Normal 13 3 3 3 3 3 3" xfId="32138" xr:uid="{00000000-0005-0000-0000-000011420000}"/>
    <cellStyle name="Normal 13 3 3 3 3 4" xfId="21516" xr:uid="{00000000-0005-0000-0000-000012420000}"/>
    <cellStyle name="Normal 13 3 3 3 3 5" xfId="31373" xr:uid="{00000000-0005-0000-0000-000013420000}"/>
    <cellStyle name="Normal 13 3 3 3 4" xfId="11638" xr:uid="{00000000-0005-0000-0000-000014420000}"/>
    <cellStyle name="Normal 13 3 3 3 4 2" xfId="21519" xr:uid="{00000000-0005-0000-0000-000015420000}"/>
    <cellStyle name="Normal 13 3 3 3 4 3" xfId="42139" xr:uid="{00000000-0005-0000-0000-000016420000}"/>
    <cellStyle name="Normal 13 3 3 3 5" xfId="11639" xr:uid="{00000000-0005-0000-0000-000017420000}"/>
    <cellStyle name="Normal 13 3 3 3 5 2" xfId="21520" xr:uid="{00000000-0005-0000-0000-000018420000}"/>
    <cellStyle name="Normal 13 3 3 3 6" xfId="21509" xr:uid="{00000000-0005-0000-0000-000019420000}"/>
    <cellStyle name="Normal 13 3 3 3 7" xfId="30613" xr:uid="{00000000-0005-0000-0000-00001A420000}"/>
    <cellStyle name="Normal 13 3 3 4" xfId="2276" xr:uid="{00000000-0005-0000-0000-00001B420000}"/>
    <cellStyle name="Normal 13 3 3 4 2" xfId="11640" xr:uid="{00000000-0005-0000-0000-00001C420000}"/>
    <cellStyle name="Normal 13 3 3 4 2 2" xfId="11641" xr:uid="{00000000-0005-0000-0000-00001D420000}"/>
    <cellStyle name="Normal 13 3 3 4 2 2 2" xfId="21523" xr:uid="{00000000-0005-0000-0000-00001E420000}"/>
    <cellStyle name="Normal 13 3 3 4 2 2 3" xfId="33272" xr:uid="{00000000-0005-0000-0000-00001F420000}"/>
    <cellStyle name="Normal 13 3 3 4 2 3" xfId="11642" xr:uid="{00000000-0005-0000-0000-000020420000}"/>
    <cellStyle name="Normal 13 3 3 4 2 3 2" xfId="21524" xr:uid="{00000000-0005-0000-0000-000021420000}"/>
    <cellStyle name="Normal 13 3 3 4 2 3 3" xfId="32140" xr:uid="{00000000-0005-0000-0000-000022420000}"/>
    <cellStyle name="Normal 13 3 3 4 2 4" xfId="21522" xr:uid="{00000000-0005-0000-0000-000023420000}"/>
    <cellStyle name="Normal 13 3 3 4 2 5" xfId="31375" xr:uid="{00000000-0005-0000-0000-000024420000}"/>
    <cellStyle name="Normal 13 3 3 4 3" xfId="11643" xr:uid="{00000000-0005-0000-0000-000025420000}"/>
    <cellStyle name="Normal 13 3 3 4 3 2" xfId="21525" xr:uid="{00000000-0005-0000-0000-000026420000}"/>
    <cellStyle name="Normal 13 3 3 4 3 3" xfId="42141" xr:uid="{00000000-0005-0000-0000-000027420000}"/>
    <cellStyle name="Normal 13 3 3 4 4" xfId="11644" xr:uid="{00000000-0005-0000-0000-000028420000}"/>
    <cellStyle name="Normal 13 3 3 4 4 2" xfId="21526" xr:uid="{00000000-0005-0000-0000-000029420000}"/>
    <cellStyle name="Normal 13 3 3 4 5" xfId="21521" xr:uid="{00000000-0005-0000-0000-00002A420000}"/>
    <cellStyle name="Normal 13 3 3 4 6" xfId="30615" xr:uid="{00000000-0005-0000-0000-00002B420000}"/>
    <cellStyle name="Normal 13 3 3 5" xfId="2277" xr:uid="{00000000-0005-0000-0000-00002C420000}"/>
    <cellStyle name="Normal 13 3 3 5 2" xfId="11645" xr:uid="{00000000-0005-0000-0000-00002D420000}"/>
    <cellStyle name="Normal 13 3 3 5 2 2" xfId="11646" xr:uid="{00000000-0005-0000-0000-00002E420000}"/>
    <cellStyle name="Normal 13 3 3 5 2 2 2" xfId="21529" xr:uid="{00000000-0005-0000-0000-00002F420000}"/>
    <cellStyle name="Normal 13 3 3 5 2 2 3" xfId="33273" xr:uid="{00000000-0005-0000-0000-000030420000}"/>
    <cellStyle name="Normal 13 3 3 5 2 3" xfId="11647" xr:uid="{00000000-0005-0000-0000-000031420000}"/>
    <cellStyle name="Normal 13 3 3 5 2 3 2" xfId="21530" xr:uid="{00000000-0005-0000-0000-000032420000}"/>
    <cellStyle name="Normal 13 3 3 5 2 3 3" xfId="32141" xr:uid="{00000000-0005-0000-0000-000033420000}"/>
    <cellStyle name="Normal 13 3 3 5 2 4" xfId="21528" xr:uid="{00000000-0005-0000-0000-000034420000}"/>
    <cellStyle name="Normal 13 3 3 5 2 5" xfId="31376" xr:uid="{00000000-0005-0000-0000-000035420000}"/>
    <cellStyle name="Normal 13 3 3 5 3" xfId="11648" xr:uid="{00000000-0005-0000-0000-000036420000}"/>
    <cellStyle name="Normal 13 3 3 5 3 2" xfId="21531" xr:uid="{00000000-0005-0000-0000-000037420000}"/>
    <cellStyle name="Normal 13 3 3 5 3 3" xfId="42142" xr:uid="{00000000-0005-0000-0000-000038420000}"/>
    <cellStyle name="Normal 13 3 3 5 4" xfId="11649" xr:uid="{00000000-0005-0000-0000-000039420000}"/>
    <cellStyle name="Normal 13 3 3 5 4 2" xfId="21532" xr:uid="{00000000-0005-0000-0000-00003A420000}"/>
    <cellStyle name="Normal 13 3 3 5 5" xfId="21527" xr:uid="{00000000-0005-0000-0000-00003B420000}"/>
    <cellStyle name="Normal 13 3 3 5 6" xfId="30616" xr:uid="{00000000-0005-0000-0000-00003C420000}"/>
    <cellStyle name="Normal 13 3 3 6" xfId="11650" xr:uid="{00000000-0005-0000-0000-00003D420000}"/>
    <cellStyle name="Normal 13 3 3 6 2" xfId="11651" xr:uid="{00000000-0005-0000-0000-00003E420000}"/>
    <cellStyle name="Normal 13 3 3 6 2 2" xfId="21534" xr:uid="{00000000-0005-0000-0000-00003F420000}"/>
    <cellStyle name="Normal 13 3 3 6 2 3" xfId="33266" xr:uid="{00000000-0005-0000-0000-000040420000}"/>
    <cellStyle name="Normal 13 3 3 6 3" xfId="11652" xr:uid="{00000000-0005-0000-0000-000041420000}"/>
    <cellStyle name="Normal 13 3 3 6 3 2" xfId="21535" xr:uid="{00000000-0005-0000-0000-000042420000}"/>
    <cellStyle name="Normal 13 3 3 6 3 3" xfId="32134" xr:uid="{00000000-0005-0000-0000-000043420000}"/>
    <cellStyle name="Normal 13 3 3 6 4" xfId="21533" xr:uid="{00000000-0005-0000-0000-000044420000}"/>
    <cellStyle name="Normal 13 3 3 6 5" xfId="31369" xr:uid="{00000000-0005-0000-0000-000045420000}"/>
    <cellStyle name="Normal 13 3 3 7" xfId="11653" xr:uid="{00000000-0005-0000-0000-000046420000}"/>
    <cellStyle name="Normal 13 3 3 7 2" xfId="21536" xr:uid="{00000000-0005-0000-0000-000047420000}"/>
    <cellStyle name="Normal 13 3 3 7 3" xfId="42135" xr:uid="{00000000-0005-0000-0000-000048420000}"/>
    <cellStyle name="Normal 13 3 3 8" xfId="11654" xr:uid="{00000000-0005-0000-0000-000049420000}"/>
    <cellStyle name="Normal 13 3 3 8 2" xfId="21537" xr:uid="{00000000-0005-0000-0000-00004A420000}"/>
    <cellStyle name="Normal 13 3 3 9" xfId="21490" xr:uid="{00000000-0005-0000-0000-00004B420000}"/>
    <cellStyle name="Normal 13 3 4" xfId="2278" xr:uid="{00000000-0005-0000-0000-00004C420000}"/>
    <cellStyle name="Normal 13 3 4 2" xfId="2279" xr:uid="{00000000-0005-0000-0000-00004D420000}"/>
    <cellStyle name="Normal 13 3 4 2 2" xfId="11655" xr:uid="{00000000-0005-0000-0000-00004E420000}"/>
    <cellStyle name="Normal 13 3 4 2 2 2" xfId="11656" xr:uid="{00000000-0005-0000-0000-00004F420000}"/>
    <cellStyle name="Normal 13 3 4 2 2 2 2" xfId="21541" xr:uid="{00000000-0005-0000-0000-000050420000}"/>
    <cellStyle name="Normal 13 3 4 2 2 2 3" xfId="33275" xr:uid="{00000000-0005-0000-0000-000051420000}"/>
    <cellStyle name="Normal 13 3 4 2 2 3" xfId="11657" xr:uid="{00000000-0005-0000-0000-000052420000}"/>
    <cellStyle name="Normal 13 3 4 2 2 3 2" xfId="21542" xr:uid="{00000000-0005-0000-0000-000053420000}"/>
    <cellStyle name="Normal 13 3 4 2 2 3 3" xfId="32143" xr:uid="{00000000-0005-0000-0000-000054420000}"/>
    <cellStyle name="Normal 13 3 4 2 2 4" xfId="21540" xr:uid="{00000000-0005-0000-0000-000055420000}"/>
    <cellStyle name="Normal 13 3 4 2 2 5" xfId="31378" xr:uid="{00000000-0005-0000-0000-000056420000}"/>
    <cellStyle name="Normal 13 3 4 2 3" xfId="11658" xr:uid="{00000000-0005-0000-0000-000057420000}"/>
    <cellStyle name="Normal 13 3 4 2 3 2" xfId="21543" xr:uid="{00000000-0005-0000-0000-000058420000}"/>
    <cellStyle name="Normal 13 3 4 2 3 3" xfId="42144" xr:uid="{00000000-0005-0000-0000-000059420000}"/>
    <cellStyle name="Normal 13 3 4 2 4" xfId="11659" xr:uid="{00000000-0005-0000-0000-00005A420000}"/>
    <cellStyle name="Normal 13 3 4 2 4 2" xfId="21544" xr:uid="{00000000-0005-0000-0000-00005B420000}"/>
    <cellStyle name="Normal 13 3 4 2 5" xfId="21539" xr:uid="{00000000-0005-0000-0000-00005C420000}"/>
    <cellStyle name="Normal 13 3 4 2 6" xfId="30618" xr:uid="{00000000-0005-0000-0000-00005D420000}"/>
    <cellStyle name="Normal 13 3 4 3" xfId="2280" xr:uid="{00000000-0005-0000-0000-00005E420000}"/>
    <cellStyle name="Normal 13 3 4 3 2" xfId="11660" xr:uid="{00000000-0005-0000-0000-00005F420000}"/>
    <cellStyle name="Normal 13 3 4 3 2 2" xfId="11661" xr:uid="{00000000-0005-0000-0000-000060420000}"/>
    <cellStyle name="Normal 13 3 4 3 2 2 2" xfId="21547" xr:uid="{00000000-0005-0000-0000-000061420000}"/>
    <cellStyle name="Normal 13 3 4 3 2 2 3" xfId="33276" xr:uid="{00000000-0005-0000-0000-000062420000}"/>
    <cellStyle name="Normal 13 3 4 3 2 3" xfId="11662" xr:uid="{00000000-0005-0000-0000-000063420000}"/>
    <cellStyle name="Normal 13 3 4 3 2 3 2" xfId="21548" xr:uid="{00000000-0005-0000-0000-000064420000}"/>
    <cellStyle name="Normal 13 3 4 3 2 3 3" xfId="32144" xr:uid="{00000000-0005-0000-0000-000065420000}"/>
    <cellStyle name="Normal 13 3 4 3 2 4" xfId="21546" xr:uid="{00000000-0005-0000-0000-000066420000}"/>
    <cellStyle name="Normal 13 3 4 3 2 5" xfId="31379" xr:uid="{00000000-0005-0000-0000-000067420000}"/>
    <cellStyle name="Normal 13 3 4 3 3" xfId="11663" xr:uid="{00000000-0005-0000-0000-000068420000}"/>
    <cellStyle name="Normal 13 3 4 3 3 2" xfId="21549" xr:uid="{00000000-0005-0000-0000-000069420000}"/>
    <cellStyle name="Normal 13 3 4 3 3 3" xfId="42145" xr:uid="{00000000-0005-0000-0000-00006A420000}"/>
    <cellStyle name="Normal 13 3 4 3 4" xfId="11664" xr:uid="{00000000-0005-0000-0000-00006B420000}"/>
    <cellStyle name="Normal 13 3 4 3 4 2" xfId="21550" xr:uid="{00000000-0005-0000-0000-00006C420000}"/>
    <cellStyle name="Normal 13 3 4 3 5" xfId="21545" xr:uid="{00000000-0005-0000-0000-00006D420000}"/>
    <cellStyle name="Normal 13 3 4 3 6" xfId="30619" xr:uid="{00000000-0005-0000-0000-00006E420000}"/>
    <cellStyle name="Normal 13 3 4 4" xfId="11665" xr:uid="{00000000-0005-0000-0000-00006F420000}"/>
    <cellStyle name="Normal 13 3 4 4 2" xfId="11666" xr:uid="{00000000-0005-0000-0000-000070420000}"/>
    <cellStyle name="Normal 13 3 4 4 2 2" xfId="21552" xr:uid="{00000000-0005-0000-0000-000071420000}"/>
    <cellStyle name="Normal 13 3 4 4 2 3" xfId="33274" xr:uid="{00000000-0005-0000-0000-000072420000}"/>
    <cellStyle name="Normal 13 3 4 4 3" xfId="11667" xr:uid="{00000000-0005-0000-0000-000073420000}"/>
    <cellStyle name="Normal 13 3 4 4 3 2" xfId="21553" xr:uid="{00000000-0005-0000-0000-000074420000}"/>
    <cellStyle name="Normal 13 3 4 4 3 3" xfId="32142" xr:uid="{00000000-0005-0000-0000-000075420000}"/>
    <cellStyle name="Normal 13 3 4 4 4" xfId="21551" xr:uid="{00000000-0005-0000-0000-000076420000}"/>
    <cellStyle name="Normal 13 3 4 4 5" xfId="31377" xr:uid="{00000000-0005-0000-0000-000077420000}"/>
    <cellStyle name="Normal 13 3 4 5" xfId="11668" xr:uid="{00000000-0005-0000-0000-000078420000}"/>
    <cellStyle name="Normal 13 3 4 5 2" xfId="21554" xr:uid="{00000000-0005-0000-0000-000079420000}"/>
    <cellStyle name="Normal 13 3 4 5 3" xfId="42143" xr:uid="{00000000-0005-0000-0000-00007A420000}"/>
    <cellStyle name="Normal 13 3 4 6" xfId="11669" xr:uid="{00000000-0005-0000-0000-00007B420000}"/>
    <cellStyle name="Normal 13 3 4 6 2" xfId="21555" xr:uid="{00000000-0005-0000-0000-00007C420000}"/>
    <cellStyle name="Normal 13 3 4 7" xfId="21538" xr:uid="{00000000-0005-0000-0000-00007D420000}"/>
    <cellStyle name="Normal 13 3 4 8" xfId="30617" xr:uid="{00000000-0005-0000-0000-00007E420000}"/>
    <cellStyle name="Normal 13 3 5" xfId="2281" xr:uid="{00000000-0005-0000-0000-00007F420000}"/>
    <cellStyle name="Normal 13 3 5 2" xfId="2282" xr:uid="{00000000-0005-0000-0000-000080420000}"/>
    <cellStyle name="Normal 13 3 5 2 2" xfId="11670" xr:uid="{00000000-0005-0000-0000-000081420000}"/>
    <cellStyle name="Normal 13 3 5 2 2 2" xfId="11671" xr:uid="{00000000-0005-0000-0000-000082420000}"/>
    <cellStyle name="Normal 13 3 5 2 2 2 2" xfId="21559" xr:uid="{00000000-0005-0000-0000-000083420000}"/>
    <cellStyle name="Normal 13 3 5 2 2 2 3" xfId="33278" xr:uid="{00000000-0005-0000-0000-000084420000}"/>
    <cellStyle name="Normal 13 3 5 2 2 3" xfId="11672" xr:uid="{00000000-0005-0000-0000-000085420000}"/>
    <cellStyle name="Normal 13 3 5 2 2 3 2" xfId="21560" xr:uid="{00000000-0005-0000-0000-000086420000}"/>
    <cellStyle name="Normal 13 3 5 2 2 3 3" xfId="32146" xr:uid="{00000000-0005-0000-0000-000087420000}"/>
    <cellStyle name="Normal 13 3 5 2 2 4" xfId="21558" xr:uid="{00000000-0005-0000-0000-000088420000}"/>
    <cellStyle name="Normal 13 3 5 2 2 5" xfId="31381" xr:uid="{00000000-0005-0000-0000-000089420000}"/>
    <cellStyle name="Normal 13 3 5 2 3" xfId="11673" xr:uid="{00000000-0005-0000-0000-00008A420000}"/>
    <cellStyle name="Normal 13 3 5 2 3 2" xfId="21561" xr:uid="{00000000-0005-0000-0000-00008B420000}"/>
    <cellStyle name="Normal 13 3 5 2 3 3" xfId="42147" xr:uid="{00000000-0005-0000-0000-00008C420000}"/>
    <cellStyle name="Normal 13 3 5 2 4" xfId="11674" xr:uid="{00000000-0005-0000-0000-00008D420000}"/>
    <cellStyle name="Normal 13 3 5 2 4 2" xfId="21562" xr:uid="{00000000-0005-0000-0000-00008E420000}"/>
    <cellStyle name="Normal 13 3 5 2 5" xfId="21557" xr:uid="{00000000-0005-0000-0000-00008F420000}"/>
    <cellStyle name="Normal 13 3 5 2 6" xfId="30621" xr:uid="{00000000-0005-0000-0000-000090420000}"/>
    <cellStyle name="Normal 13 3 5 3" xfId="2283" xr:uid="{00000000-0005-0000-0000-000091420000}"/>
    <cellStyle name="Normal 13 3 5 3 2" xfId="11675" xr:uid="{00000000-0005-0000-0000-000092420000}"/>
    <cellStyle name="Normal 13 3 5 3 2 2" xfId="11676" xr:uid="{00000000-0005-0000-0000-000093420000}"/>
    <cellStyle name="Normal 13 3 5 3 2 2 2" xfId="21565" xr:uid="{00000000-0005-0000-0000-000094420000}"/>
    <cellStyle name="Normal 13 3 5 3 2 2 3" xfId="33279" xr:uid="{00000000-0005-0000-0000-000095420000}"/>
    <cellStyle name="Normal 13 3 5 3 2 3" xfId="11677" xr:uid="{00000000-0005-0000-0000-000096420000}"/>
    <cellStyle name="Normal 13 3 5 3 2 3 2" xfId="21566" xr:uid="{00000000-0005-0000-0000-000097420000}"/>
    <cellStyle name="Normal 13 3 5 3 2 3 3" xfId="32147" xr:uid="{00000000-0005-0000-0000-000098420000}"/>
    <cellStyle name="Normal 13 3 5 3 2 4" xfId="21564" xr:uid="{00000000-0005-0000-0000-000099420000}"/>
    <cellStyle name="Normal 13 3 5 3 2 5" xfId="31382" xr:uid="{00000000-0005-0000-0000-00009A420000}"/>
    <cellStyle name="Normal 13 3 5 3 3" xfId="11678" xr:uid="{00000000-0005-0000-0000-00009B420000}"/>
    <cellStyle name="Normal 13 3 5 3 3 2" xfId="21567" xr:uid="{00000000-0005-0000-0000-00009C420000}"/>
    <cellStyle name="Normal 13 3 5 3 3 3" xfId="42148" xr:uid="{00000000-0005-0000-0000-00009D420000}"/>
    <cellStyle name="Normal 13 3 5 3 4" xfId="11679" xr:uid="{00000000-0005-0000-0000-00009E420000}"/>
    <cellStyle name="Normal 13 3 5 3 4 2" xfId="21568" xr:uid="{00000000-0005-0000-0000-00009F420000}"/>
    <cellStyle name="Normal 13 3 5 3 5" xfId="21563" xr:uid="{00000000-0005-0000-0000-0000A0420000}"/>
    <cellStyle name="Normal 13 3 5 3 6" xfId="30622" xr:uid="{00000000-0005-0000-0000-0000A1420000}"/>
    <cellStyle name="Normal 13 3 5 4" xfId="11680" xr:uid="{00000000-0005-0000-0000-0000A2420000}"/>
    <cellStyle name="Normal 13 3 5 4 2" xfId="11681" xr:uid="{00000000-0005-0000-0000-0000A3420000}"/>
    <cellStyle name="Normal 13 3 5 4 2 2" xfId="21570" xr:uid="{00000000-0005-0000-0000-0000A4420000}"/>
    <cellStyle name="Normal 13 3 5 4 2 3" xfId="33277" xr:uid="{00000000-0005-0000-0000-0000A5420000}"/>
    <cellStyle name="Normal 13 3 5 4 3" xfId="11682" xr:uid="{00000000-0005-0000-0000-0000A6420000}"/>
    <cellStyle name="Normal 13 3 5 4 3 2" xfId="21571" xr:uid="{00000000-0005-0000-0000-0000A7420000}"/>
    <cellStyle name="Normal 13 3 5 4 3 3" xfId="32145" xr:uid="{00000000-0005-0000-0000-0000A8420000}"/>
    <cellStyle name="Normal 13 3 5 4 4" xfId="21569" xr:uid="{00000000-0005-0000-0000-0000A9420000}"/>
    <cellStyle name="Normal 13 3 5 4 5" xfId="31380" xr:uid="{00000000-0005-0000-0000-0000AA420000}"/>
    <cellStyle name="Normal 13 3 5 5" xfId="11683" xr:uid="{00000000-0005-0000-0000-0000AB420000}"/>
    <cellStyle name="Normal 13 3 5 5 2" xfId="21572" xr:uid="{00000000-0005-0000-0000-0000AC420000}"/>
    <cellStyle name="Normal 13 3 5 5 3" xfId="42146" xr:uid="{00000000-0005-0000-0000-0000AD420000}"/>
    <cellStyle name="Normal 13 3 5 6" xfId="11684" xr:uid="{00000000-0005-0000-0000-0000AE420000}"/>
    <cellStyle name="Normal 13 3 5 6 2" xfId="21573" xr:uid="{00000000-0005-0000-0000-0000AF420000}"/>
    <cellStyle name="Normal 13 3 5 7" xfId="21556" xr:uid="{00000000-0005-0000-0000-0000B0420000}"/>
    <cellStyle name="Normal 13 3 5 8" xfId="30620" xr:uid="{00000000-0005-0000-0000-0000B1420000}"/>
    <cellStyle name="Normal 13 3 6" xfId="2284" xr:uid="{00000000-0005-0000-0000-0000B2420000}"/>
    <cellStyle name="Normal 13 3 6 2" xfId="2285" xr:uid="{00000000-0005-0000-0000-0000B3420000}"/>
    <cellStyle name="Normal 13 3 6 2 2" xfId="11685" xr:uid="{00000000-0005-0000-0000-0000B4420000}"/>
    <cellStyle name="Normal 13 3 6 2 2 2" xfId="11686" xr:uid="{00000000-0005-0000-0000-0000B5420000}"/>
    <cellStyle name="Normal 13 3 6 2 2 2 2" xfId="21577" xr:uid="{00000000-0005-0000-0000-0000B6420000}"/>
    <cellStyle name="Normal 13 3 6 2 2 2 3" xfId="33281" xr:uid="{00000000-0005-0000-0000-0000B7420000}"/>
    <cellStyle name="Normal 13 3 6 2 2 3" xfId="11687" xr:uid="{00000000-0005-0000-0000-0000B8420000}"/>
    <cellStyle name="Normal 13 3 6 2 2 3 2" xfId="21578" xr:uid="{00000000-0005-0000-0000-0000B9420000}"/>
    <cellStyle name="Normal 13 3 6 2 2 3 3" xfId="32149" xr:uid="{00000000-0005-0000-0000-0000BA420000}"/>
    <cellStyle name="Normal 13 3 6 2 2 4" xfId="21576" xr:uid="{00000000-0005-0000-0000-0000BB420000}"/>
    <cellStyle name="Normal 13 3 6 2 2 5" xfId="31384" xr:uid="{00000000-0005-0000-0000-0000BC420000}"/>
    <cellStyle name="Normal 13 3 6 2 3" xfId="11688" xr:uid="{00000000-0005-0000-0000-0000BD420000}"/>
    <cellStyle name="Normal 13 3 6 2 3 2" xfId="21579" xr:uid="{00000000-0005-0000-0000-0000BE420000}"/>
    <cellStyle name="Normal 13 3 6 2 3 3" xfId="42150" xr:uid="{00000000-0005-0000-0000-0000BF420000}"/>
    <cellStyle name="Normal 13 3 6 2 4" xfId="11689" xr:uid="{00000000-0005-0000-0000-0000C0420000}"/>
    <cellStyle name="Normal 13 3 6 2 4 2" xfId="21580" xr:uid="{00000000-0005-0000-0000-0000C1420000}"/>
    <cellStyle name="Normal 13 3 6 2 5" xfId="21575" xr:uid="{00000000-0005-0000-0000-0000C2420000}"/>
    <cellStyle name="Normal 13 3 6 2 6" xfId="30624" xr:uid="{00000000-0005-0000-0000-0000C3420000}"/>
    <cellStyle name="Normal 13 3 6 3" xfId="11690" xr:uid="{00000000-0005-0000-0000-0000C4420000}"/>
    <cellStyle name="Normal 13 3 6 3 2" xfId="11691" xr:uid="{00000000-0005-0000-0000-0000C5420000}"/>
    <cellStyle name="Normal 13 3 6 3 2 2" xfId="21582" xr:uid="{00000000-0005-0000-0000-0000C6420000}"/>
    <cellStyle name="Normal 13 3 6 3 2 3" xfId="33280" xr:uid="{00000000-0005-0000-0000-0000C7420000}"/>
    <cellStyle name="Normal 13 3 6 3 3" xfId="11692" xr:uid="{00000000-0005-0000-0000-0000C8420000}"/>
    <cellStyle name="Normal 13 3 6 3 3 2" xfId="21583" xr:uid="{00000000-0005-0000-0000-0000C9420000}"/>
    <cellStyle name="Normal 13 3 6 3 3 3" xfId="32148" xr:uid="{00000000-0005-0000-0000-0000CA420000}"/>
    <cellStyle name="Normal 13 3 6 3 4" xfId="21581" xr:uid="{00000000-0005-0000-0000-0000CB420000}"/>
    <cellStyle name="Normal 13 3 6 3 5" xfId="31383" xr:uid="{00000000-0005-0000-0000-0000CC420000}"/>
    <cellStyle name="Normal 13 3 6 4" xfId="11693" xr:uid="{00000000-0005-0000-0000-0000CD420000}"/>
    <cellStyle name="Normal 13 3 6 4 2" xfId="21584" xr:uid="{00000000-0005-0000-0000-0000CE420000}"/>
    <cellStyle name="Normal 13 3 6 4 3" xfId="42149" xr:uid="{00000000-0005-0000-0000-0000CF420000}"/>
    <cellStyle name="Normal 13 3 6 5" xfId="11694" xr:uid="{00000000-0005-0000-0000-0000D0420000}"/>
    <cellStyle name="Normal 13 3 6 5 2" xfId="21585" xr:uid="{00000000-0005-0000-0000-0000D1420000}"/>
    <cellStyle name="Normal 13 3 6 6" xfId="21574" xr:uid="{00000000-0005-0000-0000-0000D2420000}"/>
    <cellStyle name="Normal 13 3 6 7" xfId="30623" xr:uid="{00000000-0005-0000-0000-0000D3420000}"/>
    <cellStyle name="Normal 13 3 7" xfId="2286" xr:uid="{00000000-0005-0000-0000-0000D4420000}"/>
    <cellStyle name="Normal 13 3 7 2" xfId="11695" xr:uid="{00000000-0005-0000-0000-0000D5420000}"/>
    <cellStyle name="Normal 13 3 7 2 2" xfId="11696" xr:uid="{00000000-0005-0000-0000-0000D6420000}"/>
    <cellStyle name="Normal 13 3 7 2 2 2" xfId="21588" xr:uid="{00000000-0005-0000-0000-0000D7420000}"/>
    <cellStyle name="Normal 13 3 7 2 2 3" xfId="33282" xr:uid="{00000000-0005-0000-0000-0000D8420000}"/>
    <cellStyle name="Normal 13 3 7 2 3" xfId="11697" xr:uid="{00000000-0005-0000-0000-0000D9420000}"/>
    <cellStyle name="Normal 13 3 7 2 3 2" xfId="21589" xr:uid="{00000000-0005-0000-0000-0000DA420000}"/>
    <cellStyle name="Normal 13 3 7 2 3 3" xfId="32150" xr:uid="{00000000-0005-0000-0000-0000DB420000}"/>
    <cellStyle name="Normal 13 3 7 2 4" xfId="21587" xr:uid="{00000000-0005-0000-0000-0000DC420000}"/>
    <cellStyle name="Normal 13 3 7 2 5" xfId="31385" xr:uid="{00000000-0005-0000-0000-0000DD420000}"/>
    <cellStyle name="Normal 13 3 7 3" xfId="11698" xr:uid="{00000000-0005-0000-0000-0000DE420000}"/>
    <cellStyle name="Normal 13 3 7 3 2" xfId="21590" xr:uid="{00000000-0005-0000-0000-0000DF420000}"/>
    <cellStyle name="Normal 13 3 7 3 3" xfId="42151" xr:uid="{00000000-0005-0000-0000-0000E0420000}"/>
    <cellStyle name="Normal 13 3 7 4" xfId="11699" xr:uid="{00000000-0005-0000-0000-0000E1420000}"/>
    <cellStyle name="Normal 13 3 7 4 2" xfId="21591" xr:uid="{00000000-0005-0000-0000-0000E2420000}"/>
    <cellStyle name="Normal 13 3 7 5" xfId="21586" xr:uid="{00000000-0005-0000-0000-0000E3420000}"/>
    <cellStyle name="Normal 13 3 7 6" xfId="30625" xr:uid="{00000000-0005-0000-0000-0000E4420000}"/>
    <cellStyle name="Normal 13 3 8" xfId="2287" xr:uid="{00000000-0005-0000-0000-0000E5420000}"/>
    <cellStyle name="Normal 13 3 8 2" xfId="11700" xr:uid="{00000000-0005-0000-0000-0000E6420000}"/>
    <cellStyle name="Normal 13 3 8 2 2" xfId="11701" xr:uid="{00000000-0005-0000-0000-0000E7420000}"/>
    <cellStyle name="Normal 13 3 8 2 2 2" xfId="21594" xr:uid="{00000000-0005-0000-0000-0000E8420000}"/>
    <cellStyle name="Normal 13 3 8 2 2 3" xfId="33283" xr:uid="{00000000-0005-0000-0000-0000E9420000}"/>
    <cellStyle name="Normal 13 3 8 2 3" xfId="11702" xr:uid="{00000000-0005-0000-0000-0000EA420000}"/>
    <cellStyle name="Normal 13 3 8 2 3 2" xfId="21595" xr:uid="{00000000-0005-0000-0000-0000EB420000}"/>
    <cellStyle name="Normal 13 3 8 2 3 3" xfId="32151" xr:uid="{00000000-0005-0000-0000-0000EC420000}"/>
    <cellStyle name="Normal 13 3 8 2 4" xfId="21593" xr:uid="{00000000-0005-0000-0000-0000ED420000}"/>
    <cellStyle name="Normal 13 3 8 2 5" xfId="31386" xr:uid="{00000000-0005-0000-0000-0000EE420000}"/>
    <cellStyle name="Normal 13 3 8 3" xfId="11703" xr:uid="{00000000-0005-0000-0000-0000EF420000}"/>
    <cellStyle name="Normal 13 3 8 3 2" xfId="21596" xr:uid="{00000000-0005-0000-0000-0000F0420000}"/>
    <cellStyle name="Normal 13 3 8 3 3" xfId="42152" xr:uid="{00000000-0005-0000-0000-0000F1420000}"/>
    <cellStyle name="Normal 13 3 8 4" xfId="11704" xr:uid="{00000000-0005-0000-0000-0000F2420000}"/>
    <cellStyle name="Normal 13 3 8 4 2" xfId="21597" xr:uid="{00000000-0005-0000-0000-0000F3420000}"/>
    <cellStyle name="Normal 13 3 8 5" xfId="21592" xr:uid="{00000000-0005-0000-0000-0000F4420000}"/>
    <cellStyle name="Normal 13 3 8 6" xfId="30626" xr:uid="{00000000-0005-0000-0000-0000F5420000}"/>
    <cellStyle name="Normal 13 3 9" xfId="11705" xr:uid="{00000000-0005-0000-0000-0000F6420000}"/>
    <cellStyle name="Normal 13 3 9 2" xfId="11706" xr:uid="{00000000-0005-0000-0000-0000F7420000}"/>
    <cellStyle name="Normal 13 3 9 2 2" xfId="21599" xr:uid="{00000000-0005-0000-0000-0000F8420000}"/>
    <cellStyle name="Normal 13 3 9 2 3" xfId="33249" xr:uid="{00000000-0005-0000-0000-0000F9420000}"/>
    <cellStyle name="Normal 13 3 9 3" xfId="11707" xr:uid="{00000000-0005-0000-0000-0000FA420000}"/>
    <cellStyle name="Normal 13 3 9 3 2" xfId="21600" xr:uid="{00000000-0005-0000-0000-0000FB420000}"/>
    <cellStyle name="Normal 13 3 9 3 3" xfId="32117" xr:uid="{00000000-0005-0000-0000-0000FC420000}"/>
    <cellStyle name="Normal 13 3 9 4" xfId="21598" xr:uid="{00000000-0005-0000-0000-0000FD420000}"/>
    <cellStyle name="Normal 13 3 9 5" xfId="31352" xr:uid="{00000000-0005-0000-0000-0000FE420000}"/>
    <cellStyle name="Normal 13 4" xfId="2288" xr:uid="{00000000-0005-0000-0000-0000FF420000}"/>
    <cellStyle name="Normal 13 4 10" xfId="21601" xr:uid="{00000000-0005-0000-0000-000000430000}"/>
    <cellStyle name="Normal 13 4 11" xfId="30627" xr:uid="{00000000-0005-0000-0000-000001430000}"/>
    <cellStyle name="Normal 13 4 2" xfId="2289" xr:uid="{00000000-0005-0000-0000-000002430000}"/>
    <cellStyle name="Normal 13 4 2 10" xfId="30628" xr:uid="{00000000-0005-0000-0000-000003430000}"/>
    <cellStyle name="Normal 13 4 2 2" xfId="2290" xr:uid="{00000000-0005-0000-0000-000004430000}"/>
    <cellStyle name="Normal 13 4 2 2 2" xfId="2291" xr:uid="{00000000-0005-0000-0000-000005430000}"/>
    <cellStyle name="Normal 13 4 2 2 2 2" xfId="11708" xr:uid="{00000000-0005-0000-0000-000006430000}"/>
    <cellStyle name="Normal 13 4 2 2 2 2 2" xfId="11709" xr:uid="{00000000-0005-0000-0000-000007430000}"/>
    <cellStyle name="Normal 13 4 2 2 2 2 2 2" xfId="21606" xr:uid="{00000000-0005-0000-0000-000008430000}"/>
    <cellStyle name="Normal 13 4 2 2 2 2 2 3" xfId="33287" xr:uid="{00000000-0005-0000-0000-000009430000}"/>
    <cellStyle name="Normal 13 4 2 2 2 2 3" xfId="11710" xr:uid="{00000000-0005-0000-0000-00000A430000}"/>
    <cellStyle name="Normal 13 4 2 2 2 2 3 2" xfId="21607" xr:uid="{00000000-0005-0000-0000-00000B430000}"/>
    <cellStyle name="Normal 13 4 2 2 2 2 3 3" xfId="32155" xr:uid="{00000000-0005-0000-0000-00000C430000}"/>
    <cellStyle name="Normal 13 4 2 2 2 2 4" xfId="21605" xr:uid="{00000000-0005-0000-0000-00000D430000}"/>
    <cellStyle name="Normal 13 4 2 2 2 2 5" xfId="31390" xr:uid="{00000000-0005-0000-0000-00000E430000}"/>
    <cellStyle name="Normal 13 4 2 2 2 3" xfId="11711" xr:uid="{00000000-0005-0000-0000-00000F430000}"/>
    <cellStyle name="Normal 13 4 2 2 2 3 2" xfId="21608" xr:uid="{00000000-0005-0000-0000-000010430000}"/>
    <cellStyle name="Normal 13 4 2 2 2 3 3" xfId="42156" xr:uid="{00000000-0005-0000-0000-000011430000}"/>
    <cellStyle name="Normal 13 4 2 2 2 4" xfId="11712" xr:uid="{00000000-0005-0000-0000-000012430000}"/>
    <cellStyle name="Normal 13 4 2 2 2 4 2" xfId="21609" xr:uid="{00000000-0005-0000-0000-000013430000}"/>
    <cellStyle name="Normal 13 4 2 2 2 5" xfId="21604" xr:uid="{00000000-0005-0000-0000-000014430000}"/>
    <cellStyle name="Normal 13 4 2 2 2 6" xfId="30630" xr:uid="{00000000-0005-0000-0000-000015430000}"/>
    <cellStyle name="Normal 13 4 2 2 3" xfId="2292" xr:uid="{00000000-0005-0000-0000-000016430000}"/>
    <cellStyle name="Normal 13 4 2 2 3 2" xfId="11713" xr:uid="{00000000-0005-0000-0000-000017430000}"/>
    <cellStyle name="Normal 13 4 2 2 3 2 2" xfId="11714" xr:uid="{00000000-0005-0000-0000-000018430000}"/>
    <cellStyle name="Normal 13 4 2 2 3 2 2 2" xfId="21612" xr:uid="{00000000-0005-0000-0000-000019430000}"/>
    <cellStyle name="Normal 13 4 2 2 3 2 2 3" xfId="33288" xr:uid="{00000000-0005-0000-0000-00001A430000}"/>
    <cellStyle name="Normal 13 4 2 2 3 2 3" xfId="11715" xr:uid="{00000000-0005-0000-0000-00001B430000}"/>
    <cellStyle name="Normal 13 4 2 2 3 2 3 2" xfId="21613" xr:uid="{00000000-0005-0000-0000-00001C430000}"/>
    <cellStyle name="Normal 13 4 2 2 3 2 3 3" xfId="32156" xr:uid="{00000000-0005-0000-0000-00001D430000}"/>
    <cellStyle name="Normal 13 4 2 2 3 2 4" xfId="21611" xr:uid="{00000000-0005-0000-0000-00001E430000}"/>
    <cellStyle name="Normal 13 4 2 2 3 2 5" xfId="31391" xr:uid="{00000000-0005-0000-0000-00001F430000}"/>
    <cellStyle name="Normal 13 4 2 2 3 3" xfId="11716" xr:uid="{00000000-0005-0000-0000-000020430000}"/>
    <cellStyle name="Normal 13 4 2 2 3 3 2" xfId="21614" xr:uid="{00000000-0005-0000-0000-000021430000}"/>
    <cellStyle name="Normal 13 4 2 2 3 3 3" xfId="42157" xr:uid="{00000000-0005-0000-0000-000022430000}"/>
    <cellStyle name="Normal 13 4 2 2 3 4" xfId="11717" xr:uid="{00000000-0005-0000-0000-000023430000}"/>
    <cellStyle name="Normal 13 4 2 2 3 4 2" xfId="21615" xr:uid="{00000000-0005-0000-0000-000024430000}"/>
    <cellStyle name="Normal 13 4 2 2 3 5" xfId="21610" xr:uid="{00000000-0005-0000-0000-000025430000}"/>
    <cellStyle name="Normal 13 4 2 2 3 6" xfId="30631" xr:uid="{00000000-0005-0000-0000-000026430000}"/>
    <cellStyle name="Normal 13 4 2 2 4" xfId="11718" xr:uid="{00000000-0005-0000-0000-000027430000}"/>
    <cellStyle name="Normal 13 4 2 2 4 2" xfId="11719" xr:uid="{00000000-0005-0000-0000-000028430000}"/>
    <cellStyle name="Normal 13 4 2 2 4 2 2" xfId="21617" xr:uid="{00000000-0005-0000-0000-000029430000}"/>
    <cellStyle name="Normal 13 4 2 2 4 2 3" xfId="33286" xr:uid="{00000000-0005-0000-0000-00002A430000}"/>
    <cellStyle name="Normal 13 4 2 2 4 3" xfId="11720" xr:uid="{00000000-0005-0000-0000-00002B430000}"/>
    <cellStyle name="Normal 13 4 2 2 4 3 2" xfId="21618" xr:uid="{00000000-0005-0000-0000-00002C430000}"/>
    <cellStyle name="Normal 13 4 2 2 4 3 3" xfId="32154" xr:uid="{00000000-0005-0000-0000-00002D430000}"/>
    <cellStyle name="Normal 13 4 2 2 4 4" xfId="21616" xr:uid="{00000000-0005-0000-0000-00002E430000}"/>
    <cellStyle name="Normal 13 4 2 2 4 5" xfId="31389" xr:uid="{00000000-0005-0000-0000-00002F430000}"/>
    <cellStyle name="Normal 13 4 2 2 5" xfId="11721" xr:uid="{00000000-0005-0000-0000-000030430000}"/>
    <cellStyle name="Normal 13 4 2 2 5 2" xfId="21619" xr:uid="{00000000-0005-0000-0000-000031430000}"/>
    <cellStyle name="Normal 13 4 2 2 5 3" xfId="42155" xr:uid="{00000000-0005-0000-0000-000032430000}"/>
    <cellStyle name="Normal 13 4 2 2 6" xfId="11722" xr:uid="{00000000-0005-0000-0000-000033430000}"/>
    <cellStyle name="Normal 13 4 2 2 6 2" xfId="21620" xr:uid="{00000000-0005-0000-0000-000034430000}"/>
    <cellStyle name="Normal 13 4 2 2 7" xfId="21603" xr:uid="{00000000-0005-0000-0000-000035430000}"/>
    <cellStyle name="Normal 13 4 2 2 8" xfId="30629" xr:uid="{00000000-0005-0000-0000-000036430000}"/>
    <cellStyle name="Normal 13 4 2 3" xfId="2293" xr:uid="{00000000-0005-0000-0000-000037430000}"/>
    <cellStyle name="Normal 13 4 2 3 2" xfId="2294" xr:uid="{00000000-0005-0000-0000-000038430000}"/>
    <cellStyle name="Normal 13 4 2 3 2 2" xfId="11723" xr:uid="{00000000-0005-0000-0000-000039430000}"/>
    <cellStyle name="Normal 13 4 2 3 2 2 2" xfId="11724" xr:uid="{00000000-0005-0000-0000-00003A430000}"/>
    <cellStyle name="Normal 13 4 2 3 2 2 2 2" xfId="21624" xr:uid="{00000000-0005-0000-0000-00003B430000}"/>
    <cellStyle name="Normal 13 4 2 3 2 2 2 3" xfId="33290" xr:uid="{00000000-0005-0000-0000-00003C430000}"/>
    <cellStyle name="Normal 13 4 2 3 2 2 3" xfId="11725" xr:uid="{00000000-0005-0000-0000-00003D430000}"/>
    <cellStyle name="Normal 13 4 2 3 2 2 3 2" xfId="21625" xr:uid="{00000000-0005-0000-0000-00003E430000}"/>
    <cellStyle name="Normal 13 4 2 3 2 2 3 3" xfId="32158" xr:uid="{00000000-0005-0000-0000-00003F430000}"/>
    <cellStyle name="Normal 13 4 2 3 2 2 4" xfId="21623" xr:uid="{00000000-0005-0000-0000-000040430000}"/>
    <cellStyle name="Normal 13 4 2 3 2 2 5" xfId="31393" xr:uid="{00000000-0005-0000-0000-000041430000}"/>
    <cellStyle name="Normal 13 4 2 3 2 3" xfId="11726" xr:uid="{00000000-0005-0000-0000-000042430000}"/>
    <cellStyle name="Normal 13 4 2 3 2 3 2" xfId="21626" xr:uid="{00000000-0005-0000-0000-000043430000}"/>
    <cellStyle name="Normal 13 4 2 3 2 3 3" xfId="42159" xr:uid="{00000000-0005-0000-0000-000044430000}"/>
    <cellStyle name="Normal 13 4 2 3 2 4" xfId="11727" xr:uid="{00000000-0005-0000-0000-000045430000}"/>
    <cellStyle name="Normal 13 4 2 3 2 4 2" xfId="21627" xr:uid="{00000000-0005-0000-0000-000046430000}"/>
    <cellStyle name="Normal 13 4 2 3 2 5" xfId="21622" xr:uid="{00000000-0005-0000-0000-000047430000}"/>
    <cellStyle name="Normal 13 4 2 3 2 6" xfId="30633" xr:uid="{00000000-0005-0000-0000-000048430000}"/>
    <cellStyle name="Normal 13 4 2 3 3" xfId="11728" xr:uid="{00000000-0005-0000-0000-000049430000}"/>
    <cellStyle name="Normal 13 4 2 3 3 2" xfId="11729" xr:uid="{00000000-0005-0000-0000-00004A430000}"/>
    <cellStyle name="Normal 13 4 2 3 3 2 2" xfId="21629" xr:uid="{00000000-0005-0000-0000-00004B430000}"/>
    <cellStyle name="Normal 13 4 2 3 3 2 3" xfId="33289" xr:uid="{00000000-0005-0000-0000-00004C430000}"/>
    <cellStyle name="Normal 13 4 2 3 3 3" xfId="11730" xr:uid="{00000000-0005-0000-0000-00004D430000}"/>
    <cellStyle name="Normal 13 4 2 3 3 3 2" xfId="21630" xr:uid="{00000000-0005-0000-0000-00004E430000}"/>
    <cellStyle name="Normal 13 4 2 3 3 3 3" xfId="32157" xr:uid="{00000000-0005-0000-0000-00004F430000}"/>
    <cellStyle name="Normal 13 4 2 3 3 4" xfId="21628" xr:uid="{00000000-0005-0000-0000-000050430000}"/>
    <cellStyle name="Normal 13 4 2 3 3 5" xfId="31392" xr:uid="{00000000-0005-0000-0000-000051430000}"/>
    <cellStyle name="Normal 13 4 2 3 4" xfId="11731" xr:uid="{00000000-0005-0000-0000-000052430000}"/>
    <cellStyle name="Normal 13 4 2 3 4 2" xfId="21631" xr:uid="{00000000-0005-0000-0000-000053430000}"/>
    <cellStyle name="Normal 13 4 2 3 4 3" xfId="42158" xr:uid="{00000000-0005-0000-0000-000054430000}"/>
    <cellStyle name="Normal 13 4 2 3 5" xfId="11732" xr:uid="{00000000-0005-0000-0000-000055430000}"/>
    <cellStyle name="Normal 13 4 2 3 5 2" xfId="21632" xr:uid="{00000000-0005-0000-0000-000056430000}"/>
    <cellStyle name="Normal 13 4 2 3 6" xfId="21621" xr:uid="{00000000-0005-0000-0000-000057430000}"/>
    <cellStyle name="Normal 13 4 2 3 7" xfId="30632" xr:uid="{00000000-0005-0000-0000-000058430000}"/>
    <cellStyle name="Normal 13 4 2 4" xfId="2295" xr:uid="{00000000-0005-0000-0000-000059430000}"/>
    <cellStyle name="Normal 13 4 2 4 2" xfId="11733" xr:uid="{00000000-0005-0000-0000-00005A430000}"/>
    <cellStyle name="Normal 13 4 2 4 2 2" xfId="11734" xr:uid="{00000000-0005-0000-0000-00005B430000}"/>
    <cellStyle name="Normal 13 4 2 4 2 2 2" xfId="21635" xr:uid="{00000000-0005-0000-0000-00005C430000}"/>
    <cellStyle name="Normal 13 4 2 4 2 2 3" xfId="33291" xr:uid="{00000000-0005-0000-0000-00005D430000}"/>
    <cellStyle name="Normal 13 4 2 4 2 3" xfId="11735" xr:uid="{00000000-0005-0000-0000-00005E430000}"/>
    <cellStyle name="Normal 13 4 2 4 2 3 2" xfId="21636" xr:uid="{00000000-0005-0000-0000-00005F430000}"/>
    <cellStyle name="Normal 13 4 2 4 2 3 3" xfId="32159" xr:uid="{00000000-0005-0000-0000-000060430000}"/>
    <cellStyle name="Normal 13 4 2 4 2 4" xfId="21634" xr:uid="{00000000-0005-0000-0000-000061430000}"/>
    <cellStyle name="Normal 13 4 2 4 2 5" xfId="31394" xr:uid="{00000000-0005-0000-0000-000062430000}"/>
    <cellStyle name="Normal 13 4 2 4 3" xfId="11736" xr:uid="{00000000-0005-0000-0000-000063430000}"/>
    <cellStyle name="Normal 13 4 2 4 3 2" xfId="21637" xr:uid="{00000000-0005-0000-0000-000064430000}"/>
    <cellStyle name="Normal 13 4 2 4 3 3" xfId="42160" xr:uid="{00000000-0005-0000-0000-000065430000}"/>
    <cellStyle name="Normal 13 4 2 4 4" xfId="11737" xr:uid="{00000000-0005-0000-0000-000066430000}"/>
    <cellStyle name="Normal 13 4 2 4 4 2" xfId="21638" xr:uid="{00000000-0005-0000-0000-000067430000}"/>
    <cellStyle name="Normal 13 4 2 4 5" xfId="21633" xr:uid="{00000000-0005-0000-0000-000068430000}"/>
    <cellStyle name="Normal 13 4 2 4 6" xfId="30634" xr:uid="{00000000-0005-0000-0000-000069430000}"/>
    <cellStyle name="Normal 13 4 2 5" xfId="2296" xr:uid="{00000000-0005-0000-0000-00006A430000}"/>
    <cellStyle name="Normal 13 4 2 5 2" xfId="11738" xr:uid="{00000000-0005-0000-0000-00006B430000}"/>
    <cellStyle name="Normal 13 4 2 5 2 2" xfId="11739" xr:uid="{00000000-0005-0000-0000-00006C430000}"/>
    <cellStyle name="Normal 13 4 2 5 2 2 2" xfId="21641" xr:uid="{00000000-0005-0000-0000-00006D430000}"/>
    <cellStyle name="Normal 13 4 2 5 2 2 3" xfId="33292" xr:uid="{00000000-0005-0000-0000-00006E430000}"/>
    <cellStyle name="Normal 13 4 2 5 2 3" xfId="11740" xr:uid="{00000000-0005-0000-0000-00006F430000}"/>
    <cellStyle name="Normal 13 4 2 5 2 3 2" xfId="21642" xr:uid="{00000000-0005-0000-0000-000070430000}"/>
    <cellStyle name="Normal 13 4 2 5 2 3 3" xfId="32160" xr:uid="{00000000-0005-0000-0000-000071430000}"/>
    <cellStyle name="Normal 13 4 2 5 2 4" xfId="21640" xr:uid="{00000000-0005-0000-0000-000072430000}"/>
    <cellStyle name="Normal 13 4 2 5 2 5" xfId="31395" xr:uid="{00000000-0005-0000-0000-000073430000}"/>
    <cellStyle name="Normal 13 4 2 5 3" xfId="11741" xr:uid="{00000000-0005-0000-0000-000074430000}"/>
    <cellStyle name="Normal 13 4 2 5 3 2" xfId="21643" xr:uid="{00000000-0005-0000-0000-000075430000}"/>
    <cellStyle name="Normal 13 4 2 5 3 3" xfId="42161" xr:uid="{00000000-0005-0000-0000-000076430000}"/>
    <cellStyle name="Normal 13 4 2 5 4" xfId="11742" xr:uid="{00000000-0005-0000-0000-000077430000}"/>
    <cellStyle name="Normal 13 4 2 5 4 2" xfId="21644" xr:uid="{00000000-0005-0000-0000-000078430000}"/>
    <cellStyle name="Normal 13 4 2 5 5" xfId="21639" xr:uid="{00000000-0005-0000-0000-000079430000}"/>
    <cellStyle name="Normal 13 4 2 5 6" xfId="30635" xr:uid="{00000000-0005-0000-0000-00007A430000}"/>
    <cellStyle name="Normal 13 4 2 6" xfId="11743" xr:uid="{00000000-0005-0000-0000-00007B430000}"/>
    <cellStyle name="Normal 13 4 2 6 2" xfId="11744" xr:uid="{00000000-0005-0000-0000-00007C430000}"/>
    <cellStyle name="Normal 13 4 2 6 2 2" xfId="21646" xr:uid="{00000000-0005-0000-0000-00007D430000}"/>
    <cellStyle name="Normal 13 4 2 6 2 3" xfId="33285" xr:uid="{00000000-0005-0000-0000-00007E430000}"/>
    <cellStyle name="Normal 13 4 2 6 3" xfId="11745" xr:uid="{00000000-0005-0000-0000-00007F430000}"/>
    <cellStyle name="Normal 13 4 2 6 3 2" xfId="21647" xr:uid="{00000000-0005-0000-0000-000080430000}"/>
    <cellStyle name="Normal 13 4 2 6 3 3" xfId="32153" xr:uid="{00000000-0005-0000-0000-000081430000}"/>
    <cellStyle name="Normal 13 4 2 6 4" xfId="21645" xr:uid="{00000000-0005-0000-0000-000082430000}"/>
    <cellStyle name="Normal 13 4 2 6 5" xfId="31388" xr:uid="{00000000-0005-0000-0000-000083430000}"/>
    <cellStyle name="Normal 13 4 2 7" xfId="11746" xr:uid="{00000000-0005-0000-0000-000084430000}"/>
    <cellStyle name="Normal 13 4 2 7 2" xfId="21648" xr:uid="{00000000-0005-0000-0000-000085430000}"/>
    <cellStyle name="Normal 13 4 2 7 3" xfId="42154" xr:uid="{00000000-0005-0000-0000-000086430000}"/>
    <cellStyle name="Normal 13 4 2 8" xfId="11747" xr:uid="{00000000-0005-0000-0000-000087430000}"/>
    <cellStyle name="Normal 13 4 2 8 2" xfId="21649" xr:uid="{00000000-0005-0000-0000-000088430000}"/>
    <cellStyle name="Normal 13 4 2 9" xfId="21602" xr:uid="{00000000-0005-0000-0000-000089430000}"/>
    <cellStyle name="Normal 13 4 3" xfId="2297" xr:uid="{00000000-0005-0000-0000-00008A430000}"/>
    <cellStyle name="Normal 13 4 3 2" xfId="2298" xr:uid="{00000000-0005-0000-0000-00008B430000}"/>
    <cellStyle name="Normal 13 4 3 2 2" xfId="11748" xr:uid="{00000000-0005-0000-0000-00008C430000}"/>
    <cellStyle name="Normal 13 4 3 2 2 2" xfId="11749" xr:uid="{00000000-0005-0000-0000-00008D430000}"/>
    <cellStyle name="Normal 13 4 3 2 2 2 2" xfId="21653" xr:uid="{00000000-0005-0000-0000-00008E430000}"/>
    <cellStyle name="Normal 13 4 3 2 2 2 3" xfId="33294" xr:uid="{00000000-0005-0000-0000-00008F430000}"/>
    <cellStyle name="Normal 13 4 3 2 2 3" xfId="11750" xr:uid="{00000000-0005-0000-0000-000090430000}"/>
    <cellStyle name="Normal 13 4 3 2 2 3 2" xfId="21654" xr:uid="{00000000-0005-0000-0000-000091430000}"/>
    <cellStyle name="Normal 13 4 3 2 2 3 3" xfId="32162" xr:uid="{00000000-0005-0000-0000-000092430000}"/>
    <cellStyle name="Normal 13 4 3 2 2 4" xfId="21652" xr:uid="{00000000-0005-0000-0000-000093430000}"/>
    <cellStyle name="Normal 13 4 3 2 2 5" xfId="31397" xr:uid="{00000000-0005-0000-0000-000094430000}"/>
    <cellStyle name="Normal 13 4 3 2 3" xfId="11751" xr:uid="{00000000-0005-0000-0000-000095430000}"/>
    <cellStyle name="Normal 13 4 3 2 3 2" xfId="21655" xr:uid="{00000000-0005-0000-0000-000096430000}"/>
    <cellStyle name="Normal 13 4 3 2 3 3" xfId="42163" xr:uid="{00000000-0005-0000-0000-000097430000}"/>
    <cellStyle name="Normal 13 4 3 2 4" xfId="11752" xr:uid="{00000000-0005-0000-0000-000098430000}"/>
    <cellStyle name="Normal 13 4 3 2 4 2" xfId="21656" xr:uid="{00000000-0005-0000-0000-000099430000}"/>
    <cellStyle name="Normal 13 4 3 2 5" xfId="21651" xr:uid="{00000000-0005-0000-0000-00009A430000}"/>
    <cellStyle name="Normal 13 4 3 2 6" xfId="30637" xr:uid="{00000000-0005-0000-0000-00009B430000}"/>
    <cellStyle name="Normal 13 4 3 3" xfId="2299" xr:uid="{00000000-0005-0000-0000-00009C430000}"/>
    <cellStyle name="Normal 13 4 3 3 2" xfId="11753" xr:uid="{00000000-0005-0000-0000-00009D430000}"/>
    <cellStyle name="Normal 13 4 3 3 2 2" xfId="11754" xr:uid="{00000000-0005-0000-0000-00009E430000}"/>
    <cellStyle name="Normal 13 4 3 3 2 2 2" xfId="21659" xr:uid="{00000000-0005-0000-0000-00009F430000}"/>
    <cellStyle name="Normal 13 4 3 3 2 2 3" xfId="33295" xr:uid="{00000000-0005-0000-0000-0000A0430000}"/>
    <cellStyle name="Normal 13 4 3 3 2 3" xfId="11755" xr:uid="{00000000-0005-0000-0000-0000A1430000}"/>
    <cellStyle name="Normal 13 4 3 3 2 3 2" xfId="21660" xr:uid="{00000000-0005-0000-0000-0000A2430000}"/>
    <cellStyle name="Normal 13 4 3 3 2 3 3" xfId="32163" xr:uid="{00000000-0005-0000-0000-0000A3430000}"/>
    <cellStyle name="Normal 13 4 3 3 2 4" xfId="21658" xr:uid="{00000000-0005-0000-0000-0000A4430000}"/>
    <cellStyle name="Normal 13 4 3 3 2 5" xfId="31398" xr:uid="{00000000-0005-0000-0000-0000A5430000}"/>
    <cellStyle name="Normal 13 4 3 3 3" xfId="11756" xr:uid="{00000000-0005-0000-0000-0000A6430000}"/>
    <cellStyle name="Normal 13 4 3 3 3 2" xfId="21661" xr:uid="{00000000-0005-0000-0000-0000A7430000}"/>
    <cellStyle name="Normal 13 4 3 3 3 3" xfId="42164" xr:uid="{00000000-0005-0000-0000-0000A8430000}"/>
    <cellStyle name="Normal 13 4 3 3 4" xfId="11757" xr:uid="{00000000-0005-0000-0000-0000A9430000}"/>
    <cellStyle name="Normal 13 4 3 3 4 2" xfId="21662" xr:uid="{00000000-0005-0000-0000-0000AA430000}"/>
    <cellStyle name="Normal 13 4 3 3 5" xfId="21657" xr:uid="{00000000-0005-0000-0000-0000AB430000}"/>
    <cellStyle name="Normal 13 4 3 3 6" xfId="30638" xr:uid="{00000000-0005-0000-0000-0000AC430000}"/>
    <cellStyle name="Normal 13 4 3 4" xfId="11758" xr:uid="{00000000-0005-0000-0000-0000AD430000}"/>
    <cellStyle name="Normal 13 4 3 4 2" xfId="11759" xr:uid="{00000000-0005-0000-0000-0000AE430000}"/>
    <cellStyle name="Normal 13 4 3 4 2 2" xfId="21664" xr:uid="{00000000-0005-0000-0000-0000AF430000}"/>
    <cellStyle name="Normal 13 4 3 4 2 3" xfId="33293" xr:uid="{00000000-0005-0000-0000-0000B0430000}"/>
    <cellStyle name="Normal 13 4 3 4 3" xfId="11760" xr:uid="{00000000-0005-0000-0000-0000B1430000}"/>
    <cellStyle name="Normal 13 4 3 4 3 2" xfId="21665" xr:uid="{00000000-0005-0000-0000-0000B2430000}"/>
    <cellStyle name="Normal 13 4 3 4 3 3" xfId="32161" xr:uid="{00000000-0005-0000-0000-0000B3430000}"/>
    <cellStyle name="Normal 13 4 3 4 4" xfId="21663" xr:uid="{00000000-0005-0000-0000-0000B4430000}"/>
    <cellStyle name="Normal 13 4 3 4 5" xfId="31396" xr:uid="{00000000-0005-0000-0000-0000B5430000}"/>
    <cellStyle name="Normal 13 4 3 5" xfId="11761" xr:uid="{00000000-0005-0000-0000-0000B6430000}"/>
    <cellStyle name="Normal 13 4 3 5 2" xfId="21666" xr:uid="{00000000-0005-0000-0000-0000B7430000}"/>
    <cellStyle name="Normal 13 4 3 5 3" xfId="42162" xr:uid="{00000000-0005-0000-0000-0000B8430000}"/>
    <cellStyle name="Normal 13 4 3 6" xfId="11762" xr:uid="{00000000-0005-0000-0000-0000B9430000}"/>
    <cellStyle name="Normal 13 4 3 6 2" xfId="21667" xr:uid="{00000000-0005-0000-0000-0000BA430000}"/>
    <cellStyle name="Normal 13 4 3 7" xfId="21650" xr:uid="{00000000-0005-0000-0000-0000BB430000}"/>
    <cellStyle name="Normal 13 4 3 8" xfId="30636" xr:uid="{00000000-0005-0000-0000-0000BC430000}"/>
    <cellStyle name="Normal 13 4 4" xfId="2300" xr:uid="{00000000-0005-0000-0000-0000BD430000}"/>
    <cellStyle name="Normal 13 4 4 2" xfId="2301" xr:uid="{00000000-0005-0000-0000-0000BE430000}"/>
    <cellStyle name="Normal 13 4 4 2 2" xfId="11763" xr:uid="{00000000-0005-0000-0000-0000BF430000}"/>
    <cellStyle name="Normal 13 4 4 2 2 2" xfId="11764" xr:uid="{00000000-0005-0000-0000-0000C0430000}"/>
    <cellStyle name="Normal 13 4 4 2 2 2 2" xfId="21671" xr:uid="{00000000-0005-0000-0000-0000C1430000}"/>
    <cellStyle name="Normal 13 4 4 2 2 2 3" xfId="33297" xr:uid="{00000000-0005-0000-0000-0000C2430000}"/>
    <cellStyle name="Normal 13 4 4 2 2 3" xfId="11765" xr:uid="{00000000-0005-0000-0000-0000C3430000}"/>
    <cellStyle name="Normal 13 4 4 2 2 3 2" xfId="21672" xr:uid="{00000000-0005-0000-0000-0000C4430000}"/>
    <cellStyle name="Normal 13 4 4 2 2 3 3" xfId="32165" xr:uid="{00000000-0005-0000-0000-0000C5430000}"/>
    <cellStyle name="Normal 13 4 4 2 2 4" xfId="21670" xr:uid="{00000000-0005-0000-0000-0000C6430000}"/>
    <cellStyle name="Normal 13 4 4 2 2 5" xfId="31400" xr:uid="{00000000-0005-0000-0000-0000C7430000}"/>
    <cellStyle name="Normal 13 4 4 2 3" xfId="11766" xr:uid="{00000000-0005-0000-0000-0000C8430000}"/>
    <cellStyle name="Normal 13 4 4 2 3 2" xfId="21673" xr:uid="{00000000-0005-0000-0000-0000C9430000}"/>
    <cellStyle name="Normal 13 4 4 2 3 3" xfId="42166" xr:uid="{00000000-0005-0000-0000-0000CA430000}"/>
    <cellStyle name="Normal 13 4 4 2 4" xfId="11767" xr:uid="{00000000-0005-0000-0000-0000CB430000}"/>
    <cellStyle name="Normal 13 4 4 2 4 2" xfId="21674" xr:uid="{00000000-0005-0000-0000-0000CC430000}"/>
    <cellStyle name="Normal 13 4 4 2 5" xfId="21669" xr:uid="{00000000-0005-0000-0000-0000CD430000}"/>
    <cellStyle name="Normal 13 4 4 2 6" xfId="30640" xr:uid="{00000000-0005-0000-0000-0000CE430000}"/>
    <cellStyle name="Normal 13 4 4 3" xfId="11768" xr:uid="{00000000-0005-0000-0000-0000CF430000}"/>
    <cellStyle name="Normal 13 4 4 3 2" xfId="11769" xr:uid="{00000000-0005-0000-0000-0000D0430000}"/>
    <cellStyle name="Normal 13 4 4 3 2 2" xfId="21676" xr:uid="{00000000-0005-0000-0000-0000D1430000}"/>
    <cellStyle name="Normal 13 4 4 3 2 3" xfId="33296" xr:uid="{00000000-0005-0000-0000-0000D2430000}"/>
    <cellStyle name="Normal 13 4 4 3 3" xfId="11770" xr:uid="{00000000-0005-0000-0000-0000D3430000}"/>
    <cellStyle name="Normal 13 4 4 3 3 2" xfId="21677" xr:uid="{00000000-0005-0000-0000-0000D4430000}"/>
    <cellStyle name="Normal 13 4 4 3 3 3" xfId="32164" xr:uid="{00000000-0005-0000-0000-0000D5430000}"/>
    <cellStyle name="Normal 13 4 4 3 4" xfId="21675" xr:uid="{00000000-0005-0000-0000-0000D6430000}"/>
    <cellStyle name="Normal 13 4 4 3 5" xfId="31399" xr:uid="{00000000-0005-0000-0000-0000D7430000}"/>
    <cellStyle name="Normal 13 4 4 4" xfId="11771" xr:uid="{00000000-0005-0000-0000-0000D8430000}"/>
    <cellStyle name="Normal 13 4 4 4 2" xfId="21678" xr:uid="{00000000-0005-0000-0000-0000D9430000}"/>
    <cellStyle name="Normal 13 4 4 4 3" xfId="42165" xr:uid="{00000000-0005-0000-0000-0000DA430000}"/>
    <cellStyle name="Normal 13 4 4 5" xfId="11772" xr:uid="{00000000-0005-0000-0000-0000DB430000}"/>
    <cellStyle name="Normal 13 4 4 5 2" xfId="21679" xr:uid="{00000000-0005-0000-0000-0000DC430000}"/>
    <cellStyle name="Normal 13 4 4 6" xfId="21668" xr:uid="{00000000-0005-0000-0000-0000DD430000}"/>
    <cellStyle name="Normal 13 4 4 7" xfId="30639" xr:uid="{00000000-0005-0000-0000-0000DE430000}"/>
    <cellStyle name="Normal 13 4 5" xfId="2302" xr:uid="{00000000-0005-0000-0000-0000DF430000}"/>
    <cellStyle name="Normal 13 4 5 2" xfId="11773" xr:uid="{00000000-0005-0000-0000-0000E0430000}"/>
    <cellStyle name="Normal 13 4 5 2 2" xfId="11774" xr:uid="{00000000-0005-0000-0000-0000E1430000}"/>
    <cellStyle name="Normal 13 4 5 2 2 2" xfId="21682" xr:uid="{00000000-0005-0000-0000-0000E2430000}"/>
    <cellStyle name="Normal 13 4 5 2 2 3" xfId="33298" xr:uid="{00000000-0005-0000-0000-0000E3430000}"/>
    <cellStyle name="Normal 13 4 5 2 3" xfId="11775" xr:uid="{00000000-0005-0000-0000-0000E4430000}"/>
    <cellStyle name="Normal 13 4 5 2 3 2" xfId="21683" xr:uid="{00000000-0005-0000-0000-0000E5430000}"/>
    <cellStyle name="Normal 13 4 5 2 3 3" xfId="32166" xr:uid="{00000000-0005-0000-0000-0000E6430000}"/>
    <cellStyle name="Normal 13 4 5 2 4" xfId="21681" xr:uid="{00000000-0005-0000-0000-0000E7430000}"/>
    <cellStyle name="Normal 13 4 5 2 5" xfId="31401" xr:uid="{00000000-0005-0000-0000-0000E8430000}"/>
    <cellStyle name="Normal 13 4 5 3" xfId="11776" xr:uid="{00000000-0005-0000-0000-0000E9430000}"/>
    <cellStyle name="Normal 13 4 5 3 2" xfId="21684" xr:uid="{00000000-0005-0000-0000-0000EA430000}"/>
    <cellStyle name="Normal 13 4 5 3 3" xfId="42167" xr:uid="{00000000-0005-0000-0000-0000EB430000}"/>
    <cellStyle name="Normal 13 4 5 4" xfId="11777" xr:uid="{00000000-0005-0000-0000-0000EC430000}"/>
    <cellStyle name="Normal 13 4 5 4 2" xfId="21685" xr:uid="{00000000-0005-0000-0000-0000ED430000}"/>
    <cellStyle name="Normal 13 4 5 5" xfId="21680" xr:uid="{00000000-0005-0000-0000-0000EE430000}"/>
    <cellStyle name="Normal 13 4 5 6" xfId="30641" xr:uid="{00000000-0005-0000-0000-0000EF430000}"/>
    <cellStyle name="Normal 13 4 6" xfId="2303" xr:uid="{00000000-0005-0000-0000-0000F0430000}"/>
    <cellStyle name="Normal 13 4 6 2" xfId="11778" xr:uid="{00000000-0005-0000-0000-0000F1430000}"/>
    <cellStyle name="Normal 13 4 6 2 2" xfId="11779" xr:uid="{00000000-0005-0000-0000-0000F2430000}"/>
    <cellStyle name="Normal 13 4 6 2 2 2" xfId="21688" xr:uid="{00000000-0005-0000-0000-0000F3430000}"/>
    <cellStyle name="Normal 13 4 6 2 2 3" xfId="33299" xr:uid="{00000000-0005-0000-0000-0000F4430000}"/>
    <cellStyle name="Normal 13 4 6 2 3" xfId="11780" xr:uid="{00000000-0005-0000-0000-0000F5430000}"/>
    <cellStyle name="Normal 13 4 6 2 3 2" xfId="21689" xr:uid="{00000000-0005-0000-0000-0000F6430000}"/>
    <cellStyle name="Normal 13 4 6 2 3 3" xfId="32167" xr:uid="{00000000-0005-0000-0000-0000F7430000}"/>
    <cellStyle name="Normal 13 4 6 2 4" xfId="21687" xr:uid="{00000000-0005-0000-0000-0000F8430000}"/>
    <cellStyle name="Normal 13 4 6 2 5" xfId="31402" xr:uid="{00000000-0005-0000-0000-0000F9430000}"/>
    <cellStyle name="Normal 13 4 6 3" xfId="11781" xr:uid="{00000000-0005-0000-0000-0000FA430000}"/>
    <cellStyle name="Normal 13 4 6 3 2" xfId="21690" xr:uid="{00000000-0005-0000-0000-0000FB430000}"/>
    <cellStyle name="Normal 13 4 6 3 3" xfId="42168" xr:uid="{00000000-0005-0000-0000-0000FC430000}"/>
    <cellStyle name="Normal 13 4 6 4" xfId="11782" xr:uid="{00000000-0005-0000-0000-0000FD430000}"/>
    <cellStyle name="Normal 13 4 6 4 2" xfId="21691" xr:uid="{00000000-0005-0000-0000-0000FE430000}"/>
    <cellStyle name="Normal 13 4 6 5" xfId="21686" xr:uid="{00000000-0005-0000-0000-0000FF430000}"/>
    <cellStyle name="Normal 13 4 6 6" xfId="30642" xr:uid="{00000000-0005-0000-0000-000000440000}"/>
    <cellStyle name="Normal 13 4 7" xfId="11783" xr:uid="{00000000-0005-0000-0000-000001440000}"/>
    <cellStyle name="Normal 13 4 7 2" xfId="11784" xr:uid="{00000000-0005-0000-0000-000002440000}"/>
    <cellStyle name="Normal 13 4 7 2 2" xfId="21693" xr:uid="{00000000-0005-0000-0000-000003440000}"/>
    <cellStyle name="Normal 13 4 7 2 3" xfId="33284" xr:uid="{00000000-0005-0000-0000-000004440000}"/>
    <cellStyle name="Normal 13 4 7 3" xfId="11785" xr:uid="{00000000-0005-0000-0000-000005440000}"/>
    <cellStyle name="Normal 13 4 7 3 2" xfId="21694" xr:uid="{00000000-0005-0000-0000-000006440000}"/>
    <cellStyle name="Normal 13 4 7 3 3" xfId="32152" xr:uid="{00000000-0005-0000-0000-000007440000}"/>
    <cellStyle name="Normal 13 4 7 4" xfId="21692" xr:uid="{00000000-0005-0000-0000-000008440000}"/>
    <cellStyle name="Normal 13 4 7 5" xfId="31387" xr:uid="{00000000-0005-0000-0000-000009440000}"/>
    <cellStyle name="Normal 13 4 8" xfId="11786" xr:uid="{00000000-0005-0000-0000-00000A440000}"/>
    <cellStyle name="Normal 13 4 8 2" xfId="21695" xr:uid="{00000000-0005-0000-0000-00000B440000}"/>
    <cellStyle name="Normal 13 4 8 3" xfId="42153" xr:uid="{00000000-0005-0000-0000-00000C440000}"/>
    <cellStyle name="Normal 13 4 9" xfId="11787" xr:uid="{00000000-0005-0000-0000-00000D440000}"/>
    <cellStyle name="Normal 13 4 9 2" xfId="21696" xr:uid="{00000000-0005-0000-0000-00000E440000}"/>
    <cellStyle name="Normal 13 5" xfId="2304" xr:uid="{00000000-0005-0000-0000-00000F440000}"/>
    <cellStyle name="Normal 13 5 10" xfId="21697" xr:uid="{00000000-0005-0000-0000-000010440000}"/>
    <cellStyle name="Normal 13 5 11" xfId="30643" xr:uid="{00000000-0005-0000-0000-000011440000}"/>
    <cellStyle name="Normal 13 5 2" xfId="2305" xr:uid="{00000000-0005-0000-0000-000012440000}"/>
    <cellStyle name="Normal 13 5 2 10" xfId="30644" xr:uid="{00000000-0005-0000-0000-000013440000}"/>
    <cellStyle name="Normal 13 5 2 2" xfId="2306" xr:uid="{00000000-0005-0000-0000-000014440000}"/>
    <cellStyle name="Normal 13 5 2 2 2" xfId="2307" xr:uid="{00000000-0005-0000-0000-000015440000}"/>
    <cellStyle name="Normal 13 5 2 2 2 2" xfId="11788" xr:uid="{00000000-0005-0000-0000-000016440000}"/>
    <cellStyle name="Normal 13 5 2 2 2 2 2" xfId="11789" xr:uid="{00000000-0005-0000-0000-000017440000}"/>
    <cellStyle name="Normal 13 5 2 2 2 2 2 2" xfId="21702" xr:uid="{00000000-0005-0000-0000-000018440000}"/>
    <cellStyle name="Normal 13 5 2 2 2 2 2 3" xfId="33303" xr:uid="{00000000-0005-0000-0000-000019440000}"/>
    <cellStyle name="Normal 13 5 2 2 2 2 3" xfId="11790" xr:uid="{00000000-0005-0000-0000-00001A440000}"/>
    <cellStyle name="Normal 13 5 2 2 2 2 3 2" xfId="21703" xr:uid="{00000000-0005-0000-0000-00001B440000}"/>
    <cellStyle name="Normal 13 5 2 2 2 2 3 3" xfId="32171" xr:uid="{00000000-0005-0000-0000-00001C440000}"/>
    <cellStyle name="Normal 13 5 2 2 2 2 4" xfId="21701" xr:uid="{00000000-0005-0000-0000-00001D440000}"/>
    <cellStyle name="Normal 13 5 2 2 2 2 5" xfId="31406" xr:uid="{00000000-0005-0000-0000-00001E440000}"/>
    <cellStyle name="Normal 13 5 2 2 2 3" xfId="11791" xr:uid="{00000000-0005-0000-0000-00001F440000}"/>
    <cellStyle name="Normal 13 5 2 2 2 3 2" xfId="21704" xr:uid="{00000000-0005-0000-0000-000020440000}"/>
    <cellStyle name="Normal 13 5 2 2 2 3 3" xfId="42172" xr:uid="{00000000-0005-0000-0000-000021440000}"/>
    <cellStyle name="Normal 13 5 2 2 2 4" xfId="11792" xr:uid="{00000000-0005-0000-0000-000022440000}"/>
    <cellStyle name="Normal 13 5 2 2 2 4 2" xfId="21705" xr:uid="{00000000-0005-0000-0000-000023440000}"/>
    <cellStyle name="Normal 13 5 2 2 2 5" xfId="21700" xr:uid="{00000000-0005-0000-0000-000024440000}"/>
    <cellStyle name="Normal 13 5 2 2 2 6" xfId="30646" xr:uid="{00000000-0005-0000-0000-000025440000}"/>
    <cellStyle name="Normal 13 5 2 2 3" xfId="2308" xr:uid="{00000000-0005-0000-0000-000026440000}"/>
    <cellStyle name="Normal 13 5 2 2 3 2" xfId="11793" xr:uid="{00000000-0005-0000-0000-000027440000}"/>
    <cellStyle name="Normal 13 5 2 2 3 2 2" xfId="11794" xr:uid="{00000000-0005-0000-0000-000028440000}"/>
    <cellStyle name="Normal 13 5 2 2 3 2 2 2" xfId="21708" xr:uid="{00000000-0005-0000-0000-000029440000}"/>
    <cellStyle name="Normal 13 5 2 2 3 2 2 3" xfId="33304" xr:uid="{00000000-0005-0000-0000-00002A440000}"/>
    <cellStyle name="Normal 13 5 2 2 3 2 3" xfId="11795" xr:uid="{00000000-0005-0000-0000-00002B440000}"/>
    <cellStyle name="Normal 13 5 2 2 3 2 3 2" xfId="21709" xr:uid="{00000000-0005-0000-0000-00002C440000}"/>
    <cellStyle name="Normal 13 5 2 2 3 2 3 3" xfId="32172" xr:uid="{00000000-0005-0000-0000-00002D440000}"/>
    <cellStyle name="Normal 13 5 2 2 3 2 4" xfId="21707" xr:uid="{00000000-0005-0000-0000-00002E440000}"/>
    <cellStyle name="Normal 13 5 2 2 3 2 5" xfId="31407" xr:uid="{00000000-0005-0000-0000-00002F440000}"/>
    <cellStyle name="Normal 13 5 2 2 3 3" xfId="11796" xr:uid="{00000000-0005-0000-0000-000030440000}"/>
    <cellStyle name="Normal 13 5 2 2 3 3 2" xfId="21710" xr:uid="{00000000-0005-0000-0000-000031440000}"/>
    <cellStyle name="Normal 13 5 2 2 3 3 3" xfId="42173" xr:uid="{00000000-0005-0000-0000-000032440000}"/>
    <cellStyle name="Normal 13 5 2 2 3 4" xfId="11797" xr:uid="{00000000-0005-0000-0000-000033440000}"/>
    <cellStyle name="Normal 13 5 2 2 3 4 2" xfId="21711" xr:uid="{00000000-0005-0000-0000-000034440000}"/>
    <cellStyle name="Normal 13 5 2 2 3 5" xfId="21706" xr:uid="{00000000-0005-0000-0000-000035440000}"/>
    <cellStyle name="Normal 13 5 2 2 3 6" xfId="30647" xr:uid="{00000000-0005-0000-0000-000036440000}"/>
    <cellStyle name="Normal 13 5 2 2 4" xfId="11798" xr:uid="{00000000-0005-0000-0000-000037440000}"/>
    <cellStyle name="Normal 13 5 2 2 4 2" xfId="11799" xr:uid="{00000000-0005-0000-0000-000038440000}"/>
    <cellStyle name="Normal 13 5 2 2 4 2 2" xfId="21713" xr:uid="{00000000-0005-0000-0000-000039440000}"/>
    <cellStyle name="Normal 13 5 2 2 4 2 3" xfId="33302" xr:uid="{00000000-0005-0000-0000-00003A440000}"/>
    <cellStyle name="Normal 13 5 2 2 4 3" xfId="11800" xr:uid="{00000000-0005-0000-0000-00003B440000}"/>
    <cellStyle name="Normal 13 5 2 2 4 3 2" xfId="21714" xr:uid="{00000000-0005-0000-0000-00003C440000}"/>
    <cellStyle name="Normal 13 5 2 2 4 3 3" xfId="32170" xr:uid="{00000000-0005-0000-0000-00003D440000}"/>
    <cellStyle name="Normal 13 5 2 2 4 4" xfId="21712" xr:uid="{00000000-0005-0000-0000-00003E440000}"/>
    <cellStyle name="Normal 13 5 2 2 4 5" xfId="31405" xr:uid="{00000000-0005-0000-0000-00003F440000}"/>
    <cellStyle name="Normal 13 5 2 2 5" xfId="11801" xr:uid="{00000000-0005-0000-0000-000040440000}"/>
    <cellStyle name="Normal 13 5 2 2 5 2" xfId="21715" xr:uid="{00000000-0005-0000-0000-000041440000}"/>
    <cellStyle name="Normal 13 5 2 2 5 3" xfId="42171" xr:uid="{00000000-0005-0000-0000-000042440000}"/>
    <cellStyle name="Normal 13 5 2 2 6" xfId="11802" xr:uid="{00000000-0005-0000-0000-000043440000}"/>
    <cellStyle name="Normal 13 5 2 2 6 2" xfId="21716" xr:uid="{00000000-0005-0000-0000-000044440000}"/>
    <cellStyle name="Normal 13 5 2 2 7" xfId="21699" xr:uid="{00000000-0005-0000-0000-000045440000}"/>
    <cellStyle name="Normal 13 5 2 2 8" xfId="30645" xr:uid="{00000000-0005-0000-0000-000046440000}"/>
    <cellStyle name="Normal 13 5 2 3" xfId="2309" xr:uid="{00000000-0005-0000-0000-000047440000}"/>
    <cellStyle name="Normal 13 5 2 3 2" xfId="2310" xr:uid="{00000000-0005-0000-0000-000048440000}"/>
    <cellStyle name="Normal 13 5 2 3 2 2" xfId="11803" xr:uid="{00000000-0005-0000-0000-000049440000}"/>
    <cellStyle name="Normal 13 5 2 3 2 2 2" xfId="11804" xr:uid="{00000000-0005-0000-0000-00004A440000}"/>
    <cellStyle name="Normal 13 5 2 3 2 2 2 2" xfId="21720" xr:uid="{00000000-0005-0000-0000-00004B440000}"/>
    <cellStyle name="Normal 13 5 2 3 2 2 2 3" xfId="33306" xr:uid="{00000000-0005-0000-0000-00004C440000}"/>
    <cellStyle name="Normal 13 5 2 3 2 2 3" xfId="11805" xr:uid="{00000000-0005-0000-0000-00004D440000}"/>
    <cellStyle name="Normal 13 5 2 3 2 2 3 2" xfId="21721" xr:uid="{00000000-0005-0000-0000-00004E440000}"/>
    <cellStyle name="Normal 13 5 2 3 2 2 3 3" xfId="32174" xr:uid="{00000000-0005-0000-0000-00004F440000}"/>
    <cellStyle name="Normal 13 5 2 3 2 2 4" xfId="21719" xr:uid="{00000000-0005-0000-0000-000050440000}"/>
    <cellStyle name="Normal 13 5 2 3 2 2 5" xfId="31409" xr:uid="{00000000-0005-0000-0000-000051440000}"/>
    <cellStyle name="Normal 13 5 2 3 2 3" xfId="11806" xr:uid="{00000000-0005-0000-0000-000052440000}"/>
    <cellStyle name="Normal 13 5 2 3 2 3 2" xfId="21722" xr:uid="{00000000-0005-0000-0000-000053440000}"/>
    <cellStyle name="Normal 13 5 2 3 2 3 3" xfId="42175" xr:uid="{00000000-0005-0000-0000-000054440000}"/>
    <cellStyle name="Normal 13 5 2 3 2 4" xfId="11807" xr:uid="{00000000-0005-0000-0000-000055440000}"/>
    <cellStyle name="Normal 13 5 2 3 2 4 2" xfId="21723" xr:uid="{00000000-0005-0000-0000-000056440000}"/>
    <cellStyle name="Normal 13 5 2 3 2 5" xfId="21718" xr:uid="{00000000-0005-0000-0000-000057440000}"/>
    <cellStyle name="Normal 13 5 2 3 2 6" xfId="30649" xr:uid="{00000000-0005-0000-0000-000058440000}"/>
    <cellStyle name="Normal 13 5 2 3 3" xfId="11808" xr:uid="{00000000-0005-0000-0000-000059440000}"/>
    <cellStyle name="Normal 13 5 2 3 3 2" xfId="11809" xr:uid="{00000000-0005-0000-0000-00005A440000}"/>
    <cellStyle name="Normal 13 5 2 3 3 2 2" xfId="21725" xr:uid="{00000000-0005-0000-0000-00005B440000}"/>
    <cellStyle name="Normal 13 5 2 3 3 2 3" xfId="33305" xr:uid="{00000000-0005-0000-0000-00005C440000}"/>
    <cellStyle name="Normal 13 5 2 3 3 3" xfId="11810" xr:uid="{00000000-0005-0000-0000-00005D440000}"/>
    <cellStyle name="Normal 13 5 2 3 3 3 2" xfId="21726" xr:uid="{00000000-0005-0000-0000-00005E440000}"/>
    <cellStyle name="Normal 13 5 2 3 3 3 3" xfId="32173" xr:uid="{00000000-0005-0000-0000-00005F440000}"/>
    <cellStyle name="Normal 13 5 2 3 3 4" xfId="21724" xr:uid="{00000000-0005-0000-0000-000060440000}"/>
    <cellStyle name="Normal 13 5 2 3 3 5" xfId="31408" xr:uid="{00000000-0005-0000-0000-000061440000}"/>
    <cellStyle name="Normal 13 5 2 3 4" xfId="11811" xr:uid="{00000000-0005-0000-0000-000062440000}"/>
    <cellStyle name="Normal 13 5 2 3 4 2" xfId="21727" xr:uid="{00000000-0005-0000-0000-000063440000}"/>
    <cellStyle name="Normal 13 5 2 3 4 3" xfId="42174" xr:uid="{00000000-0005-0000-0000-000064440000}"/>
    <cellStyle name="Normal 13 5 2 3 5" xfId="11812" xr:uid="{00000000-0005-0000-0000-000065440000}"/>
    <cellStyle name="Normal 13 5 2 3 5 2" xfId="21728" xr:uid="{00000000-0005-0000-0000-000066440000}"/>
    <cellStyle name="Normal 13 5 2 3 6" xfId="21717" xr:uid="{00000000-0005-0000-0000-000067440000}"/>
    <cellStyle name="Normal 13 5 2 3 7" xfId="30648" xr:uid="{00000000-0005-0000-0000-000068440000}"/>
    <cellStyle name="Normal 13 5 2 4" xfId="2311" xr:uid="{00000000-0005-0000-0000-000069440000}"/>
    <cellStyle name="Normal 13 5 2 4 2" xfId="11813" xr:uid="{00000000-0005-0000-0000-00006A440000}"/>
    <cellStyle name="Normal 13 5 2 4 2 2" xfId="11814" xr:uid="{00000000-0005-0000-0000-00006B440000}"/>
    <cellStyle name="Normal 13 5 2 4 2 2 2" xfId="21731" xr:uid="{00000000-0005-0000-0000-00006C440000}"/>
    <cellStyle name="Normal 13 5 2 4 2 2 3" xfId="33307" xr:uid="{00000000-0005-0000-0000-00006D440000}"/>
    <cellStyle name="Normal 13 5 2 4 2 3" xfId="11815" xr:uid="{00000000-0005-0000-0000-00006E440000}"/>
    <cellStyle name="Normal 13 5 2 4 2 3 2" xfId="21732" xr:uid="{00000000-0005-0000-0000-00006F440000}"/>
    <cellStyle name="Normal 13 5 2 4 2 3 3" xfId="32175" xr:uid="{00000000-0005-0000-0000-000070440000}"/>
    <cellStyle name="Normal 13 5 2 4 2 4" xfId="21730" xr:uid="{00000000-0005-0000-0000-000071440000}"/>
    <cellStyle name="Normal 13 5 2 4 2 5" xfId="31410" xr:uid="{00000000-0005-0000-0000-000072440000}"/>
    <cellStyle name="Normal 13 5 2 4 3" xfId="11816" xr:uid="{00000000-0005-0000-0000-000073440000}"/>
    <cellStyle name="Normal 13 5 2 4 3 2" xfId="21733" xr:uid="{00000000-0005-0000-0000-000074440000}"/>
    <cellStyle name="Normal 13 5 2 4 3 3" xfId="42176" xr:uid="{00000000-0005-0000-0000-000075440000}"/>
    <cellStyle name="Normal 13 5 2 4 4" xfId="11817" xr:uid="{00000000-0005-0000-0000-000076440000}"/>
    <cellStyle name="Normal 13 5 2 4 4 2" xfId="21734" xr:uid="{00000000-0005-0000-0000-000077440000}"/>
    <cellStyle name="Normal 13 5 2 4 5" xfId="21729" xr:uid="{00000000-0005-0000-0000-000078440000}"/>
    <cellStyle name="Normal 13 5 2 4 6" xfId="30650" xr:uid="{00000000-0005-0000-0000-000079440000}"/>
    <cellStyle name="Normal 13 5 2 5" xfId="2312" xr:uid="{00000000-0005-0000-0000-00007A440000}"/>
    <cellStyle name="Normal 13 5 2 5 2" xfId="11818" xr:uid="{00000000-0005-0000-0000-00007B440000}"/>
    <cellStyle name="Normal 13 5 2 5 2 2" xfId="11819" xr:uid="{00000000-0005-0000-0000-00007C440000}"/>
    <cellStyle name="Normal 13 5 2 5 2 2 2" xfId="21737" xr:uid="{00000000-0005-0000-0000-00007D440000}"/>
    <cellStyle name="Normal 13 5 2 5 2 2 3" xfId="33308" xr:uid="{00000000-0005-0000-0000-00007E440000}"/>
    <cellStyle name="Normal 13 5 2 5 2 3" xfId="11820" xr:uid="{00000000-0005-0000-0000-00007F440000}"/>
    <cellStyle name="Normal 13 5 2 5 2 3 2" xfId="21738" xr:uid="{00000000-0005-0000-0000-000080440000}"/>
    <cellStyle name="Normal 13 5 2 5 2 3 3" xfId="32176" xr:uid="{00000000-0005-0000-0000-000081440000}"/>
    <cellStyle name="Normal 13 5 2 5 2 4" xfId="21736" xr:uid="{00000000-0005-0000-0000-000082440000}"/>
    <cellStyle name="Normal 13 5 2 5 2 5" xfId="31411" xr:uid="{00000000-0005-0000-0000-000083440000}"/>
    <cellStyle name="Normal 13 5 2 5 3" xfId="11821" xr:uid="{00000000-0005-0000-0000-000084440000}"/>
    <cellStyle name="Normal 13 5 2 5 3 2" xfId="21739" xr:uid="{00000000-0005-0000-0000-000085440000}"/>
    <cellStyle name="Normal 13 5 2 5 3 3" xfId="42177" xr:uid="{00000000-0005-0000-0000-000086440000}"/>
    <cellStyle name="Normal 13 5 2 5 4" xfId="11822" xr:uid="{00000000-0005-0000-0000-000087440000}"/>
    <cellStyle name="Normal 13 5 2 5 4 2" xfId="21740" xr:uid="{00000000-0005-0000-0000-000088440000}"/>
    <cellStyle name="Normal 13 5 2 5 5" xfId="21735" xr:uid="{00000000-0005-0000-0000-000089440000}"/>
    <cellStyle name="Normal 13 5 2 5 6" xfId="30651" xr:uid="{00000000-0005-0000-0000-00008A440000}"/>
    <cellStyle name="Normal 13 5 2 6" xfId="11823" xr:uid="{00000000-0005-0000-0000-00008B440000}"/>
    <cellStyle name="Normal 13 5 2 6 2" xfId="11824" xr:uid="{00000000-0005-0000-0000-00008C440000}"/>
    <cellStyle name="Normal 13 5 2 6 2 2" xfId="21742" xr:uid="{00000000-0005-0000-0000-00008D440000}"/>
    <cellStyle name="Normal 13 5 2 6 2 3" xfId="33301" xr:uid="{00000000-0005-0000-0000-00008E440000}"/>
    <cellStyle name="Normal 13 5 2 6 3" xfId="11825" xr:uid="{00000000-0005-0000-0000-00008F440000}"/>
    <cellStyle name="Normal 13 5 2 6 3 2" xfId="21743" xr:uid="{00000000-0005-0000-0000-000090440000}"/>
    <cellStyle name="Normal 13 5 2 6 3 3" xfId="32169" xr:uid="{00000000-0005-0000-0000-000091440000}"/>
    <cellStyle name="Normal 13 5 2 6 4" xfId="21741" xr:uid="{00000000-0005-0000-0000-000092440000}"/>
    <cellStyle name="Normal 13 5 2 6 5" xfId="31404" xr:uid="{00000000-0005-0000-0000-000093440000}"/>
    <cellStyle name="Normal 13 5 2 7" xfId="11826" xr:uid="{00000000-0005-0000-0000-000094440000}"/>
    <cellStyle name="Normal 13 5 2 7 2" xfId="21744" xr:uid="{00000000-0005-0000-0000-000095440000}"/>
    <cellStyle name="Normal 13 5 2 7 3" xfId="42170" xr:uid="{00000000-0005-0000-0000-000096440000}"/>
    <cellStyle name="Normal 13 5 2 8" xfId="11827" xr:uid="{00000000-0005-0000-0000-000097440000}"/>
    <cellStyle name="Normal 13 5 2 8 2" xfId="21745" xr:uid="{00000000-0005-0000-0000-000098440000}"/>
    <cellStyle name="Normal 13 5 2 9" xfId="21698" xr:uid="{00000000-0005-0000-0000-000099440000}"/>
    <cellStyle name="Normal 13 5 3" xfId="2313" xr:uid="{00000000-0005-0000-0000-00009A440000}"/>
    <cellStyle name="Normal 13 5 3 2" xfId="2314" xr:uid="{00000000-0005-0000-0000-00009B440000}"/>
    <cellStyle name="Normal 13 5 3 2 2" xfId="11828" xr:uid="{00000000-0005-0000-0000-00009C440000}"/>
    <cellStyle name="Normal 13 5 3 2 2 2" xfId="11829" xr:uid="{00000000-0005-0000-0000-00009D440000}"/>
    <cellStyle name="Normal 13 5 3 2 2 2 2" xfId="21749" xr:uid="{00000000-0005-0000-0000-00009E440000}"/>
    <cellStyle name="Normal 13 5 3 2 2 2 3" xfId="33310" xr:uid="{00000000-0005-0000-0000-00009F440000}"/>
    <cellStyle name="Normal 13 5 3 2 2 3" xfId="11830" xr:uid="{00000000-0005-0000-0000-0000A0440000}"/>
    <cellStyle name="Normal 13 5 3 2 2 3 2" xfId="21750" xr:uid="{00000000-0005-0000-0000-0000A1440000}"/>
    <cellStyle name="Normal 13 5 3 2 2 3 3" xfId="32178" xr:uid="{00000000-0005-0000-0000-0000A2440000}"/>
    <cellStyle name="Normal 13 5 3 2 2 4" xfId="21748" xr:uid="{00000000-0005-0000-0000-0000A3440000}"/>
    <cellStyle name="Normal 13 5 3 2 2 5" xfId="31413" xr:uid="{00000000-0005-0000-0000-0000A4440000}"/>
    <cellStyle name="Normal 13 5 3 2 3" xfId="11831" xr:uid="{00000000-0005-0000-0000-0000A5440000}"/>
    <cellStyle name="Normal 13 5 3 2 3 2" xfId="21751" xr:uid="{00000000-0005-0000-0000-0000A6440000}"/>
    <cellStyle name="Normal 13 5 3 2 3 3" xfId="42179" xr:uid="{00000000-0005-0000-0000-0000A7440000}"/>
    <cellStyle name="Normal 13 5 3 2 4" xfId="11832" xr:uid="{00000000-0005-0000-0000-0000A8440000}"/>
    <cellStyle name="Normal 13 5 3 2 4 2" xfId="21752" xr:uid="{00000000-0005-0000-0000-0000A9440000}"/>
    <cellStyle name="Normal 13 5 3 2 5" xfId="21747" xr:uid="{00000000-0005-0000-0000-0000AA440000}"/>
    <cellStyle name="Normal 13 5 3 2 6" xfId="30653" xr:uid="{00000000-0005-0000-0000-0000AB440000}"/>
    <cellStyle name="Normal 13 5 3 3" xfId="2315" xr:uid="{00000000-0005-0000-0000-0000AC440000}"/>
    <cellStyle name="Normal 13 5 3 3 2" xfId="11833" xr:uid="{00000000-0005-0000-0000-0000AD440000}"/>
    <cellStyle name="Normal 13 5 3 3 2 2" xfId="11834" xr:uid="{00000000-0005-0000-0000-0000AE440000}"/>
    <cellStyle name="Normal 13 5 3 3 2 2 2" xfId="21755" xr:uid="{00000000-0005-0000-0000-0000AF440000}"/>
    <cellStyle name="Normal 13 5 3 3 2 2 3" xfId="33311" xr:uid="{00000000-0005-0000-0000-0000B0440000}"/>
    <cellStyle name="Normal 13 5 3 3 2 3" xfId="11835" xr:uid="{00000000-0005-0000-0000-0000B1440000}"/>
    <cellStyle name="Normal 13 5 3 3 2 3 2" xfId="21756" xr:uid="{00000000-0005-0000-0000-0000B2440000}"/>
    <cellStyle name="Normal 13 5 3 3 2 3 3" xfId="32179" xr:uid="{00000000-0005-0000-0000-0000B3440000}"/>
    <cellStyle name="Normal 13 5 3 3 2 4" xfId="21754" xr:uid="{00000000-0005-0000-0000-0000B4440000}"/>
    <cellStyle name="Normal 13 5 3 3 2 5" xfId="31414" xr:uid="{00000000-0005-0000-0000-0000B5440000}"/>
    <cellStyle name="Normal 13 5 3 3 3" xfId="11836" xr:uid="{00000000-0005-0000-0000-0000B6440000}"/>
    <cellStyle name="Normal 13 5 3 3 3 2" xfId="21757" xr:uid="{00000000-0005-0000-0000-0000B7440000}"/>
    <cellStyle name="Normal 13 5 3 3 3 3" xfId="42180" xr:uid="{00000000-0005-0000-0000-0000B8440000}"/>
    <cellStyle name="Normal 13 5 3 3 4" xfId="11837" xr:uid="{00000000-0005-0000-0000-0000B9440000}"/>
    <cellStyle name="Normal 13 5 3 3 4 2" xfId="21758" xr:uid="{00000000-0005-0000-0000-0000BA440000}"/>
    <cellStyle name="Normal 13 5 3 3 5" xfId="21753" xr:uid="{00000000-0005-0000-0000-0000BB440000}"/>
    <cellStyle name="Normal 13 5 3 3 6" xfId="30654" xr:uid="{00000000-0005-0000-0000-0000BC440000}"/>
    <cellStyle name="Normal 13 5 3 4" xfId="11838" xr:uid="{00000000-0005-0000-0000-0000BD440000}"/>
    <cellStyle name="Normal 13 5 3 4 2" xfId="11839" xr:uid="{00000000-0005-0000-0000-0000BE440000}"/>
    <cellStyle name="Normal 13 5 3 4 2 2" xfId="21760" xr:uid="{00000000-0005-0000-0000-0000BF440000}"/>
    <cellStyle name="Normal 13 5 3 4 2 3" xfId="33309" xr:uid="{00000000-0005-0000-0000-0000C0440000}"/>
    <cellStyle name="Normal 13 5 3 4 3" xfId="11840" xr:uid="{00000000-0005-0000-0000-0000C1440000}"/>
    <cellStyle name="Normal 13 5 3 4 3 2" xfId="21761" xr:uid="{00000000-0005-0000-0000-0000C2440000}"/>
    <cellStyle name="Normal 13 5 3 4 3 3" xfId="32177" xr:uid="{00000000-0005-0000-0000-0000C3440000}"/>
    <cellStyle name="Normal 13 5 3 4 4" xfId="21759" xr:uid="{00000000-0005-0000-0000-0000C4440000}"/>
    <cellStyle name="Normal 13 5 3 4 5" xfId="31412" xr:uid="{00000000-0005-0000-0000-0000C5440000}"/>
    <cellStyle name="Normal 13 5 3 5" xfId="11841" xr:uid="{00000000-0005-0000-0000-0000C6440000}"/>
    <cellStyle name="Normal 13 5 3 5 2" xfId="21762" xr:uid="{00000000-0005-0000-0000-0000C7440000}"/>
    <cellStyle name="Normal 13 5 3 5 3" xfId="42178" xr:uid="{00000000-0005-0000-0000-0000C8440000}"/>
    <cellStyle name="Normal 13 5 3 6" xfId="11842" xr:uid="{00000000-0005-0000-0000-0000C9440000}"/>
    <cellStyle name="Normal 13 5 3 6 2" xfId="21763" xr:uid="{00000000-0005-0000-0000-0000CA440000}"/>
    <cellStyle name="Normal 13 5 3 7" xfId="21746" xr:uid="{00000000-0005-0000-0000-0000CB440000}"/>
    <cellStyle name="Normal 13 5 3 8" xfId="30652" xr:uid="{00000000-0005-0000-0000-0000CC440000}"/>
    <cellStyle name="Normal 13 5 4" xfId="2316" xr:uid="{00000000-0005-0000-0000-0000CD440000}"/>
    <cellStyle name="Normal 13 5 4 2" xfId="2317" xr:uid="{00000000-0005-0000-0000-0000CE440000}"/>
    <cellStyle name="Normal 13 5 4 2 2" xfId="11843" xr:uid="{00000000-0005-0000-0000-0000CF440000}"/>
    <cellStyle name="Normal 13 5 4 2 2 2" xfId="11844" xr:uid="{00000000-0005-0000-0000-0000D0440000}"/>
    <cellStyle name="Normal 13 5 4 2 2 2 2" xfId="21767" xr:uid="{00000000-0005-0000-0000-0000D1440000}"/>
    <cellStyle name="Normal 13 5 4 2 2 2 3" xfId="33313" xr:uid="{00000000-0005-0000-0000-0000D2440000}"/>
    <cellStyle name="Normal 13 5 4 2 2 3" xfId="11845" xr:uid="{00000000-0005-0000-0000-0000D3440000}"/>
    <cellStyle name="Normal 13 5 4 2 2 3 2" xfId="21768" xr:uid="{00000000-0005-0000-0000-0000D4440000}"/>
    <cellStyle name="Normal 13 5 4 2 2 3 3" xfId="32181" xr:uid="{00000000-0005-0000-0000-0000D5440000}"/>
    <cellStyle name="Normal 13 5 4 2 2 4" xfId="21766" xr:uid="{00000000-0005-0000-0000-0000D6440000}"/>
    <cellStyle name="Normal 13 5 4 2 2 5" xfId="31416" xr:uid="{00000000-0005-0000-0000-0000D7440000}"/>
    <cellStyle name="Normal 13 5 4 2 3" xfId="11846" xr:uid="{00000000-0005-0000-0000-0000D8440000}"/>
    <cellStyle name="Normal 13 5 4 2 3 2" xfId="21769" xr:uid="{00000000-0005-0000-0000-0000D9440000}"/>
    <cellStyle name="Normal 13 5 4 2 3 3" xfId="42182" xr:uid="{00000000-0005-0000-0000-0000DA440000}"/>
    <cellStyle name="Normal 13 5 4 2 4" xfId="11847" xr:uid="{00000000-0005-0000-0000-0000DB440000}"/>
    <cellStyle name="Normal 13 5 4 2 4 2" xfId="21770" xr:uid="{00000000-0005-0000-0000-0000DC440000}"/>
    <cellStyle name="Normal 13 5 4 2 5" xfId="21765" xr:uid="{00000000-0005-0000-0000-0000DD440000}"/>
    <cellStyle name="Normal 13 5 4 2 6" xfId="30656" xr:uid="{00000000-0005-0000-0000-0000DE440000}"/>
    <cellStyle name="Normal 13 5 4 3" xfId="11848" xr:uid="{00000000-0005-0000-0000-0000DF440000}"/>
    <cellStyle name="Normal 13 5 4 3 2" xfId="11849" xr:uid="{00000000-0005-0000-0000-0000E0440000}"/>
    <cellStyle name="Normal 13 5 4 3 2 2" xfId="21772" xr:uid="{00000000-0005-0000-0000-0000E1440000}"/>
    <cellStyle name="Normal 13 5 4 3 2 3" xfId="33312" xr:uid="{00000000-0005-0000-0000-0000E2440000}"/>
    <cellStyle name="Normal 13 5 4 3 3" xfId="11850" xr:uid="{00000000-0005-0000-0000-0000E3440000}"/>
    <cellStyle name="Normal 13 5 4 3 3 2" xfId="21773" xr:uid="{00000000-0005-0000-0000-0000E4440000}"/>
    <cellStyle name="Normal 13 5 4 3 3 3" xfId="32180" xr:uid="{00000000-0005-0000-0000-0000E5440000}"/>
    <cellStyle name="Normal 13 5 4 3 4" xfId="21771" xr:uid="{00000000-0005-0000-0000-0000E6440000}"/>
    <cellStyle name="Normal 13 5 4 3 5" xfId="31415" xr:uid="{00000000-0005-0000-0000-0000E7440000}"/>
    <cellStyle name="Normal 13 5 4 4" xfId="11851" xr:uid="{00000000-0005-0000-0000-0000E8440000}"/>
    <cellStyle name="Normal 13 5 4 4 2" xfId="21774" xr:uid="{00000000-0005-0000-0000-0000E9440000}"/>
    <cellStyle name="Normal 13 5 4 4 3" xfId="42181" xr:uid="{00000000-0005-0000-0000-0000EA440000}"/>
    <cellStyle name="Normal 13 5 4 5" xfId="11852" xr:uid="{00000000-0005-0000-0000-0000EB440000}"/>
    <cellStyle name="Normal 13 5 4 5 2" xfId="21775" xr:uid="{00000000-0005-0000-0000-0000EC440000}"/>
    <cellStyle name="Normal 13 5 4 6" xfId="21764" xr:uid="{00000000-0005-0000-0000-0000ED440000}"/>
    <cellStyle name="Normal 13 5 4 7" xfId="30655" xr:uid="{00000000-0005-0000-0000-0000EE440000}"/>
    <cellStyle name="Normal 13 5 5" xfId="2318" xr:uid="{00000000-0005-0000-0000-0000EF440000}"/>
    <cellStyle name="Normal 13 5 5 2" xfId="11853" xr:uid="{00000000-0005-0000-0000-0000F0440000}"/>
    <cellStyle name="Normal 13 5 5 2 2" xfId="11854" xr:uid="{00000000-0005-0000-0000-0000F1440000}"/>
    <cellStyle name="Normal 13 5 5 2 2 2" xfId="21778" xr:uid="{00000000-0005-0000-0000-0000F2440000}"/>
    <cellStyle name="Normal 13 5 5 2 2 3" xfId="33314" xr:uid="{00000000-0005-0000-0000-0000F3440000}"/>
    <cellStyle name="Normal 13 5 5 2 3" xfId="11855" xr:uid="{00000000-0005-0000-0000-0000F4440000}"/>
    <cellStyle name="Normal 13 5 5 2 3 2" xfId="21779" xr:uid="{00000000-0005-0000-0000-0000F5440000}"/>
    <cellStyle name="Normal 13 5 5 2 3 3" xfId="32182" xr:uid="{00000000-0005-0000-0000-0000F6440000}"/>
    <cellStyle name="Normal 13 5 5 2 4" xfId="21777" xr:uid="{00000000-0005-0000-0000-0000F7440000}"/>
    <cellStyle name="Normal 13 5 5 2 5" xfId="31417" xr:uid="{00000000-0005-0000-0000-0000F8440000}"/>
    <cellStyle name="Normal 13 5 5 3" xfId="11856" xr:uid="{00000000-0005-0000-0000-0000F9440000}"/>
    <cellStyle name="Normal 13 5 5 3 2" xfId="21780" xr:uid="{00000000-0005-0000-0000-0000FA440000}"/>
    <cellStyle name="Normal 13 5 5 3 3" xfId="42183" xr:uid="{00000000-0005-0000-0000-0000FB440000}"/>
    <cellStyle name="Normal 13 5 5 4" xfId="11857" xr:uid="{00000000-0005-0000-0000-0000FC440000}"/>
    <cellStyle name="Normal 13 5 5 4 2" xfId="21781" xr:uid="{00000000-0005-0000-0000-0000FD440000}"/>
    <cellStyle name="Normal 13 5 5 5" xfId="21776" xr:uid="{00000000-0005-0000-0000-0000FE440000}"/>
    <cellStyle name="Normal 13 5 5 6" xfId="30657" xr:uid="{00000000-0005-0000-0000-0000FF440000}"/>
    <cellStyle name="Normal 13 5 6" xfId="2319" xr:uid="{00000000-0005-0000-0000-000000450000}"/>
    <cellStyle name="Normal 13 5 6 2" xfId="11858" xr:uid="{00000000-0005-0000-0000-000001450000}"/>
    <cellStyle name="Normal 13 5 6 2 2" xfId="11859" xr:uid="{00000000-0005-0000-0000-000002450000}"/>
    <cellStyle name="Normal 13 5 6 2 2 2" xfId="21784" xr:uid="{00000000-0005-0000-0000-000003450000}"/>
    <cellStyle name="Normal 13 5 6 2 2 3" xfId="33315" xr:uid="{00000000-0005-0000-0000-000004450000}"/>
    <cellStyle name="Normal 13 5 6 2 3" xfId="11860" xr:uid="{00000000-0005-0000-0000-000005450000}"/>
    <cellStyle name="Normal 13 5 6 2 3 2" xfId="21785" xr:uid="{00000000-0005-0000-0000-000006450000}"/>
    <cellStyle name="Normal 13 5 6 2 3 3" xfId="32183" xr:uid="{00000000-0005-0000-0000-000007450000}"/>
    <cellStyle name="Normal 13 5 6 2 4" xfId="21783" xr:uid="{00000000-0005-0000-0000-000008450000}"/>
    <cellStyle name="Normal 13 5 6 2 5" xfId="31418" xr:uid="{00000000-0005-0000-0000-000009450000}"/>
    <cellStyle name="Normal 13 5 6 3" xfId="11861" xr:uid="{00000000-0005-0000-0000-00000A450000}"/>
    <cellStyle name="Normal 13 5 6 3 2" xfId="21786" xr:uid="{00000000-0005-0000-0000-00000B450000}"/>
    <cellStyle name="Normal 13 5 6 3 3" xfId="42184" xr:uid="{00000000-0005-0000-0000-00000C450000}"/>
    <cellStyle name="Normal 13 5 6 4" xfId="11862" xr:uid="{00000000-0005-0000-0000-00000D450000}"/>
    <cellStyle name="Normal 13 5 6 4 2" xfId="21787" xr:uid="{00000000-0005-0000-0000-00000E450000}"/>
    <cellStyle name="Normal 13 5 6 5" xfId="21782" xr:uid="{00000000-0005-0000-0000-00000F450000}"/>
    <cellStyle name="Normal 13 5 6 6" xfId="30658" xr:uid="{00000000-0005-0000-0000-000010450000}"/>
    <cellStyle name="Normal 13 5 7" xfId="11863" xr:uid="{00000000-0005-0000-0000-000011450000}"/>
    <cellStyle name="Normal 13 5 7 2" xfId="11864" xr:uid="{00000000-0005-0000-0000-000012450000}"/>
    <cellStyle name="Normal 13 5 7 2 2" xfId="21789" xr:uid="{00000000-0005-0000-0000-000013450000}"/>
    <cellStyle name="Normal 13 5 7 2 3" xfId="33300" xr:uid="{00000000-0005-0000-0000-000014450000}"/>
    <cellStyle name="Normal 13 5 7 3" xfId="11865" xr:uid="{00000000-0005-0000-0000-000015450000}"/>
    <cellStyle name="Normal 13 5 7 3 2" xfId="21790" xr:uid="{00000000-0005-0000-0000-000016450000}"/>
    <cellStyle name="Normal 13 5 7 3 3" xfId="32168" xr:uid="{00000000-0005-0000-0000-000017450000}"/>
    <cellStyle name="Normal 13 5 7 4" xfId="21788" xr:uid="{00000000-0005-0000-0000-000018450000}"/>
    <cellStyle name="Normal 13 5 7 5" xfId="31403" xr:uid="{00000000-0005-0000-0000-000019450000}"/>
    <cellStyle name="Normal 13 5 8" xfId="11866" xr:uid="{00000000-0005-0000-0000-00001A450000}"/>
    <cellStyle name="Normal 13 5 8 2" xfId="21791" xr:uid="{00000000-0005-0000-0000-00001B450000}"/>
    <cellStyle name="Normal 13 5 8 3" xfId="42169" xr:uid="{00000000-0005-0000-0000-00001C450000}"/>
    <cellStyle name="Normal 13 5 9" xfId="11867" xr:uid="{00000000-0005-0000-0000-00001D450000}"/>
    <cellStyle name="Normal 13 5 9 2" xfId="21792" xr:uid="{00000000-0005-0000-0000-00001E450000}"/>
    <cellStyle name="Normal 13 6" xfId="2320" xr:uid="{00000000-0005-0000-0000-00001F450000}"/>
    <cellStyle name="Normal 13 6 2" xfId="11869" xr:uid="{00000000-0005-0000-0000-000020450000}"/>
    <cellStyle name="Normal 13 6 2 2" xfId="21794" xr:uid="{00000000-0005-0000-0000-000021450000}"/>
    <cellStyle name="Normal 13 6 2 3" xfId="31029" xr:uid="{00000000-0005-0000-0000-000022450000}"/>
    <cellStyle name="Normal 13 6 3" xfId="11870" xr:uid="{00000000-0005-0000-0000-000023450000}"/>
    <cellStyle name="Normal 13 6 3 2" xfId="11871" xr:uid="{00000000-0005-0000-0000-000024450000}"/>
    <cellStyle name="Normal 13 6 3 2 2" xfId="21796" xr:uid="{00000000-0005-0000-0000-000025450000}"/>
    <cellStyle name="Normal 13 6 3 2 3" xfId="33316" xr:uid="{00000000-0005-0000-0000-000026450000}"/>
    <cellStyle name="Normal 13 6 3 3" xfId="11872" xr:uid="{00000000-0005-0000-0000-000027450000}"/>
    <cellStyle name="Normal 13 6 3 3 2" xfId="21797" xr:uid="{00000000-0005-0000-0000-000028450000}"/>
    <cellStyle name="Normal 13 6 3 3 3" xfId="32184" xr:uid="{00000000-0005-0000-0000-000029450000}"/>
    <cellStyle name="Normal 13 6 3 4" xfId="21795" xr:uid="{00000000-0005-0000-0000-00002A450000}"/>
    <cellStyle name="Normal 13 6 3 5" xfId="31419" xr:uid="{00000000-0005-0000-0000-00002B450000}"/>
    <cellStyle name="Normal 13 6 4" xfId="11873" xr:uid="{00000000-0005-0000-0000-00002C450000}"/>
    <cellStyle name="Normal 13 6 4 2" xfId="21798" xr:uid="{00000000-0005-0000-0000-00002D450000}"/>
    <cellStyle name="Normal 13 6 4 3" xfId="42185" xr:uid="{00000000-0005-0000-0000-00002E450000}"/>
    <cellStyle name="Normal 13 6 5" xfId="11874" xr:uid="{00000000-0005-0000-0000-00002F450000}"/>
    <cellStyle name="Normal 13 6 5 2" xfId="21799" xr:uid="{00000000-0005-0000-0000-000030450000}"/>
    <cellStyle name="Normal 13 6 6" xfId="11868" xr:uid="{00000000-0005-0000-0000-000031450000}"/>
    <cellStyle name="Normal 13 6 7" xfId="21793" xr:uid="{00000000-0005-0000-0000-000032450000}"/>
    <cellStyle name="Normal 13 6 8" xfId="30659" xr:uid="{00000000-0005-0000-0000-000033450000}"/>
    <cellStyle name="Normal 13 7" xfId="2321" xr:uid="{00000000-0005-0000-0000-000034450000}"/>
    <cellStyle name="Normal 13 7 2" xfId="2322" xr:uid="{00000000-0005-0000-0000-000035450000}"/>
    <cellStyle name="Normal 13 7 2 2" xfId="11875" xr:uid="{00000000-0005-0000-0000-000036450000}"/>
    <cellStyle name="Normal 13 7 2 2 2" xfId="11876" xr:uid="{00000000-0005-0000-0000-000037450000}"/>
    <cellStyle name="Normal 13 7 2 2 2 2" xfId="21803" xr:uid="{00000000-0005-0000-0000-000038450000}"/>
    <cellStyle name="Normal 13 7 2 2 2 3" xfId="33318" xr:uid="{00000000-0005-0000-0000-000039450000}"/>
    <cellStyle name="Normal 13 7 2 2 3" xfId="11877" xr:uid="{00000000-0005-0000-0000-00003A450000}"/>
    <cellStyle name="Normal 13 7 2 2 3 2" xfId="21804" xr:uid="{00000000-0005-0000-0000-00003B450000}"/>
    <cellStyle name="Normal 13 7 2 2 3 3" xfId="32186" xr:uid="{00000000-0005-0000-0000-00003C450000}"/>
    <cellStyle name="Normal 13 7 2 2 4" xfId="21802" xr:uid="{00000000-0005-0000-0000-00003D450000}"/>
    <cellStyle name="Normal 13 7 2 2 5" xfId="31421" xr:uid="{00000000-0005-0000-0000-00003E450000}"/>
    <cellStyle name="Normal 13 7 2 3" xfId="11878" xr:uid="{00000000-0005-0000-0000-00003F450000}"/>
    <cellStyle name="Normal 13 7 2 3 2" xfId="21805" xr:uid="{00000000-0005-0000-0000-000040450000}"/>
    <cellStyle name="Normal 13 7 2 3 3" xfId="42187" xr:uid="{00000000-0005-0000-0000-000041450000}"/>
    <cellStyle name="Normal 13 7 2 4" xfId="11879" xr:uid="{00000000-0005-0000-0000-000042450000}"/>
    <cellStyle name="Normal 13 7 2 4 2" xfId="21806" xr:uid="{00000000-0005-0000-0000-000043450000}"/>
    <cellStyle name="Normal 13 7 2 5" xfId="21801" xr:uid="{00000000-0005-0000-0000-000044450000}"/>
    <cellStyle name="Normal 13 7 2 6" xfId="30661" xr:uid="{00000000-0005-0000-0000-000045450000}"/>
    <cellStyle name="Normal 13 7 3" xfId="11880" xr:uid="{00000000-0005-0000-0000-000046450000}"/>
    <cellStyle name="Normal 13 7 3 2" xfId="11881" xr:uid="{00000000-0005-0000-0000-000047450000}"/>
    <cellStyle name="Normal 13 7 3 2 2" xfId="21808" xr:uid="{00000000-0005-0000-0000-000048450000}"/>
    <cellStyle name="Normal 13 7 3 2 3" xfId="33317" xr:uid="{00000000-0005-0000-0000-000049450000}"/>
    <cellStyle name="Normal 13 7 3 3" xfId="11882" xr:uid="{00000000-0005-0000-0000-00004A450000}"/>
    <cellStyle name="Normal 13 7 3 3 2" xfId="21809" xr:uid="{00000000-0005-0000-0000-00004B450000}"/>
    <cellStyle name="Normal 13 7 3 3 3" xfId="32185" xr:uid="{00000000-0005-0000-0000-00004C450000}"/>
    <cellStyle name="Normal 13 7 3 4" xfId="21807" xr:uid="{00000000-0005-0000-0000-00004D450000}"/>
    <cellStyle name="Normal 13 7 3 5" xfId="31420" xr:uid="{00000000-0005-0000-0000-00004E450000}"/>
    <cellStyle name="Normal 13 7 4" xfId="11883" xr:uid="{00000000-0005-0000-0000-00004F450000}"/>
    <cellStyle name="Normal 13 7 4 2" xfId="21810" xr:uid="{00000000-0005-0000-0000-000050450000}"/>
    <cellStyle name="Normal 13 7 4 3" xfId="42186" xr:uid="{00000000-0005-0000-0000-000051450000}"/>
    <cellStyle name="Normal 13 7 5" xfId="11884" xr:uid="{00000000-0005-0000-0000-000052450000}"/>
    <cellStyle name="Normal 13 7 5 2" xfId="21811" xr:uid="{00000000-0005-0000-0000-000053450000}"/>
    <cellStyle name="Normal 13 7 6" xfId="21800" xr:uid="{00000000-0005-0000-0000-000054450000}"/>
    <cellStyle name="Normal 13 7 7" xfId="30660" xr:uid="{00000000-0005-0000-0000-000055450000}"/>
    <cellStyle name="Normal 13 8" xfId="2323" xr:uid="{00000000-0005-0000-0000-000056450000}"/>
    <cellStyle name="Normal 13 8 2" xfId="11885" xr:uid="{00000000-0005-0000-0000-000057450000}"/>
    <cellStyle name="Normal 13 8 2 2" xfId="11886" xr:uid="{00000000-0005-0000-0000-000058450000}"/>
    <cellStyle name="Normal 13 8 2 2 2" xfId="21814" xr:uid="{00000000-0005-0000-0000-000059450000}"/>
    <cellStyle name="Normal 13 8 2 2 3" xfId="33319" xr:uid="{00000000-0005-0000-0000-00005A450000}"/>
    <cellStyle name="Normal 13 8 2 3" xfId="11887" xr:uid="{00000000-0005-0000-0000-00005B450000}"/>
    <cellStyle name="Normal 13 8 2 3 2" xfId="21815" xr:uid="{00000000-0005-0000-0000-00005C450000}"/>
    <cellStyle name="Normal 13 8 2 3 3" xfId="32187" xr:uid="{00000000-0005-0000-0000-00005D450000}"/>
    <cellStyle name="Normal 13 8 2 4" xfId="21813" xr:uid="{00000000-0005-0000-0000-00005E450000}"/>
    <cellStyle name="Normal 13 8 2 5" xfId="31422" xr:uid="{00000000-0005-0000-0000-00005F450000}"/>
    <cellStyle name="Normal 13 8 3" xfId="11888" xr:uid="{00000000-0005-0000-0000-000060450000}"/>
    <cellStyle name="Normal 13 8 3 2" xfId="21816" xr:uid="{00000000-0005-0000-0000-000061450000}"/>
    <cellStyle name="Normal 13 8 3 3" xfId="42188" xr:uid="{00000000-0005-0000-0000-000062450000}"/>
    <cellStyle name="Normal 13 8 4" xfId="11889" xr:uid="{00000000-0005-0000-0000-000063450000}"/>
    <cellStyle name="Normal 13 8 4 2" xfId="21817" xr:uid="{00000000-0005-0000-0000-000064450000}"/>
    <cellStyle name="Normal 13 8 5" xfId="21812" xr:uid="{00000000-0005-0000-0000-000065450000}"/>
    <cellStyle name="Normal 13 8 6" xfId="30662" xr:uid="{00000000-0005-0000-0000-000066450000}"/>
    <cellStyle name="Normal 13 9" xfId="2324" xr:uid="{00000000-0005-0000-0000-000067450000}"/>
    <cellStyle name="Normal 13 9 2" xfId="11890" xr:uid="{00000000-0005-0000-0000-000068450000}"/>
    <cellStyle name="Normal 13 9 2 2" xfId="11891" xr:uid="{00000000-0005-0000-0000-000069450000}"/>
    <cellStyle name="Normal 13 9 2 2 2" xfId="21820" xr:uid="{00000000-0005-0000-0000-00006A450000}"/>
    <cellStyle name="Normal 13 9 2 2 3" xfId="33320" xr:uid="{00000000-0005-0000-0000-00006B450000}"/>
    <cellStyle name="Normal 13 9 2 3" xfId="11892" xr:uid="{00000000-0005-0000-0000-00006C450000}"/>
    <cellStyle name="Normal 13 9 2 3 2" xfId="21821" xr:uid="{00000000-0005-0000-0000-00006D450000}"/>
    <cellStyle name="Normal 13 9 2 3 3" xfId="32188" xr:uid="{00000000-0005-0000-0000-00006E450000}"/>
    <cellStyle name="Normal 13 9 2 4" xfId="21819" xr:uid="{00000000-0005-0000-0000-00006F450000}"/>
    <cellStyle name="Normal 13 9 2 5" xfId="31423" xr:uid="{00000000-0005-0000-0000-000070450000}"/>
    <cellStyle name="Normal 13 9 3" xfId="11893" xr:uid="{00000000-0005-0000-0000-000071450000}"/>
    <cellStyle name="Normal 13 9 3 2" xfId="21822" xr:uid="{00000000-0005-0000-0000-000072450000}"/>
    <cellStyle name="Normal 13 9 3 3" xfId="42189" xr:uid="{00000000-0005-0000-0000-000073450000}"/>
    <cellStyle name="Normal 13 9 4" xfId="11894" xr:uid="{00000000-0005-0000-0000-000074450000}"/>
    <cellStyle name="Normal 13 9 4 2" xfId="21823" xr:uid="{00000000-0005-0000-0000-000075450000}"/>
    <cellStyle name="Normal 13 9 5" xfId="21818" xr:uid="{00000000-0005-0000-0000-000076450000}"/>
    <cellStyle name="Normal 13 9 6" xfId="30663" xr:uid="{00000000-0005-0000-0000-000077450000}"/>
    <cellStyle name="Normal 130" xfId="11895" xr:uid="{00000000-0005-0000-0000-000078450000}"/>
    <cellStyle name="Normal 130 2" xfId="21824" xr:uid="{00000000-0005-0000-0000-000079450000}"/>
    <cellStyle name="Normal 130 3" xfId="42737" xr:uid="{00000000-0005-0000-0000-00007A450000}"/>
    <cellStyle name="Normal 131" xfId="11896" xr:uid="{00000000-0005-0000-0000-00007B450000}"/>
    <cellStyle name="Normal 131 2" xfId="21825" xr:uid="{00000000-0005-0000-0000-00007C450000}"/>
    <cellStyle name="Normal 131 3" xfId="42742" xr:uid="{00000000-0005-0000-0000-00007D450000}"/>
    <cellStyle name="Normal 132" xfId="11897" xr:uid="{00000000-0005-0000-0000-00007E450000}"/>
    <cellStyle name="Normal 132 2" xfId="21826" xr:uid="{00000000-0005-0000-0000-00007F450000}"/>
    <cellStyle name="Normal 132 3" xfId="42759" xr:uid="{00000000-0005-0000-0000-000080450000}"/>
    <cellStyle name="Normal 133" xfId="11898" xr:uid="{00000000-0005-0000-0000-000081450000}"/>
    <cellStyle name="Normal 133 2" xfId="21827" xr:uid="{00000000-0005-0000-0000-000082450000}"/>
    <cellStyle name="Normal 133 3" xfId="42750" xr:uid="{00000000-0005-0000-0000-000083450000}"/>
    <cellStyle name="Normal 134" xfId="11899" xr:uid="{00000000-0005-0000-0000-000084450000}"/>
    <cellStyle name="Normal 134 2" xfId="21828" xr:uid="{00000000-0005-0000-0000-000085450000}"/>
    <cellStyle name="Normal 134 3" xfId="42773" xr:uid="{00000000-0005-0000-0000-000086450000}"/>
    <cellStyle name="Normal 135" xfId="11900" xr:uid="{00000000-0005-0000-0000-000087450000}"/>
    <cellStyle name="Normal 135 2" xfId="21829" xr:uid="{00000000-0005-0000-0000-000088450000}"/>
    <cellStyle name="Normal 135 3" xfId="42784" xr:uid="{00000000-0005-0000-0000-000089450000}"/>
    <cellStyle name="Normal 136" xfId="11901" xr:uid="{00000000-0005-0000-0000-00008A450000}"/>
    <cellStyle name="Normal 136 2" xfId="21830" xr:uid="{00000000-0005-0000-0000-00008B450000}"/>
    <cellStyle name="Normal 136 3" xfId="42741" xr:uid="{00000000-0005-0000-0000-00008C450000}"/>
    <cellStyle name="Normal 137" xfId="11902" xr:uid="{00000000-0005-0000-0000-00008D450000}"/>
    <cellStyle name="Normal 137 2" xfId="21831" xr:uid="{00000000-0005-0000-0000-00008E450000}"/>
    <cellStyle name="Normal 137 3" xfId="42753" xr:uid="{00000000-0005-0000-0000-00008F450000}"/>
    <cellStyle name="Normal 138" xfId="11903" xr:uid="{00000000-0005-0000-0000-000090450000}"/>
    <cellStyle name="Normal 138 2" xfId="21832" xr:uid="{00000000-0005-0000-0000-000091450000}"/>
    <cellStyle name="Normal 138 3" xfId="42764" xr:uid="{00000000-0005-0000-0000-000092450000}"/>
    <cellStyle name="Normal 139" xfId="11904" xr:uid="{00000000-0005-0000-0000-000093450000}"/>
    <cellStyle name="Normal 139 2" xfId="21833" xr:uid="{00000000-0005-0000-0000-000094450000}"/>
    <cellStyle name="Normal 139 3" xfId="42723" xr:uid="{00000000-0005-0000-0000-000095450000}"/>
    <cellStyle name="Normal 14" xfId="2325" xr:uid="{00000000-0005-0000-0000-000096450000}"/>
    <cellStyle name="Normal 14 10" xfId="21834" xr:uid="{00000000-0005-0000-0000-000097450000}"/>
    <cellStyle name="Normal 14 11" xfId="30664" xr:uid="{00000000-0005-0000-0000-000098450000}"/>
    <cellStyle name="Normal 14 2" xfId="2326" xr:uid="{00000000-0005-0000-0000-000099450000}"/>
    <cellStyle name="Normal 14 2 2" xfId="11907" xr:uid="{00000000-0005-0000-0000-00009A450000}"/>
    <cellStyle name="Normal 14 2 2 2" xfId="11908" xr:uid="{00000000-0005-0000-0000-00009B450000}"/>
    <cellStyle name="Normal 14 2 2 2 2" xfId="21837" xr:uid="{00000000-0005-0000-0000-00009C450000}"/>
    <cellStyle name="Normal 14 2 2 2 3" xfId="33322" xr:uid="{00000000-0005-0000-0000-00009D450000}"/>
    <cellStyle name="Normal 14 2 2 3" xfId="11909" xr:uid="{00000000-0005-0000-0000-00009E450000}"/>
    <cellStyle name="Normal 14 2 2 3 2" xfId="21838" xr:uid="{00000000-0005-0000-0000-00009F450000}"/>
    <cellStyle name="Normal 14 2 2 3 3" xfId="32190" xr:uid="{00000000-0005-0000-0000-0000A0450000}"/>
    <cellStyle name="Normal 14 2 2 4" xfId="21836" xr:uid="{00000000-0005-0000-0000-0000A1450000}"/>
    <cellStyle name="Normal 14 2 2 5" xfId="31425" xr:uid="{00000000-0005-0000-0000-0000A2450000}"/>
    <cellStyle name="Normal 14 2 3" xfId="11910" xr:uid="{00000000-0005-0000-0000-0000A3450000}"/>
    <cellStyle name="Normal 14 2 3 2" xfId="21839" xr:uid="{00000000-0005-0000-0000-0000A4450000}"/>
    <cellStyle name="Normal 14 2 3 3" xfId="42191" xr:uid="{00000000-0005-0000-0000-0000A5450000}"/>
    <cellStyle name="Normal 14 2 4" xfId="11911" xr:uid="{00000000-0005-0000-0000-0000A6450000}"/>
    <cellStyle name="Normal 14 2 4 2" xfId="21840" xr:uid="{00000000-0005-0000-0000-0000A7450000}"/>
    <cellStyle name="Normal 14 2 5" xfId="11906" xr:uid="{00000000-0005-0000-0000-0000A8450000}"/>
    <cellStyle name="Normal 14 2 6" xfId="21835" xr:uid="{00000000-0005-0000-0000-0000A9450000}"/>
    <cellStyle name="Normal 14 2 7" xfId="30665" xr:uid="{00000000-0005-0000-0000-0000AA450000}"/>
    <cellStyle name="Normal 14 3" xfId="2327" xr:uid="{00000000-0005-0000-0000-0000AB450000}"/>
    <cellStyle name="Normal 14 3 2" xfId="11913" xr:uid="{00000000-0005-0000-0000-0000AC450000}"/>
    <cellStyle name="Normal 14 3 2 2" xfId="21842" xr:uid="{00000000-0005-0000-0000-0000AD450000}"/>
    <cellStyle name="Normal 14 3 2 3" xfId="31031" xr:uid="{00000000-0005-0000-0000-0000AE450000}"/>
    <cellStyle name="Normal 14 3 3" xfId="11914" xr:uid="{00000000-0005-0000-0000-0000AF450000}"/>
    <cellStyle name="Normal 14 3 3 2" xfId="11915" xr:uid="{00000000-0005-0000-0000-0000B0450000}"/>
    <cellStyle name="Normal 14 3 3 2 2" xfId="21844" xr:uid="{00000000-0005-0000-0000-0000B1450000}"/>
    <cellStyle name="Normal 14 3 3 2 3" xfId="33323" xr:uid="{00000000-0005-0000-0000-0000B2450000}"/>
    <cellStyle name="Normal 14 3 3 3" xfId="11916" xr:uid="{00000000-0005-0000-0000-0000B3450000}"/>
    <cellStyle name="Normal 14 3 3 3 2" xfId="21845" xr:uid="{00000000-0005-0000-0000-0000B4450000}"/>
    <cellStyle name="Normal 14 3 3 3 3" xfId="32191" xr:uid="{00000000-0005-0000-0000-0000B5450000}"/>
    <cellStyle name="Normal 14 3 3 4" xfId="21843" xr:uid="{00000000-0005-0000-0000-0000B6450000}"/>
    <cellStyle name="Normal 14 3 3 5" xfId="31426" xr:uid="{00000000-0005-0000-0000-0000B7450000}"/>
    <cellStyle name="Normal 14 3 4" xfId="11917" xr:uid="{00000000-0005-0000-0000-0000B8450000}"/>
    <cellStyle name="Normal 14 3 4 2" xfId="21846" xr:uid="{00000000-0005-0000-0000-0000B9450000}"/>
    <cellStyle name="Normal 14 3 4 3" xfId="42192" xr:uid="{00000000-0005-0000-0000-0000BA450000}"/>
    <cellStyle name="Normal 14 3 5" xfId="11918" xr:uid="{00000000-0005-0000-0000-0000BB450000}"/>
    <cellStyle name="Normal 14 3 5 2" xfId="21847" xr:uid="{00000000-0005-0000-0000-0000BC450000}"/>
    <cellStyle name="Normal 14 3 6" xfId="11912" xr:uid="{00000000-0005-0000-0000-0000BD450000}"/>
    <cellStyle name="Normal 14 3 7" xfId="21841" xr:uid="{00000000-0005-0000-0000-0000BE450000}"/>
    <cellStyle name="Normal 14 3 8" xfId="30666" xr:uid="{00000000-0005-0000-0000-0000BF450000}"/>
    <cellStyle name="Normal 14 4" xfId="2328" xr:uid="{00000000-0005-0000-0000-0000C0450000}"/>
    <cellStyle name="Normal 14 4 2" xfId="11920" xr:uid="{00000000-0005-0000-0000-0000C1450000}"/>
    <cellStyle name="Normal 14 4 2 2" xfId="21849" xr:uid="{00000000-0005-0000-0000-0000C2450000}"/>
    <cellStyle name="Normal 14 4 2 3" xfId="31032" xr:uid="{00000000-0005-0000-0000-0000C3450000}"/>
    <cellStyle name="Normal 14 4 3" xfId="11921" xr:uid="{00000000-0005-0000-0000-0000C4450000}"/>
    <cellStyle name="Normal 14 4 3 2" xfId="11922" xr:uid="{00000000-0005-0000-0000-0000C5450000}"/>
    <cellStyle name="Normal 14 4 3 2 2" xfId="21851" xr:uid="{00000000-0005-0000-0000-0000C6450000}"/>
    <cellStyle name="Normal 14 4 3 2 3" xfId="33324" xr:uid="{00000000-0005-0000-0000-0000C7450000}"/>
    <cellStyle name="Normal 14 4 3 3" xfId="11923" xr:uid="{00000000-0005-0000-0000-0000C8450000}"/>
    <cellStyle name="Normal 14 4 3 3 2" xfId="21852" xr:uid="{00000000-0005-0000-0000-0000C9450000}"/>
    <cellStyle name="Normal 14 4 3 3 3" xfId="32192" xr:uid="{00000000-0005-0000-0000-0000CA450000}"/>
    <cellStyle name="Normal 14 4 3 4" xfId="21850" xr:uid="{00000000-0005-0000-0000-0000CB450000}"/>
    <cellStyle name="Normal 14 4 3 5" xfId="31427" xr:uid="{00000000-0005-0000-0000-0000CC450000}"/>
    <cellStyle name="Normal 14 4 4" xfId="11924" xr:uid="{00000000-0005-0000-0000-0000CD450000}"/>
    <cellStyle name="Normal 14 4 4 2" xfId="21853" xr:uid="{00000000-0005-0000-0000-0000CE450000}"/>
    <cellStyle name="Normal 14 4 4 3" xfId="42193" xr:uid="{00000000-0005-0000-0000-0000CF450000}"/>
    <cellStyle name="Normal 14 4 5" xfId="11925" xr:uid="{00000000-0005-0000-0000-0000D0450000}"/>
    <cellStyle name="Normal 14 4 5 2" xfId="21854" xr:uid="{00000000-0005-0000-0000-0000D1450000}"/>
    <cellStyle name="Normal 14 4 6" xfId="11919" xr:uid="{00000000-0005-0000-0000-0000D2450000}"/>
    <cellStyle name="Normal 14 4 7" xfId="21848" xr:uid="{00000000-0005-0000-0000-0000D3450000}"/>
    <cellStyle name="Normal 14 4 8" xfId="30667" xr:uid="{00000000-0005-0000-0000-0000D4450000}"/>
    <cellStyle name="Normal 14 5" xfId="11926" xr:uid="{00000000-0005-0000-0000-0000D5450000}"/>
    <cellStyle name="Normal 14 5 2" xfId="21855" xr:uid="{00000000-0005-0000-0000-0000D6450000}"/>
    <cellStyle name="Normal 14 5 3" xfId="31030" xr:uid="{00000000-0005-0000-0000-0000D7450000}"/>
    <cellStyle name="Normal 14 6" xfId="11927" xr:uid="{00000000-0005-0000-0000-0000D8450000}"/>
    <cellStyle name="Normal 14 6 2" xfId="11928" xr:uid="{00000000-0005-0000-0000-0000D9450000}"/>
    <cellStyle name="Normal 14 6 2 2" xfId="21857" xr:uid="{00000000-0005-0000-0000-0000DA450000}"/>
    <cellStyle name="Normal 14 6 2 3" xfId="33321" xr:uid="{00000000-0005-0000-0000-0000DB450000}"/>
    <cellStyle name="Normal 14 6 3" xfId="11929" xr:uid="{00000000-0005-0000-0000-0000DC450000}"/>
    <cellStyle name="Normal 14 6 3 2" xfId="21858" xr:uid="{00000000-0005-0000-0000-0000DD450000}"/>
    <cellStyle name="Normal 14 6 3 3" xfId="32189" xr:uid="{00000000-0005-0000-0000-0000DE450000}"/>
    <cellStyle name="Normal 14 6 4" xfId="21856" xr:uid="{00000000-0005-0000-0000-0000DF450000}"/>
    <cellStyle name="Normal 14 6 5" xfId="31424" xr:uid="{00000000-0005-0000-0000-0000E0450000}"/>
    <cellStyle name="Normal 14 7" xfId="11930" xr:uid="{00000000-0005-0000-0000-0000E1450000}"/>
    <cellStyle name="Normal 14 7 2" xfId="21859" xr:uid="{00000000-0005-0000-0000-0000E2450000}"/>
    <cellStyle name="Normal 14 7 3" xfId="42190" xr:uid="{00000000-0005-0000-0000-0000E3450000}"/>
    <cellStyle name="Normal 14 8" xfId="11931" xr:uid="{00000000-0005-0000-0000-0000E4450000}"/>
    <cellStyle name="Normal 14 8 2" xfId="21860" xr:uid="{00000000-0005-0000-0000-0000E5450000}"/>
    <cellStyle name="Normal 14 9" xfId="11905" xr:uid="{00000000-0005-0000-0000-0000E6450000}"/>
    <cellStyle name="Normal 140" xfId="11932" xr:uid="{00000000-0005-0000-0000-0000E7450000}"/>
    <cellStyle name="Normal 140 2" xfId="21861" xr:uid="{00000000-0005-0000-0000-0000E8450000}"/>
    <cellStyle name="Normal 140 3" xfId="42726" xr:uid="{00000000-0005-0000-0000-0000E9450000}"/>
    <cellStyle name="Normal 141" xfId="11933" xr:uid="{00000000-0005-0000-0000-0000EA450000}"/>
    <cellStyle name="Normal 141 2" xfId="21862" xr:uid="{00000000-0005-0000-0000-0000EB450000}"/>
    <cellStyle name="Normal 141 3" xfId="42738" xr:uid="{00000000-0005-0000-0000-0000EC450000}"/>
    <cellStyle name="Normal 142" xfId="11934" xr:uid="{00000000-0005-0000-0000-0000ED450000}"/>
    <cellStyle name="Normal 142 2" xfId="21863" xr:uid="{00000000-0005-0000-0000-0000EE450000}"/>
    <cellStyle name="Normal 142 3" xfId="42746" xr:uid="{00000000-0005-0000-0000-0000EF450000}"/>
    <cellStyle name="Normal 143" xfId="11935" xr:uid="{00000000-0005-0000-0000-0000F0450000}"/>
    <cellStyle name="Normal 143 2" xfId="21864" xr:uid="{00000000-0005-0000-0000-0000F1450000}"/>
    <cellStyle name="Normal 143 3" xfId="42733" xr:uid="{00000000-0005-0000-0000-0000F2450000}"/>
    <cellStyle name="Normal 144" xfId="11936" xr:uid="{00000000-0005-0000-0000-0000F3450000}"/>
    <cellStyle name="Normal 144 2" xfId="21865" xr:uid="{00000000-0005-0000-0000-0000F4450000}"/>
    <cellStyle name="Normal 144 3" xfId="42728" xr:uid="{00000000-0005-0000-0000-0000F5450000}"/>
    <cellStyle name="Normal 145" xfId="11937" xr:uid="{00000000-0005-0000-0000-0000F6450000}"/>
    <cellStyle name="Normal 145 2" xfId="21866" xr:uid="{00000000-0005-0000-0000-0000F7450000}"/>
    <cellStyle name="Normal 145 3" xfId="42780" xr:uid="{00000000-0005-0000-0000-0000F8450000}"/>
    <cellStyle name="Normal 146" xfId="11938" xr:uid="{00000000-0005-0000-0000-0000F9450000}"/>
    <cellStyle name="Normal 146 2" xfId="21867" xr:uid="{00000000-0005-0000-0000-0000FA450000}"/>
    <cellStyle name="Normal 146 3" xfId="42799" xr:uid="{00000000-0005-0000-0000-0000FB450000}"/>
    <cellStyle name="Normal 147" xfId="11939" xr:uid="{00000000-0005-0000-0000-0000FC450000}"/>
    <cellStyle name="Normal 147 2" xfId="21868" xr:uid="{00000000-0005-0000-0000-0000FD450000}"/>
    <cellStyle name="Normal 147 3" xfId="42801" xr:uid="{00000000-0005-0000-0000-0000FE450000}"/>
    <cellStyle name="Normal 148" xfId="20083" xr:uid="{00000000-0005-0000-0000-0000FF450000}"/>
    <cellStyle name="Normal 149" xfId="30257" xr:uid="{00000000-0005-0000-0000-000000460000}"/>
    <cellStyle name="Normal 15" xfId="2329" xr:uid="{00000000-0005-0000-0000-000001460000}"/>
    <cellStyle name="Normal 15 10" xfId="2330" xr:uid="{00000000-0005-0000-0000-000002460000}"/>
    <cellStyle name="Normal 15 10 2" xfId="11940" xr:uid="{00000000-0005-0000-0000-000003460000}"/>
    <cellStyle name="Normal 15 10 2 2" xfId="11941" xr:uid="{00000000-0005-0000-0000-000004460000}"/>
    <cellStyle name="Normal 15 10 2 2 2" xfId="21872" xr:uid="{00000000-0005-0000-0000-000005460000}"/>
    <cellStyle name="Normal 15 10 2 2 3" xfId="33326" xr:uid="{00000000-0005-0000-0000-000006460000}"/>
    <cellStyle name="Normal 15 10 2 3" xfId="11942" xr:uid="{00000000-0005-0000-0000-000007460000}"/>
    <cellStyle name="Normal 15 10 2 3 2" xfId="21873" xr:uid="{00000000-0005-0000-0000-000008460000}"/>
    <cellStyle name="Normal 15 10 2 3 3" xfId="32194" xr:uid="{00000000-0005-0000-0000-000009460000}"/>
    <cellStyle name="Normal 15 10 2 4" xfId="21871" xr:uid="{00000000-0005-0000-0000-00000A460000}"/>
    <cellStyle name="Normal 15 10 2 5" xfId="31429" xr:uid="{00000000-0005-0000-0000-00000B460000}"/>
    <cellStyle name="Normal 15 10 3" xfId="11943" xr:uid="{00000000-0005-0000-0000-00000C460000}"/>
    <cellStyle name="Normal 15 10 3 2" xfId="21874" xr:uid="{00000000-0005-0000-0000-00000D460000}"/>
    <cellStyle name="Normal 15 10 3 3" xfId="42195" xr:uid="{00000000-0005-0000-0000-00000E460000}"/>
    <cellStyle name="Normal 15 10 4" xfId="11944" xr:uid="{00000000-0005-0000-0000-00000F460000}"/>
    <cellStyle name="Normal 15 10 4 2" xfId="21875" xr:uid="{00000000-0005-0000-0000-000010460000}"/>
    <cellStyle name="Normal 15 10 5" xfId="21870" xr:uid="{00000000-0005-0000-0000-000011460000}"/>
    <cellStyle name="Normal 15 10 6" xfId="30669" xr:uid="{00000000-0005-0000-0000-000012460000}"/>
    <cellStyle name="Normal 15 11" xfId="2331" xr:uid="{00000000-0005-0000-0000-000013460000}"/>
    <cellStyle name="Normal 15 11 2" xfId="11945" xr:uid="{00000000-0005-0000-0000-000014460000}"/>
    <cellStyle name="Normal 15 11 2 2" xfId="11946" xr:uid="{00000000-0005-0000-0000-000015460000}"/>
    <cellStyle name="Normal 15 11 2 2 2" xfId="21878" xr:uid="{00000000-0005-0000-0000-000016460000}"/>
    <cellStyle name="Normal 15 11 2 2 3" xfId="33327" xr:uid="{00000000-0005-0000-0000-000017460000}"/>
    <cellStyle name="Normal 15 11 2 3" xfId="11947" xr:uid="{00000000-0005-0000-0000-000018460000}"/>
    <cellStyle name="Normal 15 11 2 3 2" xfId="21879" xr:uid="{00000000-0005-0000-0000-000019460000}"/>
    <cellStyle name="Normal 15 11 2 3 3" xfId="32195" xr:uid="{00000000-0005-0000-0000-00001A460000}"/>
    <cellStyle name="Normal 15 11 2 4" xfId="21877" xr:uid="{00000000-0005-0000-0000-00001B460000}"/>
    <cellStyle name="Normal 15 11 2 5" xfId="31430" xr:uid="{00000000-0005-0000-0000-00001C460000}"/>
    <cellStyle name="Normal 15 11 3" xfId="11948" xr:uid="{00000000-0005-0000-0000-00001D460000}"/>
    <cellStyle name="Normal 15 11 3 2" xfId="21880" xr:uid="{00000000-0005-0000-0000-00001E460000}"/>
    <cellStyle name="Normal 15 11 3 3" xfId="42196" xr:uid="{00000000-0005-0000-0000-00001F460000}"/>
    <cellStyle name="Normal 15 11 4" xfId="11949" xr:uid="{00000000-0005-0000-0000-000020460000}"/>
    <cellStyle name="Normal 15 11 4 2" xfId="21881" xr:uid="{00000000-0005-0000-0000-000021460000}"/>
    <cellStyle name="Normal 15 11 5" xfId="21876" xr:uid="{00000000-0005-0000-0000-000022460000}"/>
    <cellStyle name="Normal 15 11 6" xfId="30670" xr:uid="{00000000-0005-0000-0000-000023460000}"/>
    <cellStyle name="Normal 15 12" xfId="11950" xr:uid="{00000000-0005-0000-0000-000024460000}"/>
    <cellStyle name="Normal 15 12 2" xfId="11951" xr:uid="{00000000-0005-0000-0000-000025460000}"/>
    <cellStyle name="Normal 15 12 2 2" xfId="21883" xr:uid="{00000000-0005-0000-0000-000026460000}"/>
    <cellStyle name="Normal 15 12 2 3" xfId="33325" xr:uid="{00000000-0005-0000-0000-000027460000}"/>
    <cellStyle name="Normal 15 12 3" xfId="11952" xr:uid="{00000000-0005-0000-0000-000028460000}"/>
    <cellStyle name="Normal 15 12 3 2" xfId="21884" xr:uid="{00000000-0005-0000-0000-000029460000}"/>
    <cellStyle name="Normal 15 12 3 3" xfId="32193" xr:uid="{00000000-0005-0000-0000-00002A460000}"/>
    <cellStyle name="Normal 15 12 4" xfId="21882" xr:uid="{00000000-0005-0000-0000-00002B460000}"/>
    <cellStyle name="Normal 15 12 5" xfId="31428" xr:uid="{00000000-0005-0000-0000-00002C460000}"/>
    <cellStyle name="Normal 15 13" xfId="11953" xr:uid="{00000000-0005-0000-0000-00002D460000}"/>
    <cellStyle name="Normal 15 13 2" xfId="21885" xr:uid="{00000000-0005-0000-0000-00002E460000}"/>
    <cellStyle name="Normal 15 13 3" xfId="42194" xr:uid="{00000000-0005-0000-0000-00002F460000}"/>
    <cellStyle name="Normal 15 14" xfId="11954" xr:uid="{00000000-0005-0000-0000-000030460000}"/>
    <cellStyle name="Normal 15 14 2" xfId="21886" xr:uid="{00000000-0005-0000-0000-000031460000}"/>
    <cellStyle name="Normal 15 15" xfId="21869" xr:uid="{00000000-0005-0000-0000-000032460000}"/>
    <cellStyle name="Normal 15 16" xfId="30668" xr:uid="{00000000-0005-0000-0000-000033460000}"/>
    <cellStyle name="Normal 15 2" xfId="2332" xr:uid="{00000000-0005-0000-0000-000034460000}"/>
    <cellStyle name="Normal 15 2 10" xfId="11955" xr:uid="{00000000-0005-0000-0000-000035460000}"/>
    <cellStyle name="Normal 15 2 10 2" xfId="21888" xr:uid="{00000000-0005-0000-0000-000036460000}"/>
    <cellStyle name="Normal 15 2 10 3" xfId="42197" xr:uid="{00000000-0005-0000-0000-000037460000}"/>
    <cellStyle name="Normal 15 2 11" xfId="11956" xr:uid="{00000000-0005-0000-0000-000038460000}"/>
    <cellStyle name="Normal 15 2 11 2" xfId="21889" xr:uid="{00000000-0005-0000-0000-000039460000}"/>
    <cellStyle name="Normal 15 2 12" xfId="21887" xr:uid="{00000000-0005-0000-0000-00003A460000}"/>
    <cellStyle name="Normal 15 2 13" xfId="30671" xr:uid="{00000000-0005-0000-0000-00003B460000}"/>
    <cellStyle name="Normal 15 2 2" xfId="2333" xr:uid="{00000000-0005-0000-0000-00003C460000}"/>
    <cellStyle name="Normal 15 2 2 10" xfId="21890" xr:uid="{00000000-0005-0000-0000-00003D460000}"/>
    <cellStyle name="Normal 15 2 2 11" xfId="30672" xr:uid="{00000000-0005-0000-0000-00003E460000}"/>
    <cellStyle name="Normal 15 2 2 2" xfId="2334" xr:uid="{00000000-0005-0000-0000-00003F460000}"/>
    <cellStyle name="Normal 15 2 2 2 10" xfId="30673" xr:uid="{00000000-0005-0000-0000-000040460000}"/>
    <cellStyle name="Normal 15 2 2 2 2" xfId="2335" xr:uid="{00000000-0005-0000-0000-000041460000}"/>
    <cellStyle name="Normal 15 2 2 2 2 2" xfId="2336" xr:uid="{00000000-0005-0000-0000-000042460000}"/>
    <cellStyle name="Normal 15 2 2 2 2 2 2" xfId="11957" xr:uid="{00000000-0005-0000-0000-000043460000}"/>
    <cellStyle name="Normal 15 2 2 2 2 2 2 2" xfId="11958" xr:uid="{00000000-0005-0000-0000-000044460000}"/>
    <cellStyle name="Normal 15 2 2 2 2 2 2 2 2" xfId="21895" xr:uid="{00000000-0005-0000-0000-000045460000}"/>
    <cellStyle name="Normal 15 2 2 2 2 2 2 2 3" xfId="33332" xr:uid="{00000000-0005-0000-0000-000046460000}"/>
    <cellStyle name="Normal 15 2 2 2 2 2 2 3" xfId="11959" xr:uid="{00000000-0005-0000-0000-000047460000}"/>
    <cellStyle name="Normal 15 2 2 2 2 2 2 3 2" xfId="21896" xr:uid="{00000000-0005-0000-0000-000048460000}"/>
    <cellStyle name="Normal 15 2 2 2 2 2 2 3 3" xfId="32200" xr:uid="{00000000-0005-0000-0000-000049460000}"/>
    <cellStyle name="Normal 15 2 2 2 2 2 2 4" xfId="21894" xr:uid="{00000000-0005-0000-0000-00004A460000}"/>
    <cellStyle name="Normal 15 2 2 2 2 2 2 5" xfId="31435" xr:uid="{00000000-0005-0000-0000-00004B460000}"/>
    <cellStyle name="Normal 15 2 2 2 2 2 3" xfId="11960" xr:uid="{00000000-0005-0000-0000-00004C460000}"/>
    <cellStyle name="Normal 15 2 2 2 2 2 3 2" xfId="21897" xr:uid="{00000000-0005-0000-0000-00004D460000}"/>
    <cellStyle name="Normal 15 2 2 2 2 2 3 3" xfId="42201" xr:uid="{00000000-0005-0000-0000-00004E460000}"/>
    <cellStyle name="Normal 15 2 2 2 2 2 4" xfId="11961" xr:uid="{00000000-0005-0000-0000-00004F460000}"/>
    <cellStyle name="Normal 15 2 2 2 2 2 4 2" xfId="21898" xr:uid="{00000000-0005-0000-0000-000050460000}"/>
    <cellStyle name="Normal 15 2 2 2 2 2 5" xfId="21893" xr:uid="{00000000-0005-0000-0000-000051460000}"/>
    <cellStyle name="Normal 15 2 2 2 2 2 6" xfId="30675" xr:uid="{00000000-0005-0000-0000-000052460000}"/>
    <cellStyle name="Normal 15 2 2 2 2 3" xfId="2337" xr:uid="{00000000-0005-0000-0000-000053460000}"/>
    <cellStyle name="Normal 15 2 2 2 2 3 2" xfId="11962" xr:uid="{00000000-0005-0000-0000-000054460000}"/>
    <cellStyle name="Normal 15 2 2 2 2 3 2 2" xfId="11963" xr:uid="{00000000-0005-0000-0000-000055460000}"/>
    <cellStyle name="Normal 15 2 2 2 2 3 2 2 2" xfId="21901" xr:uid="{00000000-0005-0000-0000-000056460000}"/>
    <cellStyle name="Normal 15 2 2 2 2 3 2 2 3" xfId="33333" xr:uid="{00000000-0005-0000-0000-000057460000}"/>
    <cellStyle name="Normal 15 2 2 2 2 3 2 3" xfId="11964" xr:uid="{00000000-0005-0000-0000-000058460000}"/>
    <cellStyle name="Normal 15 2 2 2 2 3 2 3 2" xfId="21902" xr:uid="{00000000-0005-0000-0000-000059460000}"/>
    <cellStyle name="Normal 15 2 2 2 2 3 2 3 3" xfId="32201" xr:uid="{00000000-0005-0000-0000-00005A460000}"/>
    <cellStyle name="Normal 15 2 2 2 2 3 2 4" xfId="21900" xr:uid="{00000000-0005-0000-0000-00005B460000}"/>
    <cellStyle name="Normal 15 2 2 2 2 3 2 5" xfId="31436" xr:uid="{00000000-0005-0000-0000-00005C460000}"/>
    <cellStyle name="Normal 15 2 2 2 2 3 3" xfId="11965" xr:uid="{00000000-0005-0000-0000-00005D460000}"/>
    <cellStyle name="Normal 15 2 2 2 2 3 3 2" xfId="21903" xr:uid="{00000000-0005-0000-0000-00005E460000}"/>
    <cellStyle name="Normal 15 2 2 2 2 3 3 3" xfId="42202" xr:uid="{00000000-0005-0000-0000-00005F460000}"/>
    <cellStyle name="Normal 15 2 2 2 2 3 4" xfId="11966" xr:uid="{00000000-0005-0000-0000-000060460000}"/>
    <cellStyle name="Normal 15 2 2 2 2 3 4 2" xfId="21904" xr:uid="{00000000-0005-0000-0000-000061460000}"/>
    <cellStyle name="Normal 15 2 2 2 2 3 5" xfId="21899" xr:uid="{00000000-0005-0000-0000-000062460000}"/>
    <cellStyle name="Normal 15 2 2 2 2 3 6" xfId="30676" xr:uid="{00000000-0005-0000-0000-000063460000}"/>
    <cellStyle name="Normal 15 2 2 2 2 4" xfId="11967" xr:uid="{00000000-0005-0000-0000-000064460000}"/>
    <cellStyle name="Normal 15 2 2 2 2 4 2" xfId="11968" xr:uid="{00000000-0005-0000-0000-000065460000}"/>
    <cellStyle name="Normal 15 2 2 2 2 4 2 2" xfId="21906" xr:uid="{00000000-0005-0000-0000-000066460000}"/>
    <cellStyle name="Normal 15 2 2 2 2 4 2 3" xfId="33331" xr:uid="{00000000-0005-0000-0000-000067460000}"/>
    <cellStyle name="Normal 15 2 2 2 2 4 3" xfId="11969" xr:uid="{00000000-0005-0000-0000-000068460000}"/>
    <cellStyle name="Normal 15 2 2 2 2 4 3 2" xfId="21907" xr:uid="{00000000-0005-0000-0000-000069460000}"/>
    <cellStyle name="Normal 15 2 2 2 2 4 3 3" xfId="32199" xr:uid="{00000000-0005-0000-0000-00006A460000}"/>
    <cellStyle name="Normal 15 2 2 2 2 4 4" xfId="21905" xr:uid="{00000000-0005-0000-0000-00006B460000}"/>
    <cellStyle name="Normal 15 2 2 2 2 4 5" xfId="31434" xr:uid="{00000000-0005-0000-0000-00006C460000}"/>
    <cellStyle name="Normal 15 2 2 2 2 5" xfId="11970" xr:uid="{00000000-0005-0000-0000-00006D460000}"/>
    <cellStyle name="Normal 15 2 2 2 2 5 2" xfId="21908" xr:uid="{00000000-0005-0000-0000-00006E460000}"/>
    <cellStyle name="Normal 15 2 2 2 2 5 3" xfId="42200" xr:uid="{00000000-0005-0000-0000-00006F460000}"/>
    <cellStyle name="Normal 15 2 2 2 2 6" xfId="11971" xr:uid="{00000000-0005-0000-0000-000070460000}"/>
    <cellStyle name="Normal 15 2 2 2 2 6 2" xfId="21909" xr:uid="{00000000-0005-0000-0000-000071460000}"/>
    <cellStyle name="Normal 15 2 2 2 2 7" xfId="21892" xr:uid="{00000000-0005-0000-0000-000072460000}"/>
    <cellStyle name="Normal 15 2 2 2 2 8" xfId="30674" xr:uid="{00000000-0005-0000-0000-000073460000}"/>
    <cellStyle name="Normal 15 2 2 2 3" xfId="2338" xr:uid="{00000000-0005-0000-0000-000074460000}"/>
    <cellStyle name="Normal 15 2 2 2 3 2" xfId="2339" xr:uid="{00000000-0005-0000-0000-000075460000}"/>
    <cellStyle name="Normal 15 2 2 2 3 2 2" xfId="11972" xr:uid="{00000000-0005-0000-0000-000076460000}"/>
    <cellStyle name="Normal 15 2 2 2 3 2 2 2" xfId="11973" xr:uid="{00000000-0005-0000-0000-000077460000}"/>
    <cellStyle name="Normal 15 2 2 2 3 2 2 2 2" xfId="21913" xr:uid="{00000000-0005-0000-0000-000078460000}"/>
    <cellStyle name="Normal 15 2 2 2 3 2 2 2 3" xfId="33335" xr:uid="{00000000-0005-0000-0000-000079460000}"/>
    <cellStyle name="Normal 15 2 2 2 3 2 2 3" xfId="11974" xr:uid="{00000000-0005-0000-0000-00007A460000}"/>
    <cellStyle name="Normal 15 2 2 2 3 2 2 3 2" xfId="21914" xr:uid="{00000000-0005-0000-0000-00007B460000}"/>
    <cellStyle name="Normal 15 2 2 2 3 2 2 3 3" xfId="32203" xr:uid="{00000000-0005-0000-0000-00007C460000}"/>
    <cellStyle name="Normal 15 2 2 2 3 2 2 4" xfId="21912" xr:uid="{00000000-0005-0000-0000-00007D460000}"/>
    <cellStyle name="Normal 15 2 2 2 3 2 2 5" xfId="31438" xr:uid="{00000000-0005-0000-0000-00007E460000}"/>
    <cellStyle name="Normal 15 2 2 2 3 2 3" xfId="11975" xr:uid="{00000000-0005-0000-0000-00007F460000}"/>
    <cellStyle name="Normal 15 2 2 2 3 2 3 2" xfId="21915" xr:uid="{00000000-0005-0000-0000-000080460000}"/>
    <cellStyle name="Normal 15 2 2 2 3 2 3 3" xfId="42204" xr:uid="{00000000-0005-0000-0000-000081460000}"/>
    <cellStyle name="Normal 15 2 2 2 3 2 4" xfId="11976" xr:uid="{00000000-0005-0000-0000-000082460000}"/>
    <cellStyle name="Normal 15 2 2 2 3 2 4 2" xfId="21916" xr:uid="{00000000-0005-0000-0000-000083460000}"/>
    <cellStyle name="Normal 15 2 2 2 3 2 5" xfId="21911" xr:uid="{00000000-0005-0000-0000-000084460000}"/>
    <cellStyle name="Normal 15 2 2 2 3 2 6" xfId="30678" xr:uid="{00000000-0005-0000-0000-000085460000}"/>
    <cellStyle name="Normal 15 2 2 2 3 3" xfId="11977" xr:uid="{00000000-0005-0000-0000-000086460000}"/>
    <cellStyle name="Normal 15 2 2 2 3 3 2" xfId="11978" xr:uid="{00000000-0005-0000-0000-000087460000}"/>
    <cellStyle name="Normal 15 2 2 2 3 3 2 2" xfId="21918" xr:uid="{00000000-0005-0000-0000-000088460000}"/>
    <cellStyle name="Normal 15 2 2 2 3 3 2 3" xfId="33334" xr:uid="{00000000-0005-0000-0000-000089460000}"/>
    <cellStyle name="Normal 15 2 2 2 3 3 3" xfId="11979" xr:uid="{00000000-0005-0000-0000-00008A460000}"/>
    <cellStyle name="Normal 15 2 2 2 3 3 3 2" xfId="21919" xr:uid="{00000000-0005-0000-0000-00008B460000}"/>
    <cellStyle name="Normal 15 2 2 2 3 3 3 3" xfId="32202" xr:uid="{00000000-0005-0000-0000-00008C460000}"/>
    <cellStyle name="Normal 15 2 2 2 3 3 4" xfId="21917" xr:uid="{00000000-0005-0000-0000-00008D460000}"/>
    <cellStyle name="Normal 15 2 2 2 3 3 5" xfId="31437" xr:uid="{00000000-0005-0000-0000-00008E460000}"/>
    <cellStyle name="Normal 15 2 2 2 3 4" xfId="11980" xr:uid="{00000000-0005-0000-0000-00008F460000}"/>
    <cellStyle name="Normal 15 2 2 2 3 4 2" xfId="21920" xr:uid="{00000000-0005-0000-0000-000090460000}"/>
    <cellStyle name="Normal 15 2 2 2 3 4 3" xfId="42203" xr:uid="{00000000-0005-0000-0000-000091460000}"/>
    <cellStyle name="Normal 15 2 2 2 3 5" xfId="11981" xr:uid="{00000000-0005-0000-0000-000092460000}"/>
    <cellStyle name="Normal 15 2 2 2 3 5 2" xfId="21921" xr:uid="{00000000-0005-0000-0000-000093460000}"/>
    <cellStyle name="Normal 15 2 2 2 3 6" xfId="21910" xr:uid="{00000000-0005-0000-0000-000094460000}"/>
    <cellStyle name="Normal 15 2 2 2 3 7" xfId="30677" xr:uid="{00000000-0005-0000-0000-000095460000}"/>
    <cellStyle name="Normal 15 2 2 2 4" xfId="2340" xr:uid="{00000000-0005-0000-0000-000096460000}"/>
    <cellStyle name="Normal 15 2 2 2 4 2" xfId="11982" xr:uid="{00000000-0005-0000-0000-000097460000}"/>
    <cellStyle name="Normal 15 2 2 2 4 2 2" xfId="11983" xr:uid="{00000000-0005-0000-0000-000098460000}"/>
    <cellStyle name="Normal 15 2 2 2 4 2 2 2" xfId="21924" xr:uid="{00000000-0005-0000-0000-000099460000}"/>
    <cellStyle name="Normal 15 2 2 2 4 2 2 3" xfId="33336" xr:uid="{00000000-0005-0000-0000-00009A460000}"/>
    <cellStyle name="Normal 15 2 2 2 4 2 3" xfId="11984" xr:uid="{00000000-0005-0000-0000-00009B460000}"/>
    <cellStyle name="Normal 15 2 2 2 4 2 3 2" xfId="21925" xr:uid="{00000000-0005-0000-0000-00009C460000}"/>
    <cellStyle name="Normal 15 2 2 2 4 2 3 3" xfId="32204" xr:uid="{00000000-0005-0000-0000-00009D460000}"/>
    <cellStyle name="Normal 15 2 2 2 4 2 4" xfId="21923" xr:uid="{00000000-0005-0000-0000-00009E460000}"/>
    <cellStyle name="Normal 15 2 2 2 4 2 5" xfId="31439" xr:uid="{00000000-0005-0000-0000-00009F460000}"/>
    <cellStyle name="Normal 15 2 2 2 4 3" xfId="11985" xr:uid="{00000000-0005-0000-0000-0000A0460000}"/>
    <cellStyle name="Normal 15 2 2 2 4 3 2" xfId="21926" xr:uid="{00000000-0005-0000-0000-0000A1460000}"/>
    <cellStyle name="Normal 15 2 2 2 4 3 3" xfId="42205" xr:uid="{00000000-0005-0000-0000-0000A2460000}"/>
    <cellStyle name="Normal 15 2 2 2 4 4" xfId="11986" xr:uid="{00000000-0005-0000-0000-0000A3460000}"/>
    <cellStyle name="Normal 15 2 2 2 4 4 2" xfId="21927" xr:uid="{00000000-0005-0000-0000-0000A4460000}"/>
    <cellStyle name="Normal 15 2 2 2 4 5" xfId="21922" xr:uid="{00000000-0005-0000-0000-0000A5460000}"/>
    <cellStyle name="Normal 15 2 2 2 4 6" xfId="30679" xr:uid="{00000000-0005-0000-0000-0000A6460000}"/>
    <cellStyle name="Normal 15 2 2 2 5" xfId="2341" xr:uid="{00000000-0005-0000-0000-0000A7460000}"/>
    <cellStyle name="Normal 15 2 2 2 5 2" xfId="11987" xr:uid="{00000000-0005-0000-0000-0000A8460000}"/>
    <cellStyle name="Normal 15 2 2 2 5 2 2" xfId="11988" xr:uid="{00000000-0005-0000-0000-0000A9460000}"/>
    <cellStyle name="Normal 15 2 2 2 5 2 2 2" xfId="21930" xr:uid="{00000000-0005-0000-0000-0000AA460000}"/>
    <cellStyle name="Normal 15 2 2 2 5 2 2 3" xfId="33337" xr:uid="{00000000-0005-0000-0000-0000AB460000}"/>
    <cellStyle name="Normal 15 2 2 2 5 2 3" xfId="11989" xr:uid="{00000000-0005-0000-0000-0000AC460000}"/>
    <cellStyle name="Normal 15 2 2 2 5 2 3 2" xfId="21931" xr:uid="{00000000-0005-0000-0000-0000AD460000}"/>
    <cellStyle name="Normal 15 2 2 2 5 2 3 3" xfId="32205" xr:uid="{00000000-0005-0000-0000-0000AE460000}"/>
    <cellStyle name="Normal 15 2 2 2 5 2 4" xfId="21929" xr:uid="{00000000-0005-0000-0000-0000AF460000}"/>
    <cellStyle name="Normal 15 2 2 2 5 2 5" xfId="31440" xr:uid="{00000000-0005-0000-0000-0000B0460000}"/>
    <cellStyle name="Normal 15 2 2 2 5 3" xfId="11990" xr:uid="{00000000-0005-0000-0000-0000B1460000}"/>
    <cellStyle name="Normal 15 2 2 2 5 3 2" xfId="21932" xr:uid="{00000000-0005-0000-0000-0000B2460000}"/>
    <cellStyle name="Normal 15 2 2 2 5 3 3" xfId="42206" xr:uid="{00000000-0005-0000-0000-0000B3460000}"/>
    <cellStyle name="Normal 15 2 2 2 5 4" xfId="11991" xr:uid="{00000000-0005-0000-0000-0000B4460000}"/>
    <cellStyle name="Normal 15 2 2 2 5 4 2" xfId="21933" xr:uid="{00000000-0005-0000-0000-0000B5460000}"/>
    <cellStyle name="Normal 15 2 2 2 5 5" xfId="21928" xr:uid="{00000000-0005-0000-0000-0000B6460000}"/>
    <cellStyle name="Normal 15 2 2 2 5 6" xfId="30680" xr:uid="{00000000-0005-0000-0000-0000B7460000}"/>
    <cellStyle name="Normal 15 2 2 2 6" xfId="11992" xr:uid="{00000000-0005-0000-0000-0000B8460000}"/>
    <cellStyle name="Normal 15 2 2 2 6 2" xfId="11993" xr:uid="{00000000-0005-0000-0000-0000B9460000}"/>
    <cellStyle name="Normal 15 2 2 2 6 2 2" xfId="21935" xr:uid="{00000000-0005-0000-0000-0000BA460000}"/>
    <cellStyle name="Normal 15 2 2 2 6 2 3" xfId="33330" xr:uid="{00000000-0005-0000-0000-0000BB460000}"/>
    <cellStyle name="Normal 15 2 2 2 6 3" xfId="11994" xr:uid="{00000000-0005-0000-0000-0000BC460000}"/>
    <cellStyle name="Normal 15 2 2 2 6 3 2" xfId="21936" xr:uid="{00000000-0005-0000-0000-0000BD460000}"/>
    <cellStyle name="Normal 15 2 2 2 6 3 3" xfId="32198" xr:uid="{00000000-0005-0000-0000-0000BE460000}"/>
    <cellStyle name="Normal 15 2 2 2 6 4" xfId="21934" xr:uid="{00000000-0005-0000-0000-0000BF460000}"/>
    <cellStyle name="Normal 15 2 2 2 6 5" xfId="31433" xr:uid="{00000000-0005-0000-0000-0000C0460000}"/>
    <cellStyle name="Normal 15 2 2 2 7" xfId="11995" xr:uid="{00000000-0005-0000-0000-0000C1460000}"/>
    <cellStyle name="Normal 15 2 2 2 7 2" xfId="21937" xr:uid="{00000000-0005-0000-0000-0000C2460000}"/>
    <cellStyle name="Normal 15 2 2 2 7 3" xfId="42199" xr:uid="{00000000-0005-0000-0000-0000C3460000}"/>
    <cellStyle name="Normal 15 2 2 2 8" xfId="11996" xr:uid="{00000000-0005-0000-0000-0000C4460000}"/>
    <cellStyle name="Normal 15 2 2 2 8 2" xfId="21938" xr:uid="{00000000-0005-0000-0000-0000C5460000}"/>
    <cellStyle name="Normal 15 2 2 2 9" xfId="21891" xr:uid="{00000000-0005-0000-0000-0000C6460000}"/>
    <cellStyle name="Normal 15 2 2 3" xfId="2342" xr:uid="{00000000-0005-0000-0000-0000C7460000}"/>
    <cellStyle name="Normal 15 2 2 3 2" xfId="2343" xr:uid="{00000000-0005-0000-0000-0000C8460000}"/>
    <cellStyle name="Normal 15 2 2 3 2 2" xfId="11997" xr:uid="{00000000-0005-0000-0000-0000C9460000}"/>
    <cellStyle name="Normal 15 2 2 3 2 2 2" xfId="11998" xr:uid="{00000000-0005-0000-0000-0000CA460000}"/>
    <cellStyle name="Normal 15 2 2 3 2 2 2 2" xfId="21942" xr:uid="{00000000-0005-0000-0000-0000CB460000}"/>
    <cellStyle name="Normal 15 2 2 3 2 2 2 3" xfId="33339" xr:uid="{00000000-0005-0000-0000-0000CC460000}"/>
    <cellStyle name="Normal 15 2 2 3 2 2 3" xfId="11999" xr:uid="{00000000-0005-0000-0000-0000CD460000}"/>
    <cellStyle name="Normal 15 2 2 3 2 2 3 2" xfId="21943" xr:uid="{00000000-0005-0000-0000-0000CE460000}"/>
    <cellStyle name="Normal 15 2 2 3 2 2 3 3" xfId="32207" xr:uid="{00000000-0005-0000-0000-0000CF460000}"/>
    <cellStyle name="Normal 15 2 2 3 2 2 4" xfId="21941" xr:uid="{00000000-0005-0000-0000-0000D0460000}"/>
    <cellStyle name="Normal 15 2 2 3 2 2 5" xfId="31442" xr:uid="{00000000-0005-0000-0000-0000D1460000}"/>
    <cellStyle name="Normal 15 2 2 3 2 3" xfId="12000" xr:uid="{00000000-0005-0000-0000-0000D2460000}"/>
    <cellStyle name="Normal 15 2 2 3 2 3 2" xfId="21944" xr:uid="{00000000-0005-0000-0000-0000D3460000}"/>
    <cellStyle name="Normal 15 2 2 3 2 3 3" xfId="42208" xr:uid="{00000000-0005-0000-0000-0000D4460000}"/>
    <cellStyle name="Normal 15 2 2 3 2 4" xfId="12001" xr:uid="{00000000-0005-0000-0000-0000D5460000}"/>
    <cellStyle name="Normal 15 2 2 3 2 4 2" xfId="21945" xr:uid="{00000000-0005-0000-0000-0000D6460000}"/>
    <cellStyle name="Normal 15 2 2 3 2 5" xfId="21940" xr:uid="{00000000-0005-0000-0000-0000D7460000}"/>
    <cellStyle name="Normal 15 2 2 3 2 6" xfId="30682" xr:uid="{00000000-0005-0000-0000-0000D8460000}"/>
    <cellStyle name="Normal 15 2 2 3 3" xfId="2344" xr:uid="{00000000-0005-0000-0000-0000D9460000}"/>
    <cellStyle name="Normal 15 2 2 3 3 2" xfId="12002" xr:uid="{00000000-0005-0000-0000-0000DA460000}"/>
    <cellStyle name="Normal 15 2 2 3 3 2 2" xfId="12003" xr:uid="{00000000-0005-0000-0000-0000DB460000}"/>
    <cellStyle name="Normal 15 2 2 3 3 2 2 2" xfId="21948" xr:uid="{00000000-0005-0000-0000-0000DC460000}"/>
    <cellStyle name="Normal 15 2 2 3 3 2 2 3" xfId="33340" xr:uid="{00000000-0005-0000-0000-0000DD460000}"/>
    <cellStyle name="Normal 15 2 2 3 3 2 3" xfId="12004" xr:uid="{00000000-0005-0000-0000-0000DE460000}"/>
    <cellStyle name="Normal 15 2 2 3 3 2 3 2" xfId="21949" xr:uid="{00000000-0005-0000-0000-0000DF460000}"/>
    <cellStyle name="Normal 15 2 2 3 3 2 3 3" xfId="32208" xr:uid="{00000000-0005-0000-0000-0000E0460000}"/>
    <cellStyle name="Normal 15 2 2 3 3 2 4" xfId="21947" xr:uid="{00000000-0005-0000-0000-0000E1460000}"/>
    <cellStyle name="Normal 15 2 2 3 3 2 5" xfId="31443" xr:uid="{00000000-0005-0000-0000-0000E2460000}"/>
    <cellStyle name="Normal 15 2 2 3 3 3" xfId="12005" xr:uid="{00000000-0005-0000-0000-0000E3460000}"/>
    <cellStyle name="Normal 15 2 2 3 3 3 2" xfId="21950" xr:uid="{00000000-0005-0000-0000-0000E4460000}"/>
    <cellStyle name="Normal 15 2 2 3 3 3 3" xfId="42209" xr:uid="{00000000-0005-0000-0000-0000E5460000}"/>
    <cellStyle name="Normal 15 2 2 3 3 4" xfId="12006" xr:uid="{00000000-0005-0000-0000-0000E6460000}"/>
    <cellStyle name="Normal 15 2 2 3 3 4 2" xfId="21951" xr:uid="{00000000-0005-0000-0000-0000E7460000}"/>
    <cellStyle name="Normal 15 2 2 3 3 5" xfId="21946" xr:uid="{00000000-0005-0000-0000-0000E8460000}"/>
    <cellStyle name="Normal 15 2 2 3 3 6" xfId="30683" xr:uid="{00000000-0005-0000-0000-0000E9460000}"/>
    <cellStyle name="Normal 15 2 2 3 4" xfId="12007" xr:uid="{00000000-0005-0000-0000-0000EA460000}"/>
    <cellStyle name="Normal 15 2 2 3 4 2" xfId="12008" xr:uid="{00000000-0005-0000-0000-0000EB460000}"/>
    <cellStyle name="Normal 15 2 2 3 4 2 2" xfId="21953" xr:uid="{00000000-0005-0000-0000-0000EC460000}"/>
    <cellStyle name="Normal 15 2 2 3 4 2 3" xfId="33338" xr:uid="{00000000-0005-0000-0000-0000ED460000}"/>
    <cellStyle name="Normal 15 2 2 3 4 3" xfId="12009" xr:uid="{00000000-0005-0000-0000-0000EE460000}"/>
    <cellStyle name="Normal 15 2 2 3 4 3 2" xfId="21954" xr:uid="{00000000-0005-0000-0000-0000EF460000}"/>
    <cellStyle name="Normal 15 2 2 3 4 3 3" xfId="32206" xr:uid="{00000000-0005-0000-0000-0000F0460000}"/>
    <cellStyle name="Normal 15 2 2 3 4 4" xfId="21952" xr:uid="{00000000-0005-0000-0000-0000F1460000}"/>
    <cellStyle name="Normal 15 2 2 3 4 5" xfId="31441" xr:uid="{00000000-0005-0000-0000-0000F2460000}"/>
    <cellStyle name="Normal 15 2 2 3 5" xfId="12010" xr:uid="{00000000-0005-0000-0000-0000F3460000}"/>
    <cellStyle name="Normal 15 2 2 3 5 2" xfId="21955" xr:uid="{00000000-0005-0000-0000-0000F4460000}"/>
    <cellStyle name="Normal 15 2 2 3 5 3" xfId="42207" xr:uid="{00000000-0005-0000-0000-0000F5460000}"/>
    <cellStyle name="Normal 15 2 2 3 6" xfId="12011" xr:uid="{00000000-0005-0000-0000-0000F6460000}"/>
    <cellStyle name="Normal 15 2 2 3 6 2" xfId="21956" xr:uid="{00000000-0005-0000-0000-0000F7460000}"/>
    <cellStyle name="Normal 15 2 2 3 7" xfId="21939" xr:uid="{00000000-0005-0000-0000-0000F8460000}"/>
    <cellStyle name="Normal 15 2 2 3 8" xfId="30681" xr:uid="{00000000-0005-0000-0000-0000F9460000}"/>
    <cellStyle name="Normal 15 2 2 4" xfId="2345" xr:uid="{00000000-0005-0000-0000-0000FA460000}"/>
    <cellStyle name="Normal 15 2 2 4 2" xfId="2346" xr:uid="{00000000-0005-0000-0000-0000FB460000}"/>
    <cellStyle name="Normal 15 2 2 4 2 2" xfId="12012" xr:uid="{00000000-0005-0000-0000-0000FC460000}"/>
    <cellStyle name="Normal 15 2 2 4 2 2 2" xfId="12013" xr:uid="{00000000-0005-0000-0000-0000FD460000}"/>
    <cellStyle name="Normal 15 2 2 4 2 2 2 2" xfId="21960" xr:uid="{00000000-0005-0000-0000-0000FE460000}"/>
    <cellStyle name="Normal 15 2 2 4 2 2 2 3" xfId="33342" xr:uid="{00000000-0005-0000-0000-0000FF460000}"/>
    <cellStyle name="Normal 15 2 2 4 2 2 3" xfId="12014" xr:uid="{00000000-0005-0000-0000-000000470000}"/>
    <cellStyle name="Normal 15 2 2 4 2 2 3 2" xfId="21961" xr:uid="{00000000-0005-0000-0000-000001470000}"/>
    <cellStyle name="Normal 15 2 2 4 2 2 3 3" xfId="32210" xr:uid="{00000000-0005-0000-0000-000002470000}"/>
    <cellStyle name="Normal 15 2 2 4 2 2 4" xfId="21959" xr:uid="{00000000-0005-0000-0000-000003470000}"/>
    <cellStyle name="Normal 15 2 2 4 2 2 5" xfId="31445" xr:uid="{00000000-0005-0000-0000-000004470000}"/>
    <cellStyle name="Normal 15 2 2 4 2 3" xfId="12015" xr:uid="{00000000-0005-0000-0000-000005470000}"/>
    <cellStyle name="Normal 15 2 2 4 2 3 2" xfId="21962" xr:uid="{00000000-0005-0000-0000-000006470000}"/>
    <cellStyle name="Normal 15 2 2 4 2 3 3" xfId="42211" xr:uid="{00000000-0005-0000-0000-000007470000}"/>
    <cellStyle name="Normal 15 2 2 4 2 4" xfId="12016" xr:uid="{00000000-0005-0000-0000-000008470000}"/>
    <cellStyle name="Normal 15 2 2 4 2 4 2" xfId="21963" xr:uid="{00000000-0005-0000-0000-000009470000}"/>
    <cellStyle name="Normal 15 2 2 4 2 5" xfId="21958" xr:uid="{00000000-0005-0000-0000-00000A470000}"/>
    <cellStyle name="Normal 15 2 2 4 2 6" xfId="30685" xr:uid="{00000000-0005-0000-0000-00000B470000}"/>
    <cellStyle name="Normal 15 2 2 4 3" xfId="12017" xr:uid="{00000000-0005-0000-0000-00000C470000}"/>
    <cellStyle name="Normal 15 2 2 4 3 2" xfId="12018" xr:uid="{00000000-0005-0000-0000-00000D470000}"/>
    <cellStyle name="Normal 15 2 2 4 3 2 2" xfId="21965" xr:uid="{00000000-0005-0000-0000-00000E470000}"/>
    <cellStyle name="Normal 15 2 2 4 3 2 3" xfId="33341" xr:uid="{00000000-0005-0000-0000-00000F470000}"/>
    <cellStyle name="Normal 15 2 2 4 3 3" xfId="12019" xr:uid="{00000000-0005-0000-0000-000010470000}"/>
    <cellStyle name="Normal 15 2 2 4 3 3 2" xfId="21966" xr:uid="{00000000-0005-0000-0000-000011470000}"/>
    <cellStyle name="Normal 15 2 2 4 3 3 3" xfId="32209" xr:uid="{00000000-0005-0000-0000-000012470000}"/>
    <cellStyle name="Normal 15 2 2 4 3 4" xfId="21964" xr:uid="{00000000-0005-0000-0000-000013470000}"/>
    <cellStyle name="Normal 15 2 2 4 3 5" xfId="31444" xr:uid="{00000000-0005-0000-0000-000014470000}"/>
    <cellStyle name="Normal 15 2 2 4 4" xfId="12020" xr:uid="{00000000-0005-0000-0000-000015470000}"/>
    <cellStyle name="Normal 15 2 2 4 4 2" xfId="21967" xr:uid="{00000000-0005-0000-0000-000016470000}"/>
    <cellStyle name="Normal 15 2 2 4 4 3" xfId="42210" xr:uid="{00000000-0005-0000-0000-000017470000}"/>
    <cellStyle name="Normal 15 2 2 4 5" xfId="12021" xr:uid="{00000000-0005-0000-0000-000018470000}"/>
    <cellStyle name="Normal 15 2 2 4 5 2" xfId="21968" xr:uid="{00000000-0005-0000-0000-000019470000}"/>
    <cellStyle name="Normal 15 2 2 4 6" xfId="21957" xr:uid="{00000000-0005-0000-0000-00001A470000}"/>
    <cellStyle name="Normal 15 2 2 4 7" xfId="30684" xr:uid="{00000000-0005-0000-0000-00001B470000}"/>
    <cellStyle name="Normal 15 2 2 5" xfId="2347" xr:uid="{00000000-0005-0000-0000-00001C470000}"/>
    <cellStyle name="Normal 15 2 2 5 2" xfId="12022" xr:uid="{00000000-0005-0000-0000-00001D470000}"/>
    <cellStyle name="Normal 15 2 2 5 2 2" xfId="12023" xr:uid="{00000000-0005-0000-0000-00001E470000}"/>
    <cellStyle name="Normal 15 2 2 5 2 2 2" xfId="21971" xr:uid="{00000000-0005-0000-0000-00001F470000}"/>
    <cellStyle name="Normal 15 2 2 5 2 2 3" xfId="33343" xr:uid="{00000000-0005-0000-0000-000020470000}"/>
    <cellStyle name="Normal 15 2 2 5 2 3" xfId="12024" xr:uid="{00000000-0005-0000-0000-000021470000}"/>
    <cellStyle name="Normal 15 2 2 5 2 3 2" xfId="21972" xr:uid="{00000000-0005-0000-0000-000022470000}"/>
    <cellStyle name="Normal 15 2 2 5 2 3 3" xfId="32211" xr:uid="{00000000-0005-0000-0000-000023470000}"/>
    <cellStyle name="Normal 15 2 2 5 2 4" xfId="21970" xr:uid="{00000000-0005-0000-0000-000024470000}"/>
    <cellStyle name="Normal 15 2 2 5 2 5" xfId="31446" xr:uid="{00000000-0005-0000-0000-000025470000}"/>
    <cellStyle name="Normal 15 2 2 5 3" xfId="12025" xr:uid="{00000000-0005-0000-0000-000026470000}"/>
    <cellStyle name="Normal 15 2 2 5 3 2" xfId="21973" xr:uid="{00000000-0005-0000-0000-000027470000}"/>
    <cellStyle name="Normal 15 2 2 5 3 3" xfId="42212" xr:uid="{00000000-0005-0000-0000-000028470000}"/>
    <cellStyle name="Normal 15 2 2 5 4" xfId="12026" xr:uid="{00000000-0005-0000-0000-000029470000}"/>
    <cellStyle name="Normal 15 2 2 5 4 2" xfId="21974" xr:uid="{00000000-0005-0000-0000-00002A470000}"/>
    <cellStyle name="Normal 15 2 2 5 5" xfId="21969" xr:uid="{00000000-0005-0000-0000-00002B470000}"/>
    <cellStyle name="Normal 15 2 2 5 6" xfId="30686" xr:uid="{00000000-0005-0000-0000-00002C470000}"/>
    <cellStyle name="Normal 15 2 2 6" xfId="2348" xr:uid="{00000000-0005-0000-0000-00002D470000}"/>
    <cellStyle name="Normal 15 2 2 6 2" xfId="12027" xr:uid="{00000000-0005-0000-0000-00002E470000}"/>
    <cellStyle name="Normal 15 2 2 6 2 2" xfId="12028" xr:uid="{00000000-0005-0000-0000-00002F470000}"/>
    <cellStyle name="Normal 15 2 2 6 2 2 2" xfId="21977" xr:uid="{00000000-0005-0000-0000-000030470000}"/>
    <cellStyle name="Normal 15 2 2 6 2 2 3" xfId="33344" xr:uid="{00000000-0005-0000-0000-000031470000}"/>
    <cellStyle name="Normal 15 2 2 6 2 3" xfId="12029" xr:uid="{00000000-0005-0000-0000-000032470000}"/>
    <cellStyle name="Normal 15 2 2 6 2 3 2" xfId="21978" xr:uid="{00000000-0005-0000-0000-000033470000}"/>
    <cellStyle name="Normal 15 2 2 6 2 3 3" xfId="32212" xr:uid="{00000000-0005-0000-0000-000034470000}"/>
    <cellStyle name="Normal 15 2 2 6 2 4" xfId="21976" xr:uid="{00000000-0005-0000-0000-000035470000}"/>
    <cellStyle name="Normal 15 2 2 6 2 5" xfId="31447" xr:uid="{00000000-0005-0000-0000-000036470000}"/>
    <cellStyle name="Normal 15 2 2 6 3" xfId="12030" xr:uid="{00000000-0005-0000-0000-000037470000}"/>
    <cellStyle name="Normal 15 2 2 6 3 2" xfId="21979" xr:uid="{00000000-0005-0000-0000-000038470000}"/>
    <cellStyle name="Normal 15 2 2 6 3 3" xfId="42213" xr:uid="{00000000-0005-0000-0000-000039470000}"/>
    <cellStyle name="Normal 15 2 2 6 4" xfId="12031" xr:uid="{00000000-0005-0000-0000-00003A470000}"/>
    <cellStyle name="Normal 15 2 2 6 4 2" xfId="21980" xr:uid="{00000000-0005-0000-0000-00003B470000}"/>
    <cellStyle name="Normal 15 2 2 6 5" xfId="21975" xr:uid="{00000000-0005-0000-0000-00003C470000}"/>
    <cellStyle name="Normal 15 2 2 6 6" xfId="30687" xr:uid="{00000000-0005-0000-0000-00003D470000}"/>
    <cellStyle name="Normal 15 2 2 7" xfId="12032" xr:uid="{00000000-0005-0000-0000-00003E470000}"/>
    <cellStyle name="Normal 15 2 2 7 2" xfId="12033" xr:uid="{00000000-0005-0000-0000-00003F470000}"/>
    <cellStyle name="Normal 15 2 2 7 2 2" xfId="21982" xr:uid="{00000000-0005-0000-0000-000040470000}"/>
    <cellStyle name="Normal 15 2 2 7 2 3" xfId="33329" xr:uid="{00000000-0005-0000-0000-000041470000}"/>
    <cellStyle name="Normal 15 2 2 7 3" xfId="12034" xr:uid="{00000000-0005-0000-0000-000042470000}"/>
    <cellStyle name="Normal 15 2 2 7 3 2" xfId="21983" xr:uid="{00000000-0005-0000-0000-000043470000}"/>
    <cellStyle name="Normal 15 2 2 7 3 3" xfId="32197" xr:uid="{00000000-0005-0000-0000-000044470000}"/>
    <cellStyle name="Normal 15 2 2 7 4" xfId="21981" xr:uid="{00000000-0005-0000-0000-000045470000}"/>
    <cellStyle name="Normal 15 2 2 7 5" xfId="31432" xr:uid="{00000000-0005-0000-0000-000046470000}"/>
    <cellStyle name="Normal 15 2 2 8" xfId="12035" xr:uid="{00000000-0005-0000-0000-000047470000}"/>
    <cellStyle name="Normal 15 2 2 8 2" xfId="21984" xr:uid="{00000000-0005-0000-0000-000048470000}"/>
    <cellStyle name="Normal 15 2 2 8 3" xfId="42198" xr:uid="{00000000-0005-0000-0000-000049470000}"/>
    <cellStyle name="Normal 15 2 2 9" xfId="12036" xr:uid="{00000000-0005-0000-0000-00004A470000}"/>
    <cellStyle name="Normal 15 2 2 9 2" xfId="21985" xr:uid="{00000000-0005-0000-0000-00004B470000}"/>
    <cellStyle name="Normal 15 2 3" xfId="2349" xr:uid="{00000000-0005-0000-0000-00004C470000}"/>
    <cellStyle name="Normal 15 2 3 10" xfId="30688" xr:uid="{00000000-0005-0000-0000-00004D470000}"/>
    <cellStyle name="Normal 15 2 3 2" xfId="2350" xr:uid="{00000000-0005-0000-0000-00004E470000}"/>
    <cellStyle name="Normal 15 2 3 2 2" xfId="2351" xr:uid="{00000000-0005-0000-0000-00004F470000}"/>
    <cellStyle name="Normal 15 2 3 2 2 2" xfId="12037" xr:uid="{00000000-0005-0000-0000-000050470000}"/>
    <cellStyle name="Normal 15 2 3 2 2 2 2" xfId="12038" xr:uid="{00000000-0005-0000-0000-000051470000}"/>
    <cellStyle name="Normal 15 2 3 2 2 2 2 2" xfId="21990" xr:uid="{00000000-0005-0000-0000-000052470000}"/>
    <cellStyle name="Normal 15 2 3 2 2 2 2 3" xfId="33347" xr:uid="{00000000-0005-0000-0000-000053470000}"/>
    <cellStyle name="Normal 15 2 3 2 2 2 3" xfId="12039" xr:uid="{00000000-0005-0000-0000-000054470000}"/>
    <cellStyle name="Normal 15 2 3 2 2 2 3 2" xfId="21991" xr:uid="{00000000-0005-0000-0000-000055470000}"/>
    <cellStyle name="Normal 15 2 3 2 2 2 3 3" xfId="32215" xr:uid="{00000000-0005-0000-0000-000056470000}"/>
    <cellStyle name="Normal 15 2 3 2 2 2 4" xfId="21989" xr:uid="{00000000-0005-0000-0000-000057470000}"/>
    <cellStyle name="Normal 15 2 3 2 2 2 5" xfId="31450" xr:uid="{00000000-0005-0000-0000-000058470000}"/>
    <cellStyle name="Normal 15 2 3 2 2 3" xfId="12040" xr:uid="{00000000-0005-0000-0000-000059470000}"/>
    <cellStyle name="Normal 15 2 3 2 2 3 2" xfId="21992" xr:uid="{00000000-0005-0000-0000-00005A470000}"/>
    <cellStyle name="Normal 15 2 3 2 2 3 3" xfId="42216" xr:uid="{00000000-0005-0000-0000-00005B470000}"/>
    <cellStyle name="Normal 15 2 3 2 2 4" xfId="12041" xr:uid="{00000000-0005-0000-0000-00005C470000}"/>
    <cellStyle name="Normal 15 2 3 2 2 4 2" xfId="21993" xr:uid="{00000000-0005-0000-0000-00005D470000}"/>
    <cellStyle name="Normal 15 2 3 2 2 5" xfId="21988" xr:uid="{00000000-0005-0000-0000-00005E470000}"/>
    <cellStyle name="Normal 15 2 3 2 2 6" xfId="30690" xr:uid="{00000000-0005-0000-0000-00005F470000}"/>
    <cellStyle name="Normal 15 2 3 2 3" xfId="2352" xr:uid="{00000000-0005-0000-0000-000060470000}"/>
    <cellStyle name="Normal 15 2 3 2 3 2" xfId="12042" xr:uid="{00000000-0005-0000-0000-000061470000}"/>
    <cellStyle name="Normal 15 2 3 2 3 2 2" xfId="12043" xr:uid="{00000000-0005-0000-0000-000062470000}"/>
    <cellStyle name="Normal 15 2 3 2 3 2 2 2" xfId="21996" xr:uid="{00000000-0005-0000-0000-000063470000}"/>
    <cellStyle name="Normal 15 2 3 2 3 2 2 3" xfId="33348" xr:uid="{00000000-0005-0000-0000-000064470000}"/>
    <cellStyle name="Normal 15 2 3 2 3 2 3" xfId="12044" xr:uid="{00000000-0005-0000-0000-000065470000}"/>
    <cellStyle name="Normal 15 2 3 2 3 2 3 2" xfId="21997" xr:uid="{00000000-0005-0000-0000-000066470000}"/>
    <cellStyle name="Normal 15 2 3 2 3 2 3 3" xfId="32216" xr:uid="{00000000-0005-0000-0000-000067470000}"/>
    <cellStyle name="Normal 15 2 3 2 3 2 4" xfId="21995" xr:uid="{00000000-0005-0000-0000-000068470000}"/>
    <cellStyle name="Normal 15 2 3 2 3 2 5" xfId="31451" xr:uid="{00000000-0005-0000-0000-000069470000}"/>
    <cellStyle name="Normal 15 2 3 2 3 3" xfId="12045" xr:uid="{00000000-0005-0000-0000-00006A470000}"/>
    <cellStyle name="Normal 15 2 3 2 3 3 2" xfId="21998" xr:uid="{00000000-0005-0000-0000-00006B470000}"/>
    <cellStyle name="Normal 15 2 3 2 3 3 3" xfId="42217" xr:uid="{00000000-0005-0000-0000-00006C470000}"/>
    <cellStyle name="Normal 15 2 3 2 3 4" xfId="12046" xr:uid="{00000000-0005-0000-0000-00006D470000}"/>
    <cellStyle name="Normal 15 2 3 2 3 4 2" xfId="21999" xr:uid="{00000000-0005-0000-0000-00006E470000}"/>
    <cellStyle name="Normal 15 2 3 2 3 5" xfId="21994" xr:uid="{00000000-0005-0000-0000-00006F470000}"/>
    <cellStyle name="Normal 15 2 3 2 3 6" xfId="30691" xr:uid="{00000000-0005-0000-0000-000070470000}"/>
    <cellStyle name="Normal 15 2 3 2 4" xfId="12047" xr:uid="{00000000-0005-0000-0000-000071470000}"/>
    <cellStyle name="Normal 15 2 3 2 4 2" xfId="12048" xr:uid="{00000000-0005-0000-0000-000072470000}"/>
    <cellStyle name="Normal 15 2 3 2 4 2 2" xfId="22001" xr:uid="{00000000-0005-0000-0000-000073470000}"/>
    <cellStyle name="Normal 15 2 3 2 4 2 3" xfId="33346" xr:uid="{00000000-0005-0000-0000-000074470000}"/>
    <cellStyle name="Normal 15 2 3 2 4 3" xfId="12049" xr:uid="{00000000-0005-0000-0000-000075470000}"/>
    <cellStyle name="Normal 15 2 3 2 4 3 2" xfId="22002" xr:uid="{00000000-0005-0000-0000-000076470000}"/>
    <cellStyle name="Normal 15 2 3 2 4 3 3" xfId="32214" xr:uid="{00000000-0005-0000-0000-000077470000}"/>
    <cellStyle name="Normal 15 2 3 2 4 4" xfId="22000" xr:uid="{00000000-0005-0000-0000-000078470000}"/>
    <cellStyle name="Normal 15 2 3 2 4 5" xfId="31449" xr:uid="{00000000-0005-0000-0000-000079470000}"/>
    <cellStyle name="Normal 15 2 3 2 5" xfId="12050" xr:uid="{00000000-0005-0000-0000-00007A470000}"/>
    <cellStyle name="Normal 15 2 3 2 5 2" xfId="22003" xr:uid="{00000000-0005-0000-0000-00007B470000}"/>
    <cellStyle name="Normal 15 2 3 2 5 3" xfId="42215" xr:uid="{00000000-0005-0000-0000-00007C470000}"/>
    <cellStyle name="Normal 15 2 3 2 6" xfId="12051" xr:uid="{00000000-0005-0000-0000-00007D470000}"/>
    <cellStyle name="Normal 15 2 3 2 6 2" xfId="22004" xr:uid="{00000000-0005-0000-0000-00007E470000}"/>
    <cellStyle name="Normal 15 2 3 2 7" xfId="21987" xr:uid="{00000000-0005-0000-0000-00007F470000}"/>
    <cellStyle name="Normal 15 2 3 2 8" xfId="30689" xr:uid="{00000000-0005-0000-0000-000080470000}"/>
    <cellStyle name="Normal 15 2 3 3" xfId="2353" xr:uid="{00000000-0005-0000-0000-000081470000}"/>
    <cellStyle name="Normal 15 2 3 3 2" xfId="2354" xr:uid="{00000000-0005-0000-0000-000082470000}"/>
    <cellStyle name="Normal 15 2 3 3 2 2" xfId="12052" xr:uid="{00000000-0005-0000-0000-000083470000}"/>
    <cellStyle name="Normal 15 2 3 3 2 2 2" xfId="12053" xr:uid="{00000000-0005-0000-0000-000084470000}"/>
    <cellStyle name="Normal 15 2 3 3 2 2 2 2" xfId="22008" xr:uid="{00000000-0005-0000-0000-000085470000}"/>
    <cellStyle name="Normal 15 2 3 3 2 2 2 3" xfId="33350" xr:uid="{00000000-0005-0000-0000-000086470000}"/>
    <cellStyle name="Normal 15 2 3 3 2 2 3" xfId="12054" xr:uid="{00000000-0005-0000-0000-000087470000}"/>
    <cellStyle name="Normal 15 2 3 3 2 2 3 2" xfId="22009" xr:uid="{00000000-0005-0000-0000-000088470000}"/>
    <cellStyle name="Normal 15 2 3 3 2 2 3 3" xfId="32218" xr:uid="{00000000-0005-0000-0000-000089470000}"/>
    <cellStyle name="Normal 15 2 3 3 2 2 4" xfId="22007" xr:uid="{00000000-0005-0000-0000-00008A470000}"/>
    <cellStyle name="Normal 15 2 3 3 2 2 5" xfId="31453" xr:uid="{00000000-0005-0000-0000-00008B470000}"/>
    <cellStyle name="Normal 15 2 3 3 2 3" xfId="12055" xr:uid="{00000000-0005-0000-0000-00008C470000}"/>
    <cellStyle name="Normal 15 2 3 3 2 3 2" xfId="22010" xr:uid="{00000000-0005-0000-0000-00008D470000}"/>
    <cellStyle name="Normal 15 2 3 3 2 3 3" xfId="42219" xr:uid="{00000000-0005-0000-0000-00008E470000}"/>
    <cellStyle name="Normal 15 2 3 3 2 4" xfId="12056" xr:uid="{00000000-0005-0000-0000-00008F470000}"/>
    <cellStyle name="Normal 15 2 3 3 2 4 2" xfId="22011" xr:uid="{00000000-0005-0000-0000-000090470000}"/>
    <cellStyle name="Normal 15 2 3 3 2 5" xfId="22006" xr:uid="{00000000-0005-0000-0000-000091470000}"/>
    <cellStyle name="Normal 15 2 3 3 2 6" xfId="30693" xr:uid="{00000000-0005-0000-0000-000092470000}"/>
    <cellStyle name="Normal 15 2 3 3 3" xfId="12057" xr:uid="{00000000-0005-0000-0000-000093470000}"/>
    <cellStyle name="Normal 15 2 3 3 3 2" xfId="12058" xr:uid="{00000000-0005-0000-0000-000094470000}"/>
    <cellStyle name="Normal 15 2 3 3 3 2 2" xfId="22013" xr:uid="{00000000-0005-0000-0000-000095470000}"/>
    <cellStyle name="Normal 15 2 3 3 3 2 3" xfId="33349" xr:uid="{00000000-0005-0000-0000-000096470000}"/>
    <cellStyle name="Normal 15 2 3 3 3 3" xfId="12059" xr:uid="{00000000-0005-0000-0000-000097470000}"/>
    <cellStyle name="Normal 15 2 3 3 3 3 2" xfId="22014" xr:uid="{00000000-0005-0000-0000-000098470000}"/>
    <cellStyle name="Normal 15 2 3 3 3 3 3" xfId="32217" xr:uid="{00000000-0005-0000-0000-000099470000}"/>
    <cellStyle name="Normal 15 2 3 3 3 4" xfId="22012" xr:uid="{00000000-0005-0000-0000-00009A470000}"/>
    <cellStyle name="Normal 15 2 3 3 3 5" xfId="31452" xr:uid="{00000000-0005-0000-0000-00009B470000}"/>
    <cellStyle name="Normal 15 2 3 3 4" xfId="12060" xr:uid="{00000000-0005-0000-0000-00009C470000}"/>
    <cellStyle name="Normal 15 2 3 3 4 2" xfId="22015" xr:uid="{00000000-0005-0000-0000-00009D470000}"/>
    <cellStyle name="Normal 15 2 3 3 4 3" xfId="42218" xr:uid="{00000000-0005-0000-0000-00009E470000}"/>
    <cellStyle name="Normal 15 2 3 3 5" xfId="12061" xr:uid="{00000000-0005-0000-0000-00009F470000}"/>
    <cellStyle name="Normal 15 2 3 3 5 2" xfId="22016" xr:uid="{00000000-0005-0000-0000-0000A0470000}"/>
    <cellStyle name="Normal 15 2 3 3 6" xfId="22005" xr:uid="{00000000-0005-0000-0000-0000A1470000}"/>
    <cellStyle name="Normal 15 2 3 3 7" xfId="30692" xr:uid="{00000000-0005-0000-0000-0000A2470000}"/>
    <cellStyle name="Normal 15 2 3 4" xfId="2355" xr:uid="{00000000-0005-0000-0000-0000A3470000}"/>
    <cellStyle name="Normal 15 2 3 4 2" xfId="12062" xr:uid="{00000000-0005-0000-0000-0000A4470000}"/>
    <cellStyle name="Normal 15 2 3 4 2 2" xfId="12063" xr:uid="{00000000-0005-0000-0000-0000A5470000}"/>
    <cellStyle name="Normal 15 2 3 4 2 2 2" xfId="22019" xr:uid="{00000000-0005-0000-0000-0000A6470000}"/>
    <cellStyle name="Normal 15 2 3 4 2 2 3" xfId="33351" xr:uid="{00000000-0005-0000-0000-0000A7470000}"/>
    <cellStyle name="Normal 15 2 3 4 2 3" xfId="12064" xr:uid="{00000000-0005-0000-0000-0000A8470000}"/>
    <cellStyle name="Normal 15 2 3 4 2 3 2" xfId="22020" xr:uid="{00000000-0005-0000-0000-0000A9470000}"/>
    <cellStyle name="Normal 15 2 3 4 2 3 3" xfId="32219" xr:uid="{00000000-0005-0000-0000-0000AA470000}"/>
    <cellStyle name="Normal 15 2 3 4 2 4" xfId="22018" xr:uid="{00000000-0005-0000-0000-0000AB470000}"/>
    <cellStyle name="Normal 15 2 3 4 2 5" xfId="31454" xr:uid="{00000000-0005-0000-0000-0000AC470000}"/>
    <cellStyle name="Normal 15 2 3 4 3" xfId="12065" xr:uid="{00000000-0005-0000-0000-0000AD470000}"/>
    <cellStyle name="Normal 15 2 3 4 3 2" xfId="22021" xr:uid="{00000000-0005-0000-0000-0000AE470000}"/>
    <cellStyle name="Normal 15 2 3 4 3 3" xfId="42220" xr:uid="{00000000-0005-0000-0000-0000AF470000}"/>
    <cellStyle name="Normal 15 2 3 4 4" xfId="12066" xr:uid="{00000000-0005-0000-0000-0000B0470000}"/>
    <cellStyle name="Normal 15 2 3 4 4 2" xfId="22022" xr:uid="{00000000-0005-0000-0000-0000B1470000}"/>
    <cellStyle name="Normal 15 2 3 4 5" xfId="22017" xr:uid="{00000000-0005-0000-0000-0000B2470000}"/>
    <cellStyle name="Normal 15 2 3 4 6" xfId="30694" xr:uid="{00000000-0005-0000-0000-0000B3470000}"/>
    <cellStyle name="Normal 15 2 3 5" xfId="2356" xr:uid="{00000000-0005-0000-0000-0000B4470000}"/>
    <cellStyle name="Normal 15 2 3 5 2" xfId="12067" xr:uid="{00000000-0005-0000-0000-0000B5470000}"/>
    <cellStyle name="Normal 15 2 3 5 2 2" xfId="12068" xr:uid="{00000000-0005-0000-0000-0000B6470000}"/>
    <cellStyle name="Normal 15 2 3 5 2 2 2" xfId="22025" xr:uid="{00000000-0005-0000-0000-0000B7470000}"/>
    <cellStyle name="Normal 15 2 3 5 2 2 3" xfId="33352" xr:uid="{00000000-0005-0000-0000-0000B8470000}"/>
    <cellStyle name="Normal 15 2 3 5 2 3" xfId="12069" xr:uid="{00000000-0005-0000-0000-0000B9470000}"/>
    <cellStyle name="Normal 15 2 3 5 2 3 2" xfId="22026" xr:uid="{00000000-0005-0000-0000-0000BA470000}"/>
    <cellStyle name="Normal 15 2 3 5 2 3 3" xfId="32220" xr:uid="{00000000-0005-0000-0000-0000BB470000}"/>
    <cellStyle name="Normal 15 2 3 5 2 4" xfId="22024" xr:uid="{00000000-0005-0000-0000-0000BC470000}"/>
    <cellStyle name="Normal 15 2 3 5 2 5" xfId="31455" xr:uid="{00000000-0005-0000-0000-0000BD470000}"/>
    <cellStyle name="Normal 15 2 3 5 3" xfId="12070" xr:uid="{00000000-0005-0000-0000-0000BE470000}"/>
    <cellStyle name="Normal 15 2 3 5 3 2" xfId="22027" xr:uid="{00000000-0005-0000-0000-0000BF470000}"/>
    <cellStyle name="Normal 15 2 3 5 3 3" xfId="42221" xr:uid="{00000000-0005-0000-0000-0000C0470000}"/>
    <cellStyle name="Normal 15 2 3 5 4" xfId="12071" xr:uid="{00000000-0005-0000-0000-0000C1470000}"/>
    <cellStyle name="Normal 15 2 3 5 4 2" xfId="22028" xr:uid="{00000000-0005-0000-0000-0000C2470000}"/>
    <cellStyle name="Normal 15 2 3 5 5" xfId="22023" xr:uid="{00000000-0005-0000-0000-0000C3470000}"/>
    <cellStyle name="Normal 15 2 3 5 6" xfId="30695" xr:uid="{00000000-0005-0000-0000-0000C4470000}"/>
    <cellStyle name="Normal 15 2 3 6" xfId="12072" xr:uid="{00000000-0005-0000-0000-0000C5470000}"/>
    <cellStyle name="Normal 15 2 3 6 2" xfId="12073" xr:uid="{00000000-0005-0000-0000-0000C6470000}"/>
    <cellStyle name="Normal 15 2 3 6 2 2" xfId="22030" xr:uid="{00000000-0005-0000-0000-0000C7470000}"/>
    <cellStyle name="Normal 15 2 3 6 2 3" xfId="33345" xr:uid="{00000000-0005-0000-0000-0000C8470000}"/>
    <cellStyle name="Normal 15 2 3 6 3" xfId="12074" xr:uid="{00000000-0005-0000-0000-0000C9470000}"/>
    <cellStyle name="Normal 15 2 3 6 3 2" xfId="22031" xr:uid="{00000000-0005-0000-0000-0000CA470000}"/>
    <cellStyle name="Normal 15 2 3 6 3 3" xfId="32213" xr:uid="{00000000-0005-0000-0000-0000CB470000}"/>
    <cellStyle name="Normal 15 2 3 6 4" xfId="22029" xr:uid="{00000000-0005-0000-0000-0000CC470000}"/>
    <cellStyle name="Normal 15 2 3 6 5" xfId="31448" xr:uid="{00000000-0005-0000-0000-0000CD470000}"/>
    <cellStyle name="Normal 15 2 3 7" xfId="12075" xr:uid="{00000000-0005-0000-0000-0000CE470000}"/>
    <cellStyle name="Normal 15 2 3 7 2" xfId="22032" xr:uid="{00000000-0005-0000-0000-0000CF470000}"/>
    <cellStyle name="Normal 15 2 3 7 3" xfId="42214" xr:uid="{00000000-0005-0000-0000-0000D0470000}"/>
    <cellStyle name="Normal 15 2 3 8" xfId="12076" xr:uid="{00000000-0005-0000-0000-0000D1470000}"/>
    <cellStyle name="Normal 15 2 3 8 2" xfId="22033" xr:uid="{00000000-0005-0000-0000-0000D2470000}"/>
    <cellStyle name="Normal 15 2 3 9" xfId="21986" xr:uid="{00000000-0005-0000-0000-0000D3470000}"/>
    <cellStyle name="Normal 15 2 4" xfId="2357" xr:uid="{00000000-0005-0000-0000-0000D4470000}"/>
    <cellStyle name="Normal 15 2 4 2" xfId="2358" xr:uid="{00000000-0005-0000-0000-0000D5470000}"/>
    <cellStyle name="Normal 15 2 4 2 2" xfId="12077" xr:uid="{00000000-0005-0000-0000-0000D6470000}"/>
    <cellStyle name="Normal 15 2 4 2 2 2" xfId="12078" xr:uid="{00000000-0005-0000-0000-0000D7470000}"/>
    <cellStyle name="Normal 15 2 4 2 2 2 2" xfId="22037" xr:uid="{00000000-0005-0000-0000-0000D8470000}"/>
    <cellStyle name="Normal 15 2 4 2 2 2 3" xfId="33354" xr:uid="{00000000-0005-0000-0000-0000D9470000}"/>
    <cellStyle name="Normal 15 2 4 2 2 3" xfId="12079" xr:uid="{00000000-0005-0000-0000-0000DA470000}"/>
    <cellStyle name="Normal 15 2 4 2 2 3 2" xfId="22038" xr:uid="{00000000-0005-0000-0000-0000DB470000}"/>
    <cellStyle name="Normal 15 2 4 2 2 3 3" xfId="32222" xr:uid="{00000000-0005-0000-0000-0000DC470000}"/>
    <cellStyle name="Normal 15 2 4 2 2 4" xfId="22036" xr:uid="{00000000-0005-0000-0000-0000DD470000}"/>
    <cellStyle name="Normal 15 2 4 2 2 5" xfId="31457" xr:uid="{00000000-0005-0000-0000-0000DE470000}"/>
    <cellStyle name="Normal 15 2 4 2 3" xfId="12080" xr:uid="{00000000-0005-0000-0000-0000DF470000}"/>
    <cellStyle name="Normal 15 2 4 2 3 2" xfId="22039" xr:uid="{00000000-0005-0000-0000-0000E0470000}"/>
    <cellStyle name="Normal 15 2 4 2 3 3" xfId="42223" xr:uid="{00000000-0005-0000-0000-0000E1470000}"/>
    <cellStyle name="Normal 15 2 4 2 4" xfId="12081" xr:uid="{00000000-0005-0000-0000-0000E2470000}"/>
    <cellStyle name="Normal 15 2 4 2 4 2" xfId="22040" xr:uid="{00000000-0005-0000-0000-0000E3470000}"/>
    <cellStyle name="Normal 15 2 4 2 5" xfId="22035" xr:uid="{00000000-0005-0000-0000-0000E4470000}"/>
    <cellStyle name="Normal 15 2 4 2 6" xfId="30697" xr:uid="{00000000-0005-0000-0000-0000E5470000}"/>
    <cellStyle name="Normal 15 2 4 3" xfId="2359" xr:uid="{00000000-0005-0000-0000-0000E6470000}"/>
    <cellStyle name="Normal 15 2 4 3 2" xfId="12082" xr:uid="{00000000-0005-0000-0000-0000E7470000}"/>
    <cellStyle name="Normal 15 2 4 3 2 2" xfId="12083" xr:uid="{00000000-0005-0000-0000-0000E8470000}"/>
    <cellStyle name="Normal 15 2 4 3 2 2 2" xfId="22043" xr:uid="{00000000-0005-0000-0000-0000E9470000}"/>
    <cellStyle name="Normal 15 2 4 3 2 2 3" xfId="33355" xr:uid="{00000000-0005-0000-0000-0000EA470000}"/>
    <cellStyle name="Normal 15 2 4 3 2 3" xfId="12084" xr:uid="{00000000-0005-0000-0000-0000EB470000}"/>
    <cellStyle name="Normal 15 2 4 3 2 3 2" xfId="22044" xr:uid="{00000000-0005-0000-0000-0000EC470000}"/>
    <cellStyle name="Normal 15 2 4 3 2 3 3" xfId="32223" xr:uid="{00000000-0005-0000-0000-0000ED470000}"/>
    <cellStyle name="Normal 15 2 4 3 2 4" xfId="22042" xr:uid="{00000000-0005-0000-0000-0000EE470000}"/>
    <cellStyle name="Normal 15 2 4 3 2 5" xfId="31458" xr:uid="{00000000-0005-0000-0000-0000EF470000}"/>
    <cellStyle name="Normal 15 2 4 3 3" xfId="12085" xr:uid="{00000000-0005-0000-0000-0000F0470000}"/>
    <cellStyle name="Normal 15 2 4 3 3 2" xfId="22045" xr:uid="{00000000-0005-0000-0000-0000F1470000}"/>
    <cellStyle name="Normal 15 2 4 3 3 3" xfId="42224" xr:uid="{00000000-0005-0000-0000-0000F2470000}"/>
    <cellStyle name="Normal 15 2 4 3 4" xfId="12086" xr:uid="{00000000-0005-0000-0000-0000F3470000}"/>
    <cellStyle name="Normal 15 2 4 3 4 2" xfId="22046" xr:uid="{00000000-0005-0000-0000-0000F4470000}"/>
    <cellStyle name="Normal 15 2 4 3 5" xfId="22041" xr:uid="{00000000-0005-0000-0000-0000F5470000}"/>
    <cellStyle name="Normal 15 2 4 3 6" xfId="30698" xr:uid="{00000000-0005-0000-0000-0000F6470000}"/>
    <cellStyle name="Normal 15 2 4 4" xfId="12087" xr:uid="{00000000-0005-0000-0000-0000F7470000}"/>
    <cellStyle name="Normal 15 2 4 4 2" xfId="12088" xr:uid="{00000000-0005-0000-0000-0000F8470000}"/>
    <cellStyle name="Normal 15 2 4 4 2 2" xfId="22048" xr:uid="{00000000-0005-0000-0000-0000F9470000}"/>
    <cellStyle name="Normal 15 2 4 4 2 3" xfId="33353" xr:uid="{00000000-0005-0000-0000-0000FA470000}"/>
    <cellStyle name="Normal 15 2 4 4 3" xfId="12089" xr:uid="{00000000-0005-0000-0000-0000FB470000}"/>
    <cellStyle name="Normal 15 2 4 4 3 2" xfId="22049" xr:uid="{00000000-0005-0000-0000-0000FC470000}"/>
    <cellStyle name="Normal 15 2 4 4 3 3" xfId="32221" xr:uid="{00000000-0005-0000-0000-0000FD470000}"/>
    <cellStyle name="Normal 15 2 4 4 4" xfId="22047" xr:uid="{00000000-0005-0000-0000-0000FE470000}"/>
    <cellStyle name="Normal 15 2 4 4 5" xfId="31456" xr:uid="{00000000-0005-0000-0000-0000FF470000}"/>
    <cellStyle name="Normal 15 2 4 5" xfId="12090" xr:uid="{00000000-0005-0000-0000-000000480000}"/>
    <cellStyle name="Normal 15 2 4 5 2" xfId="22050" xr:uid="{00000000-0005-0000-0000-000001480000}"/>
    <cellStyle name="Normal 15 2 4 5 3" xfId="42222" xr:uid="{00000000-0005-0000-0000-000002480000}"/>
    <cellStyle name="Normal 15 2 4 6" xfId="12091" xr:uid="{00000000-0005-0000-0000-000003480000}"/>
    <cellStyle name="Normal 15 2 4 6 2" xfId="22051" xr:uid="{00000000-0005-0000-0000-000004480000}"/>
    <cellStyle name="Normal 15 2 4 7" xfId="22034" xr:uid="{00000000-0005-0000-0000-000005480000}"/>
    <cellStyle name="Normal 15 2 4 8" xfId="30696" xr:uid="{00000000-0005-0000-0000-000006480000}"/>
    <cellStyle name="Normal 15 2 5" xfId="2360" xr:uid="{00000000-0005-0000-0000-000007480000}"/>
    <cellStyle name="Normal 15 2 5 2" xfId="2361" xr:uid="{00000000-0005-0000-0000-000008480000}"/>
    <cellStyle name="Normal 15 2 5 2 2" xfId="12092" xr:uid="{00000000-0005-0000-0000-000009480000}"/>
    <cellStyle name="Normal 15 2 5 2 2 2" xfId="12093" xr:uid="{00000000-0005-0000-0000-00000A480000}"/>
    <cellStyle name="Normal 15 2 5 2 2 2 2" xfId="22055" xr:uid="{00000000-0005-0000-0000-00000B480000}"/>
    <cellStyle name="Normal 15 2 5 2 2 2 3" xfId="33357" xr:uid="{00000000-0005-0000-0000-00000C480000}"/>
    <cellStyle name="Normal 15 2 5 2 2 3" xfId="12094" xr:uid="{00000000-0005-0000-0000-00000D480000}"/>
    <cellStyle name="Normal 15 2 5 2 2 3 2" xfId="22056" xr:uid="{00000000-0005-0000-0000-00000E480000}"/>
    <cellStyle name="Normal 15 2 5 2 2 3 3" xfId="32225" xr:uid="{00000000-0005-0000-0000-00000F480000}"/>
    <cellStyle name="Normal 15 2 5 2 2 4" xfId="22054" xr:uid="{00000000-0005-0000-0000-000010480000}"/>
    <cellStyle name="Normal 15 2 5 2 2 5" xfId="31460" xr:uid="{00000000-0005-0000-0000-000011480000}"/>
    <cellStyle name="Normal 15 2 5 2 3" xfId="12095" xr:uid="{00000000-0005-0000-0000-000012480000}"/>
    <cellStyle name="Normal 15 2 5 2 3 2" xfId="22057" xr:uid="{00000000-0005-0000-0000-000013480000}"/>
    <cellStyle name="Normal 15 2 5 2 3 3" xfId="42226" xr:uid="{00000000-0005-0000-0000-000014480000}"/>
    <cellStyle name="Normal 15 2 5 2 4" xfId="12096" xr:uid="{00000000-0005-0000-0000-000015480000}"/>
    <cellStyle name="Normal 15 2 5 2 4 2" xfId="22058" xr:uid="{00000000-0005-0000-0000-000016480000}"/>
    <cellStyle name="Normal 15 2 5 2 5" xfId="22053" xr:uid="{00000000-0005-0000-0000-000017480000}"/>
    <cellStyle name="Normal 15 2 5 2 6" xfId="30700" xr:uid="{00000000-0005-0000-0000-000018480000}"/>
    <cellStyle name="Normal 15 2 5 3" xfId="2362" xr:uid="{00000000-0005-0000-0000-000019480000}"/>
    <cellStyle name="Normal 15 2 5 3 2" xfId="12097" xr:uid="{00000000-0005-0000-0000-00001A480000}"/>
    <cellStyle name="Normal 15 2 5 3 2 2" xfId="12098" xr:uid="{00000000-0005-0000-0000-00001B480000}"/>
    <cellStyle name="Normal 15 2 5 3 2 2 2" xfId="22061" xr:uid="{00000000-0005-0000-0000-00001C480000}"/>
    <cellStyle name="Normal 15 2 5 3 2 2 3" xfId="33358" xr:uid="{00000000-0005-0000-0000-00001D480000}"/>
    <cellStyle name="Normal 15 2 5 3 2 3" xfId="12099" xr:uid="{00000000-0005-0000-0000-00001E480000}"/>
    <cellStyle name="Normal 15 2 5 3 2 3 2" xfId="22062" xr:uid="{00000000-0005-0000-0000-00001F480000}"/>
    <cellStyle name="Normal 15 2 5 3 2 3 3" xfId="32226" xr:uid="{00000000-0005-0000-0000-000020480000}"/>
    <cellStyle name="Normal 15 2 5 3 2 4" xfId="22060" xr:uid="{00000000-0005-0000-0000-000021480000}"/>
    <cellStyle name="Normal 15 2 5 3 2 5" xfId="31461" xr:uid="{00000000-0005-0000-0000-000022480000}"/>
    <cellStyle name="Normal 15 2 5 3 3" xfId="12100" xr:uid="{00000000-0005-0000-0000-000023480000}"/>
    <cellStyle name="Normal 15 2 5 3 3 2" xfId="22063" xr:uid="{00000000-0005-0000-0000-000024480000}"/>
    <cellStyle name="Normal 15 2 5 3 3 3" xfId="42227" xr:uid="{00000000-0005-0000-0000-000025480000}"/>
    <cellStyle name="Normal 15 2 5 3 4" xfId="12101" xr:uid="{00000000-0005-0000-0000-000026480000}"/>
    <cellStyle name="Normal 15 2 5 3 4 2" xfId="22064" xr:uid="{00000000-0005-0000-0000-000027480000}"/>
    <cellStyle name="Normal 15 2 5 3 5" xfId="22059" xr:uid="{00000000-0005-0000-0000-000028480000}"/>
    <cellStyle name="Normal 15 2 5 3 6" xfId="30701" xr:uid="{00000000-0005-0000-0000-000029480000}"/>
    <cellStyle name="Normal 15 2 5 4" xfId="12102" xr:uid="{00000000-0005-0000-0000-00002A480000}"/>
    <cellStyle name="Normal 15 2 5 4 2" xfId="12103" xr:uid="{00000000-0005-0000-0000-00002B480000}"/>
    <cellStyle name="Normal 15 2 5 4 2 2" xfId="22066" xr:uid="{00000000-0005-0000-0000-00002C480000}"/>
    <cellStyle name="Normal 15 2 5 4 2 3" xfId="33356" xr:uid="{00000000-0005-0000-0000-00002D480000}"/>
    <cellStyle name="Normal 15 2 5 4 3" xfId="12104" xr:uid="{00000000-0005-0000-0000-00002E480000}"/>
    <cellStyle name="Normal 15 2 5 4 3 2" xfId="22067" xr:uid="{00000000-0005-0000-0000-00002F480000}"/>
    <cellStyle name="Normal 15 2 5 4 3 3" xfId="32224" xr:uid="{00000000-0005-0000-0000-000030480000}"/>
    <cellStyle name="Normal 15 2 5 4 4" xfId="22065" xr:uid="{00000000-0005-0000-0000-000031480000}"/>
    <cellStyle name="Normal 15 2 5 4 5" xfId="31459" xr:uid="{00000000-0005-0000-0000-000032480000}"/>
    <cellStyle name="Normal 15 2 5 5" xfId="12105" xr:uid="{00000000-0005-0000-0000-000033480000}"/>
    <cellStyle name="Normal 15 2 5 5 2" xfId="22068" xr:uid="{00000000-0005-0000-0000-000034480000}"/>
    <cellStyle name="Normal 15 2 5 5 3" xfId="42225" xr:uid="{00000000-0005-0000-0000-000035480000}"/>
    <cellStyle name="Normal 15 2 5 6" xfId="12106" xr:uid="{00000000-0005-0000-0000-000036480000}"/>
    <cellStyle name="Normal 15 2 5 6 2" xfId="22069" xr:uid="{00000000-0005-0000-0000-000037480000}"/>
    <cellStyle name="Normal 15 2 5 7" xfId="22052" xr:uid="{00000000-0005-0000-0000-000038480000}"/>
    <cellStyle name="Normal 15 2 5 8" xfId="30699" xr:uid="{00000000-0005-0000-0000-000039480000}"/>
    <cellStyle name="Normal 15 2 6" xfId="2363" xr:uid="{00000000-0005-0000-0000-00003A480000}"/>
    <cellStyle name="Normal 15 2 6 2" xfId="2364" xr:uid="{00000000-0005-0000-0000-00003B480000}"/>
    <cellStyle name="Normal 15 2 6 2 2" xfId="12107" xr:uid="{00000000-0005-0000-0000-00003C480000}"/>
    <cellStyle name="Normal 15 2 6 2 2 2" xfId="12108" xr:uid="{00000000-0005-0000-0000-00003D480000}"/>
    <cellStyle name="Normal 15 2 6 2 2 2 2" xfId="22073" xr:uid="{00000000-0005-0000-0000-00003E480000}"/>
    <cellStyle name="Normal 15 2 6 2 2 2 3" xfId="33360" xr:uid="{00000000-0005-0000-0000-00003F480000}"/>
    <cellStyle name="Normal 15 2 6 2 2 3" xfId="12109" xr:uid="{00000000-0005-0000-0000-000040480000}"/>
    <cellStyle name="Normal 15 2 6 2 2 3 2" xfId="22074" xr:uid="{00000000-0005-0000-0000-000041480000}"/>
    <cellStyle name="Normal 15 2 6 2 2 3 3" xfId="32228" xr:uid="{00000000-0005-0000-0000-000042480000}"/>
    <cellStyle name="Normal 15 2 6 2 2 4" xfId="22072" xr:uid="{00000000-0005-0000-0000-000043480000}"/>
    <cellStyle name="Normal 15 2 6 2 2 5" xfId="31463" xr:uid="{00000000-0005-0000-0000-000044480000}"/>
    <cellStyle name="Normal 15 2 6 2 3" xfId="12110" xr:uid="{00000000-0005-0000-0000-000045480000}"/>
    <cellStyle name="Normal 15 2 6 2 3 2" xfId="22075" xr:uid="{00000000-0005-0000-0000-000046480000}"/>
    <cellStyle name="Normal 15 2 6 2 3 3" xfId="42229" xr:uid="{00000000-0005-0000-0000-000047480000}"/>
    <cellStyle name="Normal 15 2 6 2 4" xfId="12111" xr:uid="{00000000-0005-0000-0000-000048480000}"/>
    <cellStyle name="Normal 15 2 6 2 4 2" xfId="22076" xr:uid="{00000000-0005-0000-0000-000049480000}"/>
    <cellStyle name="Normal 15 2 6 2 5" xfId="22071" xr:uid="{00000000-0005-0000-0000-00004A480000}"/>
    <cellStyle name="Normal 15 2 6 2 6" xfId="30703" xr:uid="{00000000-0005-0000-0000-00004B480000}"/>
    <cellStyle name="Normal 15 2 6 3" xfId="12112" xr:uid="{00000000-0005-0000-0000-00004C480000}"/>
    <cellStyle name="Normal 15 2 6 3 2" xfId="12113" xr:uid="{00000000-0005-0000-0000-00004D480000}"/>
    <cellStyle name="Normal 15 2 6 3 2 2" xfId="22078" xr:uid="{00000000-0005-0000-0000-00004E480000}"/>
    <cellStyle name="Normal 15 2 6 3 2 3" xfId="33359" xr:uid="{00000000-0005-0000-0000-00004F480000}"/>
    <cellStyle name="Normal 15 2 6 3 3" xfId="12114" xr:uid="{00000000-0005-0000-0000-000050480000}"/>
    <cellStyle name="Normal 15 2 6 3 3 2" xfId="22079" xr:uid="{00000000-0005-0000-0000-000051480000}"/>
    <cellStyle name="Normal 15 2 6 3 3 3" xfId="32227" xr:uid="{00000000-0005-0000-0000-000052480000}"/>
    <cellStyle name="Normal 15 2 6 3 4" xfId="22077" xr:uid="{00000000-0005-0000-0000-000053480000}"/>
    <cellStyle name="Normal 15 2 6 3 5" xfId="31462" xr:uid="{00000000-0005-0000-0000-000054480000}"/>
    <cellStyle name="Normal 15 2 6 4" xfId="12115" xr:uid="{00000000-0005-0000-0000-000055480000}"/>
    <cellStyle name="Normal 15 2 6 4 2" xfId="22080" xr:uid="{00000000-0005-0000-0000-000056480000}"/>
    <cellStyle name="Normal 15 2 6 4 3" xfId="42228" xr:uid="{00000000-0005-0000-0000-000057480000}"/>
    <cellStyle name="Normal 15 2 6 5" xfId="12116" xr:uid="{00000000-0005-0000-0000-000058480000}"/>
    <cellStyle name="Normal 15 2 6 5 2" xfId="22081" xr:uid="{00000000-0005-0000-0000-000059480000}"/>
    <cellStyle name="Normal 15 2 6 6" xfId="22070" xr:uid="{00000000-0005-0000-0000-00005A480000}"/>
    <cellStyle name="Normal 15 2 6 7" xfId="30702" xr:uid="{00000000-0005-0000-0000-00005B480000}"/>
    <cellStyle name="Normal 15 2 7" xfId="2365" xr:uid="{00000000-0005-0000-0000-00005C480000}"/>
    <cellStyle name="Normal 15 2 7 2" xfId="12117" xr:uid="{00000000-0005-0000-0000-00005D480000}"/>
    <cellStyle name="Normal 15 2 7 2 2" xfId="12118" xr:uid="{00000000-0005-0000-0000-00005E480000}"/>
    <cellStyle name="Normal 15 2 7 2 2 2" xfId="22084" xr:uid="{00000000-0005-0000-0000-00005F480000}"/>
    <cellStyle name="Normal 15 2 7 2 2 3" xfId="33361" xr:uid="{00000000-0005-0000-0000-000060480000}"/>
    <cellStyle name="Normal 15 2 7 2 3" xfId="12119" xr:uid="{00000000-0005-0000-0000-000061480000}"/>
    <cellStyle name="Normal 15 2 7 2 3 2" xfId="22085" xr:uid="{00000000-0005-0000-0000-000062480000}"/>
    <cellStyle name="Normal 15 2 7 2 3 3" xfId="32229" xr:uid="{00000000-0005-0000-0000-000063480000}"/>
    <cellStyle name="Normal 15 2 7 2 4" xfId="22083" xr:uid="{00000000-0005-0000-0000-000064480000}"/>
    <cellStyle name="Normal 15 2 7 2 5" xfId="31464" xr:uid="{00000000-0005-0000-0000-000065480000}"/>
    <cellStyle name="Normal 15 2 7 3" xfId="12120" xr:uid="{00000000-0005-0000-0000-000066480000}"/>
    <cellStyle name="Normal 15 2 7 3 2" xfId="22086" xr:uid="{00000000-0005-0000-0000-000067480000}"/>
    <cellStyle name="Normal 15 2 7 3 3" xfId="42230" xr:uid="{00000000-0005-0000-0000-000068480000}"/>
    <cellStyle name="Normal 15 2 7 4" xfId="12121" xr:uid="{00000000-0005-0000-0000-000069480000}"/>
    <cellStyle name="Normal 15 2 7 4 2" xfId="22087" xr:uid="{00000000-0005-0000-0000-00006A480000}"/>
    <cellStyle name="Normal 15 2 7 5" xfId="22082" xr:uid="{00000000-0005-0000-0000-00006B480000}"/>
    <cellStyle name="Normal 15 2 7 6" xfId="30704" xr:uid="{00000000-0005-0000-0000-00006C480000}"/>
    <cellStyle name="Normal 15 2 8" xfId="2366" xr:uid="{00000000-0005-0000-0000-00006D480000}"/>
    <cellStyle name="Normal 15 2 8 2" xfId="12122" xr:uid="{00000000-0005-0000-0000-00006E480000}"/>
    <cellStyle name="Normal 15 2 8 2 2" xfId="12123" xr:uid="{00000000-0005-0000-0000-00006F480000}"/>
    <cellStyle name="Normal 15 2 8 2 2 2" xfId="22090" xr:uid="{00000000-0005-0000-0000-000070480000}"/>
    <cellStyle name="Normal 15 2 8 2 2 3" xfId="33362" xr:uid="{00000000-0005-0000-0000-000071480000}"/>
    <cellStyle name="Normal 15 2 8 2 3" xfId="12124" xr:uid="{00000000-0005-0000-0000-000072480000}"/>
    <cellStyle name="Normal 15 2 8 2 3 2" xfId="22091" xr:uid="{00000000-0005-0000-0000-000073480000}"/>
    <cellStyle name="Normal 15 2 8 2 3 3" xfId="32230" xr:uid="{00000000-0005-0000-0000-000074480000}"/>
    <cellStyle name="Normal 15 2 8 2 4" xfId="22089" xr:uid="{00000000-0005-0000-0000-000075480000}"/>
    <cellStyle name="Normal 15 2 8 2 5" xfId="31465" xr:uid="{00000000-0005-0000-0000-000076480000}"/>
    <cellStyle name="Normal 15 2 8 3" xfId="12125" xr:uid="{00000000-0005-0000-0000-000077480000}"/>
    <cellStyle name="Normal 15 2 8 3 2" xfId="22092" xr:uid="{00000000-0005-0000-0000-000078480000}"/>
    <cellStyle name="Normal 15 2 8 3 3" xfId="42231" xr:uid="{00000000-0005-0000-0000-000079480000}"/>
    <cellStyle name="Normal 15 2 8 4" xfId="12126" xr:uid="{00000000-0005-0000-0000-00007A480000}"/>
    <cellStyle name="Normal 15 2 8 4 2" xfId="22093" xr:uid="{00000000-0005-0000-0000-00007B480000}"/>
    <cellStyle name="Normal 15 2 8 5" xfId="22088" xr:uid="{00000000-0005-0000-0000-00007C480000}"/>
    <cellStyle name="Normal 15 2 8 6" xfId="30705" xr:uid="{00000000-0005-0000-0000-00007D480000}"/>
    <cellStyle name="Normal 15 2 9" xfId="12127" xr:uid="{00000000-0005-0000-0000-00007E480000}"/>
    <cellStyle name="Normal 15 2 9 2" xfId="12128" xr:uid="{00000000-0005-0000-0000-00007F480000}"/>
    <cellStyle name="Normal 15 2 9 2 2" xfId="22095" xr:uid="{00000000-0005-0000-0000-000080480000}"/>
    <cellStyle name="Normal 15 2 9 2 3" xfId="33328" xr:uid="{00000000-0005-0000-0000-000081480000}"/>
    <cellStyle name="Normal 15 2 9 3" xfId="12129" xr:uid="{00000000-0005-0000-0000-000082480000}"/>
    <cellStyle name="Normal 15 2 9 3 2" xfId="22096" xr:uid="{00000000-0005-0000-0000-000083480000}"/>
    <cellStyle name="Normal 15 2 9 3 3" xfId="32196" xr:uid="{00000000-0005-0000-0000-000084480000}"/>
    <cellStyle name="Normal 15 2 9 4" xfId="22094" xr:uid="{00000000-0005-0000-0000-000085480000}"/>
    <cellStyle name="Normal 15 2 9 5" xfId="31431" xr:uid="{00000000-0005-0000-0000-000086480000}"/>
    <cellStyle name="Normal 15 3" xfId="2367" xr:uid="{00000000-0005-0000-0000-000087480000}"/>
    <cellStyle name="Normal 15 3 10" xfId="22097" xr:uid="{00000000-0005-0000-0000-000088480000}"/>
    <cellStyle name="Normal 15 3 11" xfId="30706" xr:uid="{00000000-0005-0000-0000-000089480000}"/>
    <cellStyle name="Normal 15 3 2" xfId="2368" xr:uid="{00000000-0005-0000-0000-00008A480000}"/>
    <cellStyle name="Normal 15 3 2 10" xfId="30707" xr:uid="{00000000-0005-0000-0000-00008B480000}"/>
    <cellStyle name="Normal 15 3 2 2" xfId="2369" xr:uid="{00000000-0005-0000-0000-00008C480000}"/>
    <cellStyle name="Normal 15 3 2 2 2" xfId="2370" xr:uid="{00000000-0005-0000-0000-00008D480000}"/>
    <cellStyle name="Normal 15 3 2 2 2 2" xfId="12130" xr:uid="{00000000-0005-0000-0000-00008E480000}"/>
    <cellStyle name="Normal 15 3 2 2 2 2 2" xfId="12131" xr:uid="{00000000-0005-0000-0000-00008F480000}"/>
    <cellStyle name="Normal 15 3 2 2 2 2 2 2" xfId="22102" xr:uid="{00000000-0005-0000-0000-000090480000}"/>
    <cellStyle name="Normal 15 3 2 2 2 2 2 3" xfId="33366" xr:uid="{00000000-0005-0000-0000-000091480000}"/>
    <cellStyle name="Normal 15 3 2 2 2 2 3" xfId="12132" xr:uid="{00000000-0005-0000-0000-000092480000}"/>
    <cellStyle name="Normal 15 3 2 2 2 2 3 2" xfId="22103" xr:uid="{00000000-0005-0000-0000-000093480000}"/>
    <cellStyle name="Normal 15 3 2 2 2 2 3 3" xfId="32234" xr:uid="{00000000-0005-0000-0000-000094480000}"/>
    <cellStyle name="Normal 15 3 2 2 2 2 4" xfId="22101" xr:uid="{00000000-0005-0000-0000-000095480000}"/>
    <cellStyle name="Normal 15 3 2 2 2 2 5" xfId="31469" xr:uid="{00000000-0005-0000-0000-000096480000}"/>
    <cellStyle name="Normal 15 3 2 2 2 3" xfId="12133" xr:uid="{00000000-0005-0000-0000-000097480000}"/>
    <cellStyle name="Normal 15 3 2 2 2 3 2" xfId="22104" xr:uid="{00000000-0005-0000-0000-000098480000}"/>
    <cellStyle name="Normal 15 3 2 2 2 3 3" xfId="42235" xr:uid="{00000000-0005-0000-0000-000099480000}"/>
    <cellStyle name="Normal 15 3 2 2 2 4" xfId="12134" xr:uid="{00000000-0005-0000-0000-00009A480000}"/>
    <cellStyle name="Normal 15 3 2 2 2 4 2" xfId="22105" xr:uid="{00000000-0005-0000-0000-00009B480000}"/>
    <cellStyle name="Normal 15 3 2 2 2 5" xfId="22100" xr:uid="{00000000-0005-0000-0000-00009C480000}"/>
    <cellStyle name="Normal 15 3 2 2 2 6" xfId="30709" xr:uid="{00000000-0005-0000-0000-00009D480000}"/>
    <cellStyle name="Normal 15 3 2 2 3" xfId="2371" xr:uid="{00000000-0005-0000-0000-00009E480000}"/>
    <cellStyle name="Normal 15 3 2 2 3 2" xfId="12135" xr:uid="{00000000-0005-0000-0000-00009F480000}"/>
    <cellStyle name="Normal 15 3 2 2 3 2 2" xfId="12136" xr:uid="{00000000-0005-0000-0000-0000A0480000}"/>
    <cellStyle name="Normal 15 3 2 2 3 2 2 2" xfId="22108" xr:uid="{00000000-0005-0000-0000-0000A1480000}"/>
    <cellStyle name="Normal 15 3 2 2 3 2 2 3" xfId="33367" xr:uid="{00000000-0005-0000-0000-0000A2480000}"/>
    <cellStyle name="Normal 15 3 2 2 3 2 3" xfId="12137" xr:uid="{00000000-0005-0000-0000-0000A3480000}"/>
    <cellStyle name="Normal 15 3 2 2 3 2 3 2" xfId="22109" xr:uid="{00000000-0005-0000-0000-0000A4480000}"/>
    <cellStyle name="Normal 15 3 2 2 3 2 3 3" xfId="32235" xr:uid="{00000000-0005-0000-0000-0000A5480000}"/>
    <cellStyle name="Normal 15 3 2 2 3 2 4" xfId="22107" xr:uid="{00000000-0005-0000-0000-0000A6480000}"/>
    <cellStyle name="Normal 15 3 2 2 3 2 5" xfId="31470" xr:uid="{00000000-0005-0000-0000-0000A7480000}"/>
    <cellStyle name="Normal 15 3 2 2 3 3" xfId="12138" xr:uid="{00000000-0005-0000-0000-0000A8480000}"/>
    <cellStyle name="Normal 15 3 2 2 3 3 2" xfId="22110" xr:uid="{00000000-0005-0000-0000-0000A9480000}"/>
    <cellStyle name="Normal 15 3 2 2 3 3 3" xfId="42236" xr:uid="{00000000-0005-0000-0000-0000AA480000}"/>
    <cellStyle name="Normal 15 3 2 2 3 4" xfId="12139" xr:uid="{00000000-0005-0000-0000-0000AB480000}"/>
    <cellStyle name="Normal 15 3 2 2 3 4 2" xfId="22111" xr:uid="{00000000-0005-0000-0000-0000AC480000}"/>
    <cellStyle name="Normal 15 3 2 2 3 5" xfId="22106" xr:uid="{00000000-0005-0000-0000-0000AD480000}"/>
    <cellStyle name="Normal 15 3 2 2 3 6" xfId="30710" xr:uid="{00000000-0005-0000-0000-0000AE480000}"/>
    <cellStyle name="Normal 15 3 2 2 4" xfId="12140" xr:uid="{00000000-0005-0000-0000-0000AF480000}"/>
    <cellStyle name="Normal 15 3 2 2 4 2" xfId="12141" xr:uid="{00000000-0005-0000-0000-0000B0480000}"/>
    <cellStyle name="Normal 15 3 2 2 4 2 2" xfId="22113" xr:uid="{00000000-0005-0000-0000-0000B1480000}"/>
    <cellStyle name="Normal 15 3 2 2 4 2 3" xfId="33365" xr:uid="{00000000-0005-0000-0000-0000B2480000}"/>
    <cellStyle name="Normal 15 3 2 2 4 3" xfId="12142" xr:uid="{00000000-0005-0000-0000-0000B3480000}"/>
    <cellStyle name="Normal 15 3 2 2 4 3 2" xfId="22114" xr:uid="{00000000-0005-0000-0000-0000B4480000}"/>
    <cellStyle name="Normal 15 3 2 2 4 3 3" xfId="32233" xr:uid="{00000000-0005-0000-0000-0000B5480000}"/>
    <cellStyle name="Normal 15 3 2 2 4 4" xfId="22112" xr:uid="{00000000-0005-0000-0000-0000B6480000}"/>
    <cellStyle name="Normal 15 3 2 2 4 5" xfId="31468" xr:uid="{00000000-0005-0000-0000-0000B7480000}"/>
    <cellStyle name="Normal 15 3 2 2 5" xfId="12143" xr:uid="{00000000-0005-0000-0000-0000B8480000}"/>
    <cellStyle name="Normal 15 3 2 2 5 2" xfId="22115" xr:uid="{00000000-0005-0000-0000-0000B9480000}"/>
    <cellStyle name="Normal 15 3 2 2 5 3" xfId="42234" xr:uid="{00000000-0005-0000-0000-0000BA480000}"/>
    <cellStyle name="Normal 15 3 2 2 6" xfId="12144" xr:uid="{00000000-0005-0000-0000-0000BB480000}"/>
    <cellStyle name="Normal 15 3 2 2 6 2" xfId="22116" xr:uid="{00000000-0005-0000-0000-0000BC480000}"/>
    <cellStyle name="Normal 15 3 2 2 7" xfId="22099" xr:uid="{00000000-0005-0000-0000-0000BD480000}"/>
    <cellStyle name="Normal 15 3 2 2 8" xfId="30708" xr:uid="{00000000-0005-0000-0000-0000BE480000}"/>
    <cellStyle name="Normal 15 3 2 3" xfId="2372" xr:uid="{00000000-0005-0000-0000-0000BF480000}"/>
    <cellStyle name="Normal 15 3 2 3 2" xfId="2373" xr:uid="{00000000-0005-0000-0000-0000C0480000}"/>
    <cellStyle name="Normal 15 3 2 3 2 2" xfId="12145" xr:uid="{00000000-0005-0000-0000-0000C1480000}"/>
    <cellStyle name="Normal 15 3 2 3 2 2 2" xfId="12146" xr:uid="{00000000-0005-0000-0000-0000C2480000}"/>
    <cellStyle name="Normal 15 3 2 3 2 2 2 2" xfId="22120" xr:uid="{00000000-0005-0000-0000-0000C3480000}"/>
    <cellStyle name="Normal 15 3 2 3 2 2 2 3" xfId="33369" xr:uid="{00000000-0005-0000-0000-0000C4480000}"/>
    <cellStyle name="Normal 15 3 2 3 2 2 3" xfId="12147" xr:uid="{00000000-0005-0000-0000-0000C5480000}"/>
    <cellStyle name="Normal 15 3 2 3 2 2 3 2" xfId="22121" xr:uid="{00000000-0005-0000-0000-0000C6480000}"/>
    <cellStyle name="Normal 15 3 2 3 2 2 3 3" xfId="32237" xr:uid="{00000000-0005-0000-0000-0000C7480000}"/>
    <cellStyle name="Normal 15 3 2 3 2 2 4" xfId="22119" xr:uid="{00000000-0005-0000-0000-0000C8480000}"/>
    <cellStyle name="Normal 15 3 2 3 2 2 5" xfId="31472" xr:uid="{00000000-0005-0000-0000-0000C9480000}"/>
    <cellStyle name="Normal 15 3 2 3 2 3" xfId="12148" xr:uid="{00000000-0005-0000-0000-0000CA480000}"/>
    <cellStyle name="Normal 15 3 2 3 2 3 2" xfId="22122" xr:uid="{00000000-0005-0000-0000-0000CB480000}"/>
    <cellStyle name="Normal 15 3 2 3 2 3 3" xfId="42238" xr:uid="{00000000-0005-0000-0000-0000CC480000}"/>
    <cellStyle name="Normal 15 3 2 3 2 4" xfId="12149" xr:uid="{00000000-0005-0000-0000-0000CD480000}"/>
    <cellStyle name="Normal 15 3 2 3 2 4 2" xfId="22123" xr:uid="{00000000-0005-0000-0000-0000CE480000}"/>
    <cellStyle name="Normal 15 3 2 3 2 5" xfId="22118" xr:uid="{00000000-0005-0000-0000-0000CF480000}"/>
    <cellStyle name="Normal 15 3 2 3 2 6" xfId="30712" xr:uid="{00000000-0005-0000-0000-0000D0480000}"/>
    <cellStyle name="Normal 15 3 2 3 3" xfId="12150" xr:uid="{00000000-0005-0000-0000-0000D1480000}"/>
    <cellStyle name="Normal 15 3 2 3 3 2" xfId="12151" xr:uid="{00000000-0005-0000-0000-0000D2480000}"/>
    <cellStyle name="Normal 15 3 2 3 3 2 2" xfId="22125" xr:uid="{00000000-0005-0000-0000-0000D3480000}"/>
    <cellStyle name="Normal 15 3 2 3 3 2 3" xfId="33368" xr:uid="{00000000-0005-0000-0000-0000D4480000}"/>
    <cellStyle name="Normal 15 3 2 3 3 3" xfId="12152" xr:uid="{00000000-0005-0000-0000-0000D5480000}"/>
    <cellStyle name="Normal 15 3 2 3 3 3 2" xfId="22126" xr:uid="{00000000-0005-0000-0000-0000D6480000}"/>
    <cellStyle name="Normal 15 3 2 3 3 3 3" xfId="32236" xr:uid="{00000000-0005-0000-0000-0000D7480000}"/>
    <cellStyle name="Normal 15 3 2 3 3 4" xfId="22124" xr:uid="{00000000-0005-0000-0000-0000D8480000}"/>
    <cellStyle name="Normal 15 3 2 3 3 5" xfId="31471" xr:uid="{00000000-0005-0000-0000-0000D9480000}"/>
    <cellStyle name="Normal 15 3 2 3 4" xfId="12153" xr:uid="{00000000-0005-0000-0000-0000DA480000}"/>
    <cellStyle name="Normal 15 3 2 3 4 2" xfId="22127" xr:uid="{00000000-0005-0000-0000-0000DB480000}"/>
    <cellStyle name="Normal 15 3 2 3 4 3" xfId="42237" xr:uid="{00000000-0005-0000-0000-0000DC480000}"/>
    <cellStyle name="Normal 15 3 2 3 5" xfId="12154" xr:uid="{00000000-0005-0000-0000-0000DD480000}"/>
    <cellStyle name="Normal 15 3 2 3 5 2" xfId="22128" xr:uid="{00000000-0005-0000-0000-0000DE480000}"/>
    <cellStyle name="Normal 15 3 2 3 6" xfId="22117" xr:uid="{00000000-0005-0000-0000-0000DF480000}"/>
    <cellStyle name="Normal 15 3 2 3 7" xfId="30711" xr:uid="{00000000-0005-0000-0000-0000E0480000}"/>
    <cellStyle name="Normal 15 3 2 4" xfId="2374" xr:uid="{00000000-0005-0000-0000-0000E1480000}"/>
    <cellStyle name="Normal 15 3 2 4 2" xfId="12155" xr:uid="{00000000-0005-0000-0000-0000E2480000}"/>
    <cellStyle name="Normal 15 3 2 4 2 2" xfId="12156" xr:uid="{00000000-0005-0000-0000-0000E3480000}"/>
    <cellStyle name="Normal 15 3 2 4 2 2 2" xfId="22131" xr:uid="{00000000-0005-0000-0000-0000E4480000}"/>
    <cellStyle name="Normal 15 3 2 4 2 2 3" xfId="33370" xr:uid="{00000000-0005-0000-0000-0000E5480000}"/>
    <cellStyle name="Normal 15 3 2 4 2 3" xfId="12157" xr:uid="{00000000-0005-0000-0000-0000E6480000}"/>
    <cellStyle name="Normal 15 3 2 4 2 3 2" xfId="22132" xr:uid="{00000000-0005-0000-0000-0000E7480000}"/>
    <cellStyle name="Normal 15 3 2 4 2 3 3" xfId="32238" xr:uid="{00000000-0005-0000-0000-0000E8480000}"/>
    <cellStyle name="Normal 15 3 2 4 2 4" xfId="22130" xr:uid="{00000000-0005-0000-0000-0000E9480000}"/>
    <cellStyle name="Normal 15 3 2 4 2 5" xfId="31473" xr:uid="{00000000-0005-0000-0000-0000EA480000}"/>
    <cellStyle name="Normal 15 3 2 4 3" xfId="12158" xr:uid="{00000000-0005-0000-0000-0000EB480000}"/>
    <cellStyle name="Normal 15 3 2 4 3 2" xfId="22133" xr:uid="{00000000-0005-0000-0000-0000EC480000}"/>
    <cellStyle name="Normal 15 3 2 4 3 3" xfId="42239" xr:uid="{00000000-0005-0000-0000-0000ED480000}"/>
    <cellStyle name="Normal 15 3 2 4 4" xfId="12159" xr:uid="{00000000-0005-0000-0000-0000EE480000}"/>
    <cellStyle name="Normal 15 3 2 4 4 2" xfId="22134" xr:uid="{00000000-0005-0000-0000-0000EF480000}"/>
    <cellStyle name="Normal 15 3 2 4 5" xfId="22129" xr:uid="{00000000-0005-0000-0000-0000F0480000}"/>
    <cellStyle name="Normal 15 3 2 4 6" xfId="30713" xr:uid="{00000000-0005-0000-0000-0000F1480000}"/>
    <cellStyle name="Normal 15 3 2 5" xfId="2375" xr:uid="{00000000-0005-0000-0000-0000F2480000}"/>
    <cellStyle name="Normal 15 3 2 5 2" xfId="12160" xr:uid="{00000000-0005-0000-0000-0000F3480000}"/>
    <cellStyle name="Normal 15 3 2 5 2 2" xfId="12161" xr:uid="{00000000-0005-0000-0000-0000F4480000}"/>
    <cellStyle name="Normal 15 3 2 5 2 2 2" xfId="22137" xr:uid="{00000000-0005-0000-0000-0000F5480000}"/>
    <cellStyle name="Normal 15 3 2 5 2 2 3" xfId="33371" xr:uid="{00000000-0005-0000-0000-0000F6480000}"/>
    <cellStyle name="Normal 15 3 2 5 2 3" xfId="12162" xr:uid="{00000000-0005-0000-0000-0000F7480000}"/>
    <cellStyle name="Normal 15 3 2 5 2 3 2" xfId="22138" xr:uid="{00000000-0005-0000-0000-0000F8480000}"/>
    <cellStyle name="Normal 15 3 2 5 2 3 3" xfId="32239" xr:uid="{00000000-0005-0000-0000-0000F9480000}"/>
    <cellStyle name="Normal 15 3 2 5 2 4" xfId="22136" xr:uid="{00000000-0005-0000-0000-0000FA480000}"/>
    <cellStyle name="Normal 15 3 2 5 2 5" xfId="31474" xr:uid="{00000000-0005-0000-0000-0000FB480000}"/>
    <cellStyle name="Normal 15 3 2 5 3" xfId="12163" xr:uid="{00000000-0005-0000-0000-0000FC480000}"/>
    <cellStyle name="Normal 15 3 2 5 3 2" xfId="22139" xr:uid="{00000000-0005-0000-0000-0000FD480000}"/>
    <cellStyle name="Normal 15 3 2 5 3 3" xfId="42240" xr:uid="{00000000-0005-0000-0000-0000FE480000}"/>
    <cellStyle name="Normal 15 3 2 5 4" xfId="12164" xr:uid="{00000000-0005-0000-0000-0000FF480000}"/>
    <cellStyle name="Normal 15 3 2 5 4 2" xfId="22140" xr:uid="{00000000-0005-0000-0000-000000490000}"/>
    <cellStyle name="Normal 15 3 2 5 5" xfId="22135" xr:uid="{00000000-0005-0000-0000-000001490000}"/>
    <cellStyle name="Normal 15 3 2 5 6" xfId="30714" xr:uid="{00000000-0005-0000-0000-000002490000}"/>
    <cellStyle name="Normal 15 3 2 6" xfId="12165" xr:uid="{00000000-0005-0000-0000-000003490000}"/>
    <cellStyle name="Normal 15 3 2 6 2" xfId="12166" xr:uid="{00000000-0005-0000-0000-000004490000}"/>
    <cellStyle name="Normal 15 3 2 6 2 2" xfId="22142" xr:uid="{00000000-0005-0000-0000-000005490000}"/>
    <cellStyle name="Normal 15 3 2 6 2 3" xfId="33364" xr:uid="{00000000-0005-0000-0000-000006490000}"/>
    <cellStyle name="Normal 15 3 2 6 3" xfId="12167" xr:uid="{00000000-0005-0000-0000-000007490000}"/>
    <cellStyle name="Normal 15 3 2 6 3 2" xfId="22143" xr:uid="{00000000-0005-0000-0000-000008490000}"/>
    <cellStyle name="Normal 15 3 2 6 3 3" xfId="32232" xr:uid="{00000000-0005-0000-0000-000009490000}"/>
    <cellStyle name="Normal 15 3 2 6 4" xfId="22141" xr:uid="{00000000-0005-0000-0000-00000A490000}"/>
    <cellStyle name="Normal 15 3 2 6 5" xfId="31467" xr:uid="{00000000-0005-0000-0000-00000B490000}"/>
    <cellStyle name="Normal 15 3 2 7" xfId="12168" xr:uid="{00000000-0005-0000-0000-00000C490000}"/>
    <cellStyle name="Normal 15 3 2 7 2" xfId="22144" xr:uid="{00000000-0005-0000-0000-00000D490000}"/>
    <cellStyle name="Normal 15 3 2 7 3" xfId="42233" xr:uid="{00000000-0005-0000-0000-00000E490000}"/>
    <cellStyle name="Normal 15 3 2 8" xfId="12169" xr:uid="{00000000-0005-0000-0000-00000F490000}"/>
    <cellStyle name="Normal 15 3 2 8 2" xfId="22145" xr:uid="{00000000-0005-0000-0000-000010490000}"/>
    <cellStyle name="Normal 15 3 2 9" xfId="22098" xr:uid="{00000000-0005-0000-0000-000011490000}"/>
    <cellStyle name="Normal 15 3 3" xfId="2376" xr:uid="{00000000-0005-0000-0000-000012490000}"/>
    <cellStyle name="Normal 15 3 3 2" xfId="2377" xr:uid="{00000000-0005-0000-0000-000013490000}"/>
    <cellStyle name="Normal 15 3 3 2 2" xfId="12170" xr:uid="{00000000-0005-0000-0000-000014490000}"/>
    <cellStyle name="Normal 15 3 3 2 2 2" xfId="12171" xr:uid="{00000000-0005-0000-0000-000015490000}"/>
    <cellStyle name="Normal 15 3 3 2 2 2 2" xfId="22149" xr:uid="{00000000-0005-0000-0000-000016490000}"/>
    <cellStyle name="Normal 15 3 3 2 2 2 3" xfId="33373" xr:uid="{00000000-0005-0000-0000-000017490000}"/>
    <cellStyle name="Normal 15 3 3 2 2 3" xfId="12172" xr:uid="{00000000-0005-0000-0000-000018490000}"/>
    <cellStyle name="Normal 15 3 3 2 2 3 2" xfId="22150" xr:uid="{00000000-0005-0000-0000-000019490000}"/>
    <cellStyle name="Normal 15 3 3 2 2 3 3" xfId="32241" xr:uid="{00000000-0005-0000-0000-00001A490000}"/>
    <cellStyle name="Normal 15 3 3 2 2 4" xfId="22148" xr:uid="{00000000-0005-0000-0000-00001B490000}"/>
    <cellStyle name="Normal 15 3 3 2 2 5" xfId="31476" xr:uid="{00000000-0005-0000-0000-00001C490000}"/>
    <cellStyle name="Normal 15 3 3 2 3" xfId="12173" xr:uid="{00000000-0005-0000-0000-00001D490000}"/>
    <cellStyle name="Normal 15 3 3 2 3 2" xfId="22151" xr:uid="{00000000-0005-0000-0000-00001E490000}"/>
    <cellStyle name="Normal 15 3 3 2 3 3" xfId="42242" xr:uid="{00000000-0005-0000-0000-00001F490000}"/>
    <cellStyle name="Normal 15 3 3 2 4" xfId="12174" xr:uid="{00000000-0005-0000-0000-000020490000}"/>
    <cellStyle name="Normal 15 3 3 2 4 2" xfId="22152" xr:uid="{00000000-0005-0000-0000-000021490000}"/>
    <cellStyle name="Normal 15 3 3 2 5" xfId="22147" xr:uid="{00000000-0005-0000-0000-000022490000}"/>
    <cellStyle name="Normal 15 3 3 2 6" xfId="30716" xr:uid="{00000000-0005-0000-0000-000023490000}"/>
    <cellStyle name="Normal 15 3 3 3" xfId="2378" xr:uid="{00000000-0005-0000-0000-000024490000}"/>
    <cellStyle name="Normal 15 3 3 3 2" xfId="12175" xr:uid="{00000000-0005-0000-0000-000025490000}"/>
    <cellStyle name="Normal 15 3 3 3 2 2" xfId="12176" xr:uid="{00000000-0005-0000-0000-000026490000}"/>
    <cellStyle name="Normal 15 3 3 3 2 2 2" xfId="22155" xr:uid="{00000000-0005-0000-0000-000027490000}"/>
    <cellStyle name="Normal 15 3 3 3 2 2 3" xfId="33374" xr:uid="{00000000-0005-0000-0000-000028490000}"/>
    <cellStyle name="Normal 15 3 3 3 2 3" xfId="12177" xr:uid="{00000000-0005-0000-0000-000029490000}"/>
    <cellStyle name="Normal 15 3 3 3 2 3 2" xfId="22156" xr:uid="{00000000-0005-0000-0000-00002A490000}"/>
    <cellStyle name="Normal 15 3 3 3 2 3 3" xfId="32242" xr:uid="{00000000-0005-0000-0000-00002B490000}"/>
    <cellStyle name="Normal 15 3 3 3 2 4" xfId="22154" xr:uid="{00000000-0005-0000-0000-00002C490000}"/>
    <cellStyle name="Normal 15 3 3 3 2 5" xfId="31477" xr:uid="{00000000-0005-0000-0000-00002D490000}"/>
    <cellStyle name="Normal 15 3 3 3 3" xfId="12178" xr:uid="{00000000-0005-0000-0000-00002E490000}"/>
    <cellStyle name="Normal 15 3 3 3 3 2" xfId="22157" xr:uid="{00000000-0005-0000-0000-00002F490000}"/>
    <cellStyle name="Normal 15 3 3 3 3 3" xfId="42243" xr:uid="{00000000-0005-0000-0000-000030490000}"/>
    <cellStyle name="Normal 15 3 3 3 4" xfId="12179" xr:uid="{00000000-0005-0000-0000-000031490000}"/>
    <cellStyle name="Normal 15 3 3 3 4 2" xfId="22158" xr:uid="{00000000-0005-0000-0000-000032490000}"/>
    <cellStyle name="Normal 15 3 3 3 5" xfId="22153" xr:uid="{00000000-0005-0000-0000-000033490000}"/>
    <cellStyle name="Normal 15 3 3 3 6" xfId="30717" xr:uid="{00000000-0005-0000-0000-000034490000}"/>
    <cellStyle name="Normal 15 3 3 4" xfId="12180" xr:uid="{00000000-0005-0000-0000-000035490000}"/>
    <cellStyle name="Normal 15 3 3 4 2" xfId="12181" xr:uid="{00000000-0005-0000-0000-000036490000}"/>
    <cellStyle name="Normal 15 3 3 4 2 2" xfId="22160" xr:uid="{00000000-0005-0000-0000-000037490000}"/>
    <cellStyle name="Normal 15 3 3 4 2 3" xfId="33372" xr:uid="{00000000-0005-0000-0000-000038490000}"/>
    <cellStyle name="Normal 15 3 3 4 3" xfId="12182" xr:uid="{00000000-0005-0000-0000-000039490000}"/>
    <cellStyle name="Normal 15 3 3 4 3 2" xfId="22161" xr:uid="{00000000-0005-0000-0000-00003A490000}"/>
    <cellStyle name="Normal 15 3 3 4 3 3" xfId="32240" xr:uid="{00000000-0005-0000-0000-00003B490000}"/>
    <cellStyle name="Normal 15 3 3 4 4" xfId="22159" xr:uid="{00000000-0005-0000-0000-00003C490000}"/>
    <cellStyle name="Normal 15 3 3 4 5" xfId="31475" xr:uid="{00000000-0005-0000-0000-00003D490000}"/>
    <cellStyle name="Normal 15 3 3 5" xfId="12183" xr:uid="{00000000-0005-0000-0000-00003E490000}"/>
    <cellStyle name="Normal 15 3 3 5 2" xfId="22162" xr:uid="{00000000-0005-0000-0000-00003F490000}"/>
    <cellStyle name="Normal 15 3 3 5 3" xfId="42241" xr:uid="{00000000-0005-0000-0000-000040490000}"/>
    <cellStyle name="Normal 15 3 3 6" xfId="12184" xr:uid="{00000000-0005-0000-0000-000041490000}"/>
    <cellStyle name="Normal 15 3 3 6 2" xfId="22163" xr:uid="{00000000-0005-0000-0000-000042490000}"/>
    <cellStyle name="Normal 15 3 3 7" xfId="22146" xr:uid="{00000000-0005-0000-0000-000043490000}"/>
    <cellStyle name="Normal 15 3 3 8" xfId="30715" xr:uid="{00000000-0005-0000-0000-000044490000}"/>
    <cellStyle name="Normal 15 3 4" xfId="2379" xr:uid="{00000000-0005-0000-0000-000045490000}"/>
    <cellStyle name="Normal 15 3 4 2" xfId="2380" xr:uid="{00000000-0005-0000-0000-000046490000}"/>
    <cellStyle name="Normal 15 3 4 2 2" xfId="12185" xr:uid="{00000000-0005-0000-0000-000047490000}"/>
    <cellStyle name="Normal 15 3 4 2 2 2" xfId="12186" xr:uid="{00000000-0005-0000-0000-000048490000}"/>
    <cellStyle name="Normal 15 3 4 2 2 2 2" xfId="22167" xr:uid="{00000000-0005-0000-0000-000049490000}"/>
    <cellStyle name="Normal 15 3 4 2 2 2 3" xfId="33376" xr:uid="{00000000-0005-0000-0000-00004A490000}"/>
    <cellStyle name="Normal 15 3 4 2 2 3" xfId="12187" xr:uid="{00000000-0005-0000-0000-00004B490000}"/>
    <cellStyle name="Normal 15 3 4 2 2 3 2" xfId="22168" xr:uid="{00000000-0005-0000-0000-00004C490000}"/>
    <cellStyle name="Normal 15 3 4 2 2 3 3" xfId="32244" xr:uid="{00000000-0005-0000-0000-00004D490000}"/>
    <cellStyle name="Normal 15 3 4 2 2 4" xfId="22166" xr:uid="{00000000-0005-0000-0000-00004E490000}"/>
    <cellStyle name="Normal 15 3 4 2 2 5" xfId="31479" xr:uid="{00000000-0005-0000-0000-00004F490000}"/>
    <cellStyle name="Normal 15 3 4 2 3" xfId="12188" xr:uid="{00000000-0005-0000-0000-000050490000}"/>
    <cellStyle name="Normal 15 3 4 2 3 2" xfId="22169" xr:uid="{00000000-0005-0000-0000-000051490000}"/>
    <cellStyle name="Normal 15 3 4 2 3 3" xfId="42245" xr:uid="{00000000-0005-0000-0000-000052490000}"/>
    <cellStyle name="Normal 15 3 4 2 4" xfId="12189" xr:uid="{00000000-0005-0000-0000-000053490000}"/>
    <cellStyle name="Normal 15 3 4 2 4 2" xfId="22170" xr:uid="{00000000-0005-0000-0000-000054490000}"/>
    <cellStyle name="Normal 15 3 4 2 5" xfId="22165" xr:uid="{00000000-0005-0000-0000-000055490000}"/>
    <cellStyle name="Normal 15 3 4 2 6" xfId="30719" xr:uid="{00000000-0005-0000-0000-000056490000}"/>
    <cellStyle name="Normal 15 3 4 3" xfId="12190" xr:uid="{00000000-0005-0000-0000-000057490000}"/>
    <cellStyle name="Normal 15 3 4 3 2" xfId="12191" xr:uid="{00000000-0005-0000-0000-000058490000}"/>
    <cellStyle name="Normal 15 3 4 3 2 2" xfId="22172" xr:uid="{00000000-0005-0000-0000-000059490000}"/>
    <cellStyle name="Normal 15 3 4 3 2 3" xfId="33375" xr:uid="{00000000-0005-0000-0000-00005A490000}"/>
    <cellStyle name="Normal 15 3 4 3 3" xfId="12192" xr:uid="{00000000-0005-0000-0000-00005B490000}"/>
    <cellStyle name="Normal 15 3 4 3 3 2" xfId="22173" xr:uid="{00000000-0005-0000-0000-00005C490000}"/>
    <cellStyle name="Normal 15 3 4 3 3 3" xfId="32243" xr:uid="{00000000-0005-0000-0000-00005D490000}"/>
    <cellStyle name="Normal 15 3 4 3 4" xfId="22171" xr:uid="{00000000-0005-0000-0000-00005E490000}"/>
    <cellStyle name="Normal 15 3 4 3 5" xfId="31478" xr:uid="{00000000-0005-0000-0000-00005F490000}"/>
    <cellStyle name="Normal 15 3 4 4" xfId="12193" xr:uid="{00000000-0005-0000-0000-000060490000}"/>
    <cellStyle name="Normal 15 3 4 4 2" xfId="22174" xr:uid="{00000000-0005-0000-0000-000061490000}"/>
    <cellStyle name="Normal 15 3 4 4 3" xfId="42244" xr:uid="{00000000-0005-0000-0000-000062490000}"/>
    <cellStyle name="Normal 15 3 4 5" xfId="12194" xr:uid="{00000000-0005-0000-0000-000063490000}"/>
    <cellStyle name="Normal 15 3 4 5 2" xfId="22175" xr:uid="{00000000-0005-0000-0000-000064490000}"/>
    <cellStyle name="Normal 15 3 4 6" xfId="22164" xr:uid="{00000000-0005-0000-0000-000065490000}"/>
    <cellStyle name="Normal 15 3 4 7" xfId="30718" xr:uid="{00000000-0005-0000-0000-000066490000}"/>
    <cellStyle name="Normal 15 3 5" xfId="2381" xr:uid="{00000000-0005-0000-0000-000067490000}"/>
    <cellStyle name="Normal 15 3 5 2" xfId="12195" xr:uid="{00000000-0005-0000-0000-000068490000}"/>
    <cellStyle name="Normal 15 3 5 2 2" xfId="12196" xr:uid="{00000000-0005-0000-0000-000069490000}"/>
    <cellStyle name="Normal 15 3 5 2 2 2" xfId="22178" xr:uid="{00000000-0005-0000-0000-00006A490000}"/>
    <cellStyle name="Normal 15 3 5 2 2 3" xfId="33377" xr:uid="{00000000-0005-0000-0000-00006B490000}"/>
    <cellStyle name="Normal 15 3 5 2 3" xfId="12197" xr:uid="{00000000-0005-0000-0000-00006C490000}"/>
    <cellStyle name="Normal 15 3 5 2 3 2" xfId="22179" xr:uid="{00000000-0005-0000-0000-00006D490000}"/>
    <cellStyle name="Normal 15 3 5 2 3 3" xfId="32245" xr:uid="{00000000-0005-0000-0000-00006E490000}"/>
    <cellStyle name="Normal 15 3 5 2 4" xfId="22177" xr:uid="{00000000-0005-0000-0000-00006F490000}"/>
    <cellStyle name="Normal 15 3 5 2 5" xfId="31480" xr:uid="{00000000-0005-0000-0000-000070490000}"/>
    <cellStyle name="Normal 15 3 5 3" xfId="12198" xr:uid="{00000000-0005-0000-0000-000071490000}"/>
    <cellStyle name="Normal 15 3 5 3 2" xfId="22180" xr:uid="{00000000-0005-0000-0000-000072490000}"/>
    <cellStyle name="Normal 15 3 5 3 3" xfId="42246" xr:uid="{00000000-0005-0000-0000-000073490000}"/>
    <cellStyle name="Normal 15 3 5 4" xfId="12199" xr:uid="{00000000-0005-0000-0000-000074490000}"/>
    <cellStyle name="Normal 15 3 5 4 2" xfId="22181" xr:uid="{00000000-0005-0000-0000-000075490000}"/>
    <cellStyle name="Normal 15 3 5 5" xfId="22176" xr:uid="{00000000-0005-0000-0000-000076490000}"/>
    <cellStyle name="Normal 15 3 5 6" xfId="30720" xr:uid="{00000000-0005-0000-0000-000077490000}"/>
    <cellStyle name="Normal 15 3 6" xfId="2382" xr:uid="{00000000-0005-0000-0000-000078490000}"/>
    <cellStyle name="Normal 15 3 6 2" xfId="12200" xr:uid="{00000000-0005-0000-0000-000079490000}"/>
    <cellStyle name="Normal 15 3 6 2 2" xfId="12201" xr:uid="{00000000-0005-0000-0000-00007A490000}"/>
    <cellStyle name="Normal 15 3 6 2 2 2" xfId="22184" xr:uid="{00000000-0005-0000-0000-00007B490000}"/>
    <cellStyle name="Normal 15 3 6 2 2 3" xfId="33378" xr:uid="{00000000-0005-0000-0000-00007C490000}"/>
    <cellStyle name="Normal 15 3 6 2 3" xfId="12202" xr:uid="{00000000-0005-0000-0000-00007D490000}"/>
    <cellStyle name="Normal 15 3 6 2 3 2" xfId="22185" xr:uid="{00000000-0005-0000-0000-00007E490000}"/>
    <cellStyle name="Normal 15 3 6 2 3 3" xfId="32246" xr:uid="{00000000-0005-0000-0000-00007F490000}"/>
    <cellStyle name="Normal 15 3 6 2 4" xfId="22183" xr:uid="{00000000-0005-0000-0000-000080490000}"/>
    <cellStyle name="Normal 15 3 6 2 5" xfId="31481" xr:uid="{00000000-0005-0000-0000-000081490000}"/>
    <cellStyle name="Normal 15 3 6 3" xfId="12203" xr:uid="{00000000-0005-0000-0000-000082490000}"/>
    <cellStyle name="Normal 15 3 6 3 2" xfId="22186" xr:uid="{00000000-0005-0000-0000-000083490000}"/>
    <cellStyle name="Normal 15 3 6 3 3" xfId="42247" xr:uid="{00000000-0005-0000-0000-000084490000}"/>
    <cellStyle name="Normal 15 3 6 4" xfId="12204" xr:uid="{00000000-0005-0000-0000-000085490000}"/>
    <cellStyle name="Normal 15 3 6 4 2" xfId="22187" xr:uid="{00000000-0005-0000-0000-000086490000}"/>
    <cellStyle name="Normal 15 3 6 5" xfId="22182" xr:uid="{00000000-0005-0000-0000-000087490000}"/>
    <cellStyle name="Normal 15 3 6 6" xfId="30721" xr:uid="{00000000-0005-0000-0000-000088490000}"/>
    <cellStyle name="Normal 15 3 7" xfId="12205" xr:uid="{00000000-0005-0000-0000-000089490000}"/>
    <cellStyle name="Normal 15 3 7 2" xfId="12206" xr:uid="{00000000-0005-0000-0000-00008A490000}"/>
    <cellStyle name="Normal 15 3 7 2 2" xfId="22189" xr:uid="{00000000-0005-0000-0000-00008B490000}"/>
    <cellStyle name="Normal 15 3 7 2 3" xfId="33363" xr:uid="{00000000-0005-0000-0000-00008C490000}"/>
    <cellStyle name="Normal 15 3 7 3" xfId="12207" xr:uid="{00000000-0005-0000-0000-00008D490000}"/>
    <cellStyle name="Normal 15 3 7 3 2" xfId="22190" xr:uid="{00000000-0005-0000-0000-00008E490000}"/>
    <cellStyle name="Normal 15 3 7 3 3" xfId="32231" xr:uid="{00000000-0005-0000-0000-00008F490000}"/>
    <cellStyle name="Normal 15 3 7 4" xfId="22188" xr:uid="{00000000-0005-0000-0000-000090490000}"/>
    <cellStyle name="Normal 15 3 7 5" xfId="31466" xr:uid="{00000000-0005-0000-0000-000091490000}"/>
    <cellStyle name="Normal 15 3 8" xfId="12208" xr:uid="{00000000-0005-0000-0000-000092490000}"/>
    <cellStyle name="Normal 15 3 8 2" xfId="22191" xr:uid="{00000000-0005-0000-0000-000093490000}"/>
    <cellStyle name="Normal 15 3 8 3" xfId="42232" xr:uid="{00000000-0005-0000-0000-000094490000}"/>
    <cellStyle name="Normal 15 3 9" xfId="12209" xr:uid="{00000000-0005-0000-0000-000095490000}"/>
    <cellStyle name="Normal 15 3 9 2" xfId="22192" xr:uid="{00000000-0005-0000-0000-000096490000}"/>
    <cellStyle name="Normal 15 4" xfId="2383" xr:uid="{00000000-0005-0000-0000-000097490000}"/>
    <cellStyle name="Normal 15 4 10" xfId="22193" xr:uid="{00000000-0005-0000-0000-000098490000}"/>
    <cellStyle name="Normal 15 4 11" xfId="30722" xr:uid="{00000000-0005-0000-0000-000099490000}"/>
    <cellStyle name="Normal 15 4 2" xfId="2384" xr:uid="{00000000-0005-0000-0000-00009A490000}"/>
    <cellStyle name="Normal 15 4 2 10" xfId="30723" xr:uid="{00000000-0005-0000-0000-00009B490000}"/>
    <cellStyle name="Normal 15 4 2 2" xfId="2385" xr:uid="{00000000-0005-0000-0000-00009C490000}"/>
    <cellStyle name="Normal 15 4 2 2 2" xfId="2386" xr:uid="{00000000-0005-0000-0000-00009D490000}"/>
    <cellStyle name="Normal 15 4 2 2 2 2" xfId="12210" xr:uid="{00000000-0005-0000-0000-00009E490000}"/>
    <cellStyle name="Normal 15 4 2 2 2 2 2" xfId="12211" xr:uid="{00000000-0005-0000-0000-00009F490000}"/>
    <cellStyle name="Normal 15 4 2 2 2 2 2 2" xfId="22198" xr:uid="{00000000-0005-0000-0000-0000A0490000}"/>
    <cellStyle name="Normal 15 4 2 2 2 2 2 3" xfId="33382" xr:uid="{00000000-0005-0000-0000-0000A1490000}"/>
    <cellStyle name="Normal 15 4 2 2 2 2 3" xfId="12212" xr:uid="{00000000-0005-0000-0000-0000A2490000}"/>
    <cellStyle name="Normal 15 4 2 2 2 2 3 2" xfId="22199" xr:uid="{00000000-0005-0000-0000-0000A3490000}"/>
    <cellStyle name="Normal 15 4 2 2 2 2 3 3" xfId="32250" xr:uid="{00000000-0005-0000-0000-0000A4490000}"/>
    <cellStyle name="Normal 15 4 2 2 2 2 4" xfId="22197" xr:uid="{00000000-0005-0000-0000-0000A5490000}"/>
    <cellStyle name="Normal 15 4 2 2 2 2 5" xfId="31485" xr:uid="{00000000-0005-0000-0000-0000A6490000}"/>
    <cellStyle name="Normal 15 4 2 2 2 3" xfId="12213" xr:uid="{00000000-0005-0000-0000-0000A7490000}"/>
    <cellStyle name="Normal 15 4 2 2 2 3 2" xfId="22200" xr:uid="{00000000-0005-0000-0000-0000A8490000}"/>
    <cellStyle name="Normal 15 4 2 2 2 3 3" xfId="42251" xr:uid="{00000000-0005-0000-0000-0000A9490000}"/>
    <cellStyle name="Normal 15 4 2 2 2 4" xfId="12214" xr:uid="{00000000-0005-0000-0000-0000AA490000}"/>
    <cellStyle name="Normal 15 4 2 2 2 4 2" xfId="22201" xr:uid="{00000000-0005-0000-0000-0000AB490000}"/>
    <cellStyle name="Normal 15 4 2 2 2 5" xfId="22196" xr:uid="{00000000-0005-0000-0000-0000AC490000}"/>
    <cellStyle name="Normal 15 4 2 2 2 6" xfId="30725" xr:uid="{00000000-0005-0000-0000-0000AD490000}"/>
    <cellStyle name="Normal 15 4 2 2 3" xfId="2387" xr:uid="{00000000-0005-0000-0000-0000AE490000}"/>
    <cellStyle name="Normal 15 4 2 2 3 2" xfId="12215" xr:uid="{00000000-0005-0000-0000-0000AF490000}"/>
    <cellStyle name="Normal 15 4 2 2 3 2 2" xfId="12216" xr:uid="{00000000-0005-0000-0000-0000B0490000}"/>
    <cellStyle name="Normal 15 4 2 2 3 2 2 2" xfId="22204" xr:uid="{00000000-0005-0000-0000-0000B1490000}"/>
    <cellStyle name="Normal 15 4 2 2 3 2 2 3" xfId="33383" xr:uid="{00000000-0005-0000-0000-0000B2490000}"/>
    <cellStyle name="Normal 15 4 2 2 3 2 3" xfId="12217" xr:uid="{00000000-0005-0000-0000-0000B3490000}"/>
    <cellStyle name="Normal 15 4 2 2 3 2 3 2" xfId="22205" xr:uid="{00000000-0005-0000-0000-0000B4490000}"/>
    <cellStyle name="Normal 15 4 2 2 3 2 3 3" xfId="32251" xr:uid="{00000000-0005-0000-0000-0000B5490000}"/>
    <cellStyle name="Normal 15 4 2 2 3 2 4" xfId="22203" xr:uid="{00000000-0005-0000-0000-0000B6490000}"/>
    <cellStyle name="Normal 15 4 2 2 3 2 5" xfId="31486" xr:uid="{00000000-0005-0000-0000-0000B7490000}"/>
    <cellStyle name="Normal 15 4 2 2 3 3" xfId="12218" xr:uid="{00000000-0005-0000-0000-0000B8490000}"/>
    <cellStyle name="Normal 15 4 2 2 3 3 2" xfId="22206" xr:uid="{00000000-0005-0000-0000-0000B9490000}"/>
    <cellStyle name="Normal 15 4 2 2 3 3 3" xfId="42252" xr:uid="{00000000-0005-0000-0000-0000BA490000}"/>
    <cellStyle name="Normal 15 4 2 2 3 4" xfId="12219" xr:uid="{00000000-0005-0000-0000-0000BB490000}"/>
    <cellStyle name="Normal 15 4 2 2 3 4 2" xfId="22207" xr:uid="{00000000-0005-0000-0000-0000BC490000}"/>
    <cellStyle name="Normal 15 4 2 2 3 5" xfId="22202" xr:uid="{00000000-0005-0000-0000-0000BD490000}"/>
    <cellStyle name="Normal 15 4 2 2 3 6" xfId="30726" xr:uid="{00000000-0005-0000-0000-0000BE490000}"/>
    <cellStyle name="Normal 15 4 2 2 4" xfId="12220" xr:uid="{00000000-0005-0000-0000-0000BF490000}"/>
    <cellStyle name="Normal 15 4 2 2 4 2" xfId="12221" xr:uid="{00000000-0005-0000-0000-0000C0490000}"/>
    <cellStyle name="Normal 15 4 2 2 4 2 2" xfId="22209" xr:uid="{00000000-0005-0000-0000-0000C1490000}"/>
    <cellStyle name="Normal 15 4 2 2 4 2 3" xfId="33381" xr:uid="{00000000-0005-0000-0000-0000C2490000}"/>
    <cellStyle name="Normal 15 4 2 2 4 3" xfId="12222" xr:uid="{00000000-0005-0000-0000-0000C3490000}"/>
    <cellStyle name="Normal 15 4 2 2 4 3 2" xfId="22210" xr:uid="{00000000-0005-0000-0000-0000C4490000}"/>
    <cellStyle name="Normal 15 4 2 2 4 3 3" xfId="32249" xr:uid="{00000000-0005-0000-0000-0000C5490000}"/>
    <cellStyle name="Normal 15 4 2 2 4 4" xfId="22208" xr:uid="{00000000-0005-0000-0000-0000C6490000}"/>
    <cellStyle name="Normal 15 4 2 2 4 5" xfId="31484" xr:uid="{00000000-0005-0000-0000-0000C7490000}"/>
    <cellStyle name="Normal 15 4 2 2 5" xfId="12223" xr:uid="{00000000-0005-0000-0000-0000C8490000}"/>
    <cellStyle name="Normal 15 4 2 2 5 2" xfId="22211" xr:uid="{00000000-0005-0000-0000-0000C9490000}"/>
    <cellStyle name="Normal 15 4 2 2 5 3" xfId="42250" xr:uid="{00000000-0005-0000-0000-0000CA490000}"/>
    <cellStyle name="Normal 15 4 2 2 6" xfId="12224" xr:uid="{00000000-0005-0000-0000-0000CB490000}"/>
    <cellStyle name="Normal 15 4 2 2 6 2" xfId="22212" xr:uid="{00000000-0005-0000-0000-0000CC490000}"/>
    <cellStyle name="Normal 15 4 2 2 7" xfId="22195" xr:uid="{00000000-0005-0000-0000-0000CD490000}"/>
    <cellStyle name="Normal 15 4 2 2 8" xfId="30724" xr:uid="{00000000-0005-0000-0000-0000CE490000}"/>
    <cellStyle name="Normal 15 4 2 3" xfId="2388" xr:uid="{00000000-0005-0000-0000-0000CF490000}"/>
    <cellStyle name="Normal 15 4 2 3 2" xfId="2389" xr:uid="{00000000-0005-0000-0000-0000D0490000}"/>
    <cellStyle name="Normal 15 4 2 3 2 2" xfId="12225" xr:uid="{00000000-0005-0000-0000-0000D1490000}"/>
    <cellStyle name="Normal 15 4 2 3 2 2 2" xfId="12226" xr:uid="{00000000-0005-0000-0000-0000D2490000}"/>
    <cellStyle name="Normal 15 4 2 3 2 2 2 2" xfId="22216" xr:uid="{00000000-0005-0000-0000-0000D3490000}"/>
    <cellStyle name="Normal 15 4 2 3 2 2 2 3" xfId="33385" xr:uid="{00000000-0005-0000-0000-0000D4490000}"/>
    <cellStyle name="Normal 15 4 2 3 2 2 3" xfId="12227" xr:uid="{00000000-0005-0000-0000-0000D5490000}"/>
    <cellStyle name="Normal 15 4 2 3 2 2 3 2" xfId="22217" xr:uid="{00000000-0005-0000-0000-0000D6490000}"/>
    <cellStyle name="Normal 15 4 2 3 2 2 3 3" xfId="32253" xr:uid="{00000000-0005-0000-0000-0000D7490000}"/>
    <cellStyle name="Normal 15 4 2 3 2 2 4" xfId="22215" xr:uid="{00000000-0005-0000-0000-0000D8490000}"/>
    <cellStyle name="Normal 15 4 2 3 2 2 5" xfId="31488" xr:uid="{00000000-0005-0000-0000-0000D9490000}"/>
    <cellStyle name="Normal 15 4 2 3 2 3" xfId="12228" xr:uid="{00000000-0005-0000-0000-0000DA490000}"/>
    <cellStyle name="Normal 15 4 2 3 2 3 2" xfId="22218" xr:uid="{00000000-0005-0000-0000-0000DB490000}"/>
    <cellStyle name="Normal 15 4 2 3 2 3 3" xfId="42254" xr:uid="{00000000-0005-0000-0000-0000DC490000}"/>
    <cellStyle name="Normal 15 4 2 3 2 4" xfId="12229" xr:uid="{00000000-0005-0000-0000-0000DD490000}"/>
    <cellStyle name="Normal 15 4 2 3 2 4 2" xfId="22219" xr:uid="{00000000-0005-0000-0000-0000DE490000}"/>
    <cellStyle name="Normal 15 4 2 3 2 5" xfId="22214" xr:uid="{00000000-0005-0000-0000-0000DF490000}"/>
    <cellStyle name="Normal 15 4 2 3 2 6" xfId="30728" xr:uid="{00000000-0005-0000-0000-0000E0490000}"/>
    <cellStyle name="Normal 15 4 2 3 3" xfId="12230" xr:uid="{00000000-0005-0000-0000-0000E1490000}"/>
    <cellStyle name="Normal 15 4 2 3 3 2" xfId="12231" xr:uid="{00000000-0005-0000-0000-0000E2490000}"/>
    <cellStyle name="Normal 15 4 2 3 3 2 2" xfId="22221" xr:uid="{00000000-0005-0000-0000-0000E3490000}"/>
    <cellStyle name="Normal 15 4 2 3 3 2 3" xfId="33384" xr:uid="{00000000-0005-0000-0000-0000E4490000}"/>
    <cellStyle name="Normal 15 4 2 3 3 3" xfId="12232" xr:uid="{00000000-0005-0000-0000-0000E5490000}"/>
    <cellStyle name="Normal 15 4 2 3 3 3 2" xfId="22222" xr:uid="{00000000-0005-0000-0000-0000E6490000}"/>
    <cellStyle name="Normal 15 4 2 3 3 3 3" xfId="32252" xr:uid="{00000000-0005-0000-0000-0000E7490000}"/>
    <cellStyle name="Normal 15 4 2 3 3 4" xfId="22220" xr:uid="{00000000-0005-0000-0000-0000E8490000}"/>
    <cellStyle name="Normal 15 4 2 3 3 5" xfId="31487" xr:uid="{00000000-0005-0000-0000-0000E9490000}"/>
    <cellStyle name="Normal 15 4 2 3 4" xfId="12233" xr:uid="{00000000-0005-0000-0000-0000EA490000}"/>
    <cellStyle name="Normal 15 4 2 3 4 2" xfId="22223" xr:uid="{00000000-0005-0000-0000-0000EB490000}"/>
    <cellStyle name="Normal 15 4 2 3 4 3" xfId="42253" xr:uid="{00000000-0005-0000-0000-0000EC490000}"/>
    <cellStyle name="Normal 15 4 2 3 5" xfId="12234" xr:uid="{00000000-0005-0000-0000-0000ED490000}"/>
    <cellStyle name="Normal 15 4 2 3 5 2" xfId="22224" xr:uid="{00000000-0005-0000-0000-0000EE490000}"/>
    <cellStyle name="Normal 15 4 2 3 6" xfId="22213" xr:uid="{00000000-0005-0000-0000-0000EF490000}"/>
    <cellStyle name="Normal 15 4 2 3 7" xfId="30727" xr:uid="{00000000-0005-0000-0000-0000F0490000}"/>
    <cellStyle name="Normal 15 4 2 4" xfId="2390" xr:uid="{00000000-0005-0000-0000-0000F1490000}"/>
    <cellStyle name="Normal 15 4 2 4 2" xfId="12235" xr:uid="{00000000-0005-0000-0000-0000F2490000}"/>
    <cellStyle name="Normal 15 4 2 4 2 2" xfId="12236" xr:uid="{00000000-0005-0000-0000-0000F3490000}"/>
    <cellStyle name="Normal 15 4 2 4 2 2 2" xfId="22227" xr:uid="{00000000-0005-0000-0000-0000F4490000}"/>
    <cellStyle name="Normal 15 4 2 4 2 2 3" xfId="33386" xr:uid="{00000000-0005-0000-0000-0000F5490000}"/>
    <cellStyle name="Normal 15 4 2 4 2 3" xfId="12237" xr:uid="{00000000-0005-0000-0000-0000F6490000}"/>
    <cellStyle name="Normal 15 4 2 4 2 3 2" xfId="22228" xr:uid="{00000000-0005-0000-0000-0000F7490000}"/>
    <cellStyle name="Normal 15 4 2 4 2 3 3" xfId="32254" xr:uid="{00000000-0005-0000-0000-0000F8490000}"/>
    <cellStyle name="Normal 15 4 2 4 2 4" xfId="22226" xr:uid="{00000000-0005-0000-0000-0000F9490000}"/>
    <cellStyle name="Normal 15 4 2 4 2 5" xfId="31489" xr:uid="{00000000-0005-0000-0000-0000FA490000}"/>
    <cellStyle name="Normal 15 4 2 4 3" xfId="12238" xr:uid="{00000000-0005-0000-0000-0000FB490000}"/>
    <cellStyle name="Normal 15 4 2 4 3 2" xfId="22229" xr:uid="{00000000-0005-0000-0000-0000FC490000}"/>
    <cellStyle name="Normal 15 4 2 4 3 3" xfId="42255" xr:uid="{00000000-0005-0000-0000-0000FD490000}"/>
    <cellStyle name="Normal 15 4 2 4 4" xfId="12239" xr:uid="{00000000-0005-0000-0000-0000FE490000}"/>
    <cellStyle name="Normal 15 4 2 4 4 2" xfId="22230" xr:uid="{00000000-0005-0000-0000-0000FF490000}"/>
    <cellStyle name="Normal 15 4 2 4 5" xfId="22225" xr:uid="{00000000-0005-0000-0000-0000004A0000}"/>
    <cellStyle name="Normal 15 4 2 4 6" xfId="30729" xr:uid="{00000000-0005-0000-0000-0000014A0000}"/>
    <cellStyle name="Normal 15 4 2 5" xfId="2391" xr:uid="{00000000-0005-0000-0000-0000024A0000}"/>
    <cellStyle name="Normal 15 4 2 5 2" xfId="12240" xr:uid="{00000000-0005-0000-0000-0000034A0000}"/>
    <cellStyle name="Normal 15 4 2 5 2 2" xfId="12241" xr:uid="{00000000-0005-0000-0000-0000044A0000}"/>
    <cellStyle name="Normal 15 4 2 5 2 2 2" xfId="22233" xr:uid="{00000000-0005-0000-0000-0000054A0000}"/>
    <cellStyle name="Normal 15 4 2 5 2 2 3" xfId="33387" xr:uid="{00000000-0005-0000-0000-0000064A0000}"/>
    <cellStyle name="Normal 15 4 2 5 2 3" xfId="12242" xr:uid="{00000000-0005-0000-0000-0000074A0000}"/>
    <cellStyle name="Normal 15 4 2 5 2 3 2" xfId="22234" xr:uid="{00000000-0005-0000-0000-0000084A0000}"/>
    <cellStyle name="Normal 15 4 2 5 2 3 3" xfId="32255" xr:uid="{00000000-0005-0000-0000-0000094A0000}"/>
    <cellStyle name="Normal 15 4 2 5 2 4" xfId="22232" xr:uid="{00000000-0005-0000-0000-00000A4A0000}"/>
    <cellStyle name="Normal 15 4 2 5 2 5" xfId="31490" xr:uid="{00000000-0005-0000-0000-00000B4A0000}"/>
    <cellStyle name="Normal 15 4 2 5 3" xfId="12243" xr:uid="{00000000-0005-0000-0000-00000C4A0000}"/>
    <cellStyle name="Normal 15 4 2 5 3 2" xfId="22235" xr:uid="{00000000-0005-0000-0000-00000D4A0000}"/>
    <cellStyle name="Normal 15 4 2 5 3 3" xfId="42256" xr:uid="{00000000-0005-0000-0000-00000E4A0000}"/>
    <cellStyle name="Normal 15 4 2 5 4" xfId="12244" xr:uid="{00000000-0005-0000-0000-00000F4A0000}"/>
    <cellStyle name="Normal 15 4 2 5 4 2" xfId="22236" xr:uid="{00000000-0005-0000-0000-0000104A0000}"/>
    <cellStyle name="Normal 15 4 2 5 5" xfId="22231" xr:uid="{00000000-0005-0000-0000-0000114A0000}"/>
    <cellStyle name="Normal 15 4 2 5 6" xfId="30730" xr:uid="{00000000-0005-0000-0000-0000124A0000}"/>
    <cellStyle name="Normal 15 4 2 6" xfId="12245" xr:uid="{00000000-0005-0000-0000-0000134A0000}"/>
    <cellStyle name="Normal 15 4 2 6 2" xfId="12246" xr:uid="{00000000-0005-0000-0000-0000144A0000}"/>
    <cellStyle name="Normal 15 4 2 6 2 2" xfId="22238" xr:uid="{00000000-0005-0000-0000-0000154A0000}"/>
    <cellStyle name="Normal 15 4 2 6 2 3" xfId="33380" xr:uid="{00000000-0005-0000-0000-0000164A0000}"/>
    <cellStyle name="Normal 15 4 2 6 3" xfId="12247" xr:uid="{00000000-0005-0000-0000-0000174A0000}"/>
    <cellStyle name="Normal 15 4 2 6 3 2" xfId="22239" xr:uid="{00000000-0005-0000-0000-0000184A0000}"/>
    <cellStyle name="Normal 15 4 2 6 3 3" xfId="32248" xr:uid="{00000000-0005-0000-0000-0000194A0000}"/>
    <cellStyle name="Normal 15 4 2 6 4" xfId="22237" xr:uid="{00000000-0005-0000-0000-00001A4A0000}"/>
    <cellStyle name="Normal 15 4 2 6 5" xfId="31483" xr:uid="{00000000-0005-0000-0000-00001B4A0000}"/>
    <cellStyle name="Normal 15 4 2 7" xfId="12248" xr:uid="{00000000-0005-0000-0000-00001C4A0000}"/>
    <cellStyle name="Normal 15 4 2 7 2" xfId="22240" xr:uid="{00000000-0005-0000-0000-00001D4A0000}"/>
    <cellStyle name="Normal 15 4 2 7 3" xfId="42249" xr:uid="{00000000-0005-0000-0000-00001E4A0000}"/>
    <cellStyle name="Normal 15 4 2 8" xfId="12249" xr:uid="{00000000-0005-0000-0000-00001F4A0000}"/>
    <cellStyle name="Normal 15 4 2 8 2" xfId="22241" xr:uid="{00000000-0005-0000-0000-0000204A0000}"/>
    <cellStyle name="Normal 15 4 2 9" xfId="22194" xr:uid="{00000000-0005-0000-0000-0000214A0000}"/>
    <cellStyle name="Normal 15 4 3" xfId="2392" xr:uid="{00000000-0005-0000-0000-0000224A0000}"/>
    <cellStyle name="Normal 15 4 3 2" xfId="2393" xr:uid="{00000000-0005-0000-0000-0000234A0000}"/>
    <cellStyle name="Normal 15 4 3 2 2" xfId="12250" xr:uid="{00000000-0005-0000-0000-0000244A0000}"/>
    <cellStyle name="Normal 15 4 3 2 2 2" xfId="12251" xr:uid="{00000000-0005-0000-0000-0000254A0000}"/>
    <cellStyle name="Normal 15 4 3 2 2 2 2" xfId="22245" xr:uid="{00000000-0005-0000-0000-0000264A0000}"/>
    <cellStyle name="Normal 15 4 3 2 2 2 3" xfId="33389" xr:uid="{00000000-0005-0000-0000-0000274A0000}"/>
    <cellStyle name="Normal 15 4 3 2 2 3" xfId="12252" xr:uid="{00000000-0005-0000-0000-0000284A0000}"/>
    <cellStyle name="Normal 15 4 3 2 2 3 2" xfId="22246" xr:uid="{00000000-0005-0000-0000-0000294A0000}"/>
    <cellStyle name="Normal 15 4 3 2 2 3 3" xfId="32257" xr:uid="{00000000-0005-0000-0000-00002A4A0000}"/>
    <cellStyle name="Normal 15 4 3 2 2 4" xfId="22244" xr:uid="{00000000-0005-0000-0000-00002B4A0000}"/>
    <cellStyle name="Normal 15 4 3 2 2 5" xfId="31492" xr:uid="{00000000-0005-0000-0000-00002C4A0000}"/>
    <cellStyle name="Normal 15 4 3 2 3" xfId="12253" xr:uid="{00000000-0005-0000-0000-00002D4A0000}"/>
    <cellStyle name="Normal 15 4 3 2 3 2" xfId="22247" xr:uid="{00000000-0005-0000-0000-00002E4A0000}"/>
    <cellStyle name="Normal 15 4 3 2 3 3" xfId="42258" xr:uid="{00000000-0005-0000-0000-00002F4A0000}"/>
    <cellStyle name="Normal 15 4 3 2 4" xfId="12254" xr:uid="{00000000-0005-0000-0000-0000304A0000}"/>
    <cellStyle name="Normal 15 4 3 2 4 2" xfId="22248" xr:uid="{00000000-0005-0000-0000-0000314A0000}"/>
    <cellStyle name="Normal 15 4 3 2 5" xfId="22243" xr:uid="{00000000-0005-0000-0000-0000324A0000}"/>
    <cellStyle name="Normal 15 4 3 2 6" xfId="30732" xr:uid="{00000000-0005-0000-0000-0000334A0000}"/>
    <cellStyle name="Normal 15 4 3 3" xfId="2394" xr:uid="{00000000-0005-0000-0000-0000344A0000}"/>
    <cellStyle name="Normal 15 4 3 3 2" xfId="12255" xr:uid="{00000000-0005-0000-0000-0000354A0000}"/>
    <cellStyle name="Normal 15 4 3 3 2 2" xfId="12256" xr:uid="{00000000-0005-0000-0000-0000364A0000}"/>
    <cellStyle name="Normal 15 4 3 3 2 2 2" xfId="22251" xr:uid="{00000000-0005-0000-0000-0000374A0000}"/>
    <cellStyle name="Normal 15 4 3 3 2 2 3" xfId="33390" xr:uid="{00000000-0005-0000-0000-0000384A0000}"/>
    <cellStyle name="Normal 15 4 3 3 2 3" xfId="12257" xr:uid="{00000000-0005-0000-0000-0000394A0000}"/>
    <cellStyle name="Normal 15 4 3 3 2 3 2" xfId="22252" xr:uid="{00000000-0005-0000-0000-00003A4A0000}"/>
    <cellStyle name="Normal 15 4 3 3 2 3 3" xfId="32258" xr:uid="{00000000-0005-0000-0000-00003B4A0000}"/>
    <cellStyle name="Normal 15 4 3 3 2 4" xfId="22250" xr:uid="{00000000-0005-0000-0000-00003C4A0000}"/>
    <cellStyle name="Normal 15 4 3 3 2 5" xfId="31493" xr:uid="{00000000-0005-0000-0000-00003D4A0000}"/>
    <cellStyle name="Normal 15 4 3 3 3" xfId="12258" xr:uid="{00000000-0005-0000-0000-00003E4A0000}"/>
    <cellStyle name="Normal 15 4 3 3 3 2" xfId="22253" xr:uid="{00000000-0005-0000-0000-00003F4A0000}"/>
    <cellStyle name="Normal 15 4 3 3 3 3" xfId="42259" xr:uid="{00000000-0005-0000-0000-0000404A0000}"/>
    <cellStyle name="Normal 15 4 3 3 4" xfId="12259" xr:uid="{00000000-0005-0000-0000-0000414A0000}"/>
    <cellStyle name="Normal 15 4 3 3 4 2" xfId="22254" xr:uid="{00000000-0005-0000-0000-0000424A0000}"/>
    <cellStyle name="Normal 15 4 3 3 5" xfId="22249" xr:uid="{00000000-0005-0000-0000-0000434A0000}"/>
    <cellStyle name="Normal 15 4 3 3 6" xfId="30733" xr:uid="{00000000-0005-0000-0000-0000444A0000}"/>
    <cellStyle name="Normal 15 4 3 4" xfId="12260" xr:uid="{00000000-0005-0000-0000-0000454A0000}"/>
    <cellStyle name="Normal 15 4 3 4 2" xfId="12261" xr:uid="{00000000-0005-0000-0000-0000464A0000}"/>
    <cellStyle name="Normal 15 4 3 4 2 2" xfId="22256" xr:uid="{00000000-0005-0000-0000-0000474A0000}"/>
    <cellStyle name="Normal 15 4 3 4 2 3" xfId="33388" xr:uid="{00000000-0005-0000-0000-0000484A0000}"/>
    <cellStyle name="Normal 15 4 3 4 3" xfId="12262" xr:uid="{00000000-0005-0000-0000-0000494A0000}"/>
    <cellStyle name="Normal 15 4 3 4 3 2" xfId="22257" xr:uid="{00000000-0005-0000-0000-00004A4A0000}"/>
    <cellStyle name="Normal 15 4 3 4 3 3" xfId="32256" xr:uid="{00000000-0005-0000-0000-00004B4A0000}"/>
    <cellStyle name="Normal 15 4 3 4 4" xfId="22255" xr:uid="{00000000-0005-0000-0000-00004C4A0000}"/>
    <cellStyle name="Normal 15 4 3 4 5" xfId="31491" xr:uid="{00000000-0005-0000-0000-00004D4A0000}"/>
    <cellStyle name="Normal 15 4 3 5" xfId="12263" xr:uid="{00000000-0005-0000-0000-00004E4A0000}"/>
    <cellStyle name="Normal 15 4 3 5 2" xfId="22258" xr:uid="{00000000-0005-0000-0000-00004F4A0000}"/>
    <cellStyle name="Normal 15 4 3 5 3" xfId="42257" xr:uid="{00000000-0005-0000-0000-0000504A0000}"/>
    <cellStyle name="Normal 15 4 3 6" xfId="12264" xr:uid="{00000000-0005-0000-0000-0000514A0000}"/>
    <cellStyle name="Normal 15 4 3 6 2" xfId="22259" xr:uid="{00000000-0005-0000-0000-0000524A0000}"/>
    <cellStyle name="Normal 15 4 3 7" xfId="22242" xr:uid="{00000000-0005-0000-0000-0000534A0000}"/>
    <cellStyle name="Normal 15 4 3 8" xfId="30731" xr:uid="{00000000-0005-0000-0000-0000544A0000}"/>
    <cellStyle name="Normal 15 4 4" xfId="2395" xr:uid="{00000000-0005-0000-0000-0000554A0000}"/>
    <cellStyle name="Normal 15 4 4 2" xfId="2396" xr:uid="{00000000-0005-0000-0000-0000564A0000}"/>
    <cellStyle name="Normal 15 4 4 2 2" xfId="12265" xr:uid="{00000000-0005-0000-0000-0000574A0000}"/>
    <cellStyle name="Normal 15 4 4 2 2 2" xfId="12266" xr:uid="{00000000-0005-0000-0000-0000584A0000}"/>
    <cellStyle name="Normal 15 4 4 2 2 2 2" xfId="22263" xr:uid="{00000000-0005-0000-0000-0000594A0000}"/>
    <cellStyle name="Normal 15 4 4 2 2 2 3" xfId="33392" xr:uid="{00000000-0005-0000-0000-00005A4A0000}"/>
    <cellStyle name="Normal 15 4 4 2 2 3" xfId="12267" xr:uid="{00000000-0005-0000-0000-00005B4A0000}"/>
    <cellStyle name="Normal 15 4 4 2 2 3 2" xfId="22264" xr:uid="{00000000-0005-0000-0000-00005C4A0000}"/>
    <cellStyle name="Normal 15 4 4 2 2 3 3" xfId="32260" xr:uid="{00000000-0005-0000-0000-00005D4A0000}"/>
    <cellStyle name="Normal 15 4 4 2 2 4" xfId="22262" xr:uid="{00000000-0005-0000-0000-00005E4A0000}"/>
    <cellStyle name="Normal 15 4 4 2 2 5" xfId="31495" xr:uid="{00000000-0005-0000-0000-00005F4A0000}"/>
    <cellStyle name="Normal 15 4 4 2 3" xfId="12268" xr:uid="{00000000-0005-0000-0000-0000604A0000}"/>
    <cellStyle name="Normal 15 4 4 2 3 2" xfId="22265" xr:uid="{00000000-0005-0000-0000-0000614A0000}"/>
    <cellStyle name="Normal 15 4 4 2 3 3" xfId="42261" xr:uid="{00000000-0005-0000-0000-0000624A0000}"/>
    <cellStyle name="Normal 15 4 4 2 4" xfId="12269" xr:uid="{00000000-0005-0000-0000-0000634A0000}"/>
    <cellStyle name="Normal 15 4 4 2 4 2" xfId="22266" xr:uid="{00000000-0005-0000-0000-0000644A0000}"/>
    <cellStyle name="Normal 15 4 4 2 5" xfId="22261" xr:uid="{00000000-0005-0000-0000-0000654A0000}"/>
    <cellStyle name="Normal 15 4 4 2 6" xfId="30735" xr:uid="{00000000-0005-0000-0000-0000664A0000}"/>
    <cellStyle name="Normal 15 4 4 3" xfId="12270" xr:uid="{00000000-0005-0000-0000-0000674A0000}"/>
    <cellStyle name="Normal 15 4 4 3 2" xfId="12271" xr:uid="{00000000-0005-0000-0000-0000684A0000}"/>
    <cellStyle name="Normal 15 4 4 3 2 2" xfId="22268" xr:uid="{00000000-0005-0000-0000-0000694A0000}"/>
    <cellStyle name="Normal 15 4 4 3 2 3" xfId="33391" xr:uid="{00000000-0005-0000-0000-00006A4A0000}"/>
    <cellStyle name="Normal 15 4 4 3 3" xfId="12272" xr:uid="{00000000-0005-0000-0000-00006B4A0000}"/>
    <cellStyle name="Normal 15 4 4 3 3 2" xfId="22269" xr:uid="{00000000-0005-0000-0000-00006C4A0000}"/>
    <cellStyle name="Normal 15 4 4 3 3 3" xfId="32259" xr:uid="{00000000-0005-0000-0000-00006D4A0000}"/>
    <cellStyle name="Normal 15 4 4 3 4" xfId="22267" xr:uid="{00000000-0005-0000-0000-00006E4A0000}"/>
    <cellStyle name="Normal 15 4 4 3 5" xfId="31494" xr:uid="{00000000-0005-0000-0000-00006F4A0000}"/>
    <cellStyle name="Normal 15 4 4 4" xfId="12273" xr:uid="{00000000-0005-0000-0000-0000704A0000}"/>
    <cellStyle name="Normal 15 4 4 4 2" xfId="22270" xr:uid="{00000000-0005-0000-0000-0000714A0000}"/>
    <cellStyle name="Normal 15 4 4 4 3" xfId="42260" xr:uid="{00000000-0005-0000-0000-0000724A0000}"/>
    <cellStyle name="Normal 15 4 4 5" xfId="12274" xr:uid="{00000000-0005-0000-0000-0000734A0000}"/>
    <cellStyle name="Normal 15 4 4 5 2" xfId="22271" xr:uid="{00000000-0005-0000-0000-0000744A0000}"/>
    <cellStyle name="Normal 15 4 4 6" xfId="22260" xr:uid="{00000000-0005-0000-0000-0000754A0000}"/>
    <cellStyle name="Normal 15 4 4 7" xfId="30734" xr:uid="{00000000-0005-0000-0000-0000764A0000}"/>
    <cellStyle name="Normal 15 4 5" xfId="2397" xr:uid="{00000000-0005-0000-0000-0000774A0000}"/>
    <cellStyle name="Normal 15 4 5 2" xfId="12275" xr:uid="{00000000-0005-0000-0000-0000784A0000}"/>
    <cellStyle name="Normal 15 4 5 2 2" xfId="12276" xr:uid="{00000000-0005-0000-0000-0000794A0000}"/>
    <cellStyle name="Normal 15 4 5 2 2 2" xfId="22274" xr:uid="{00000000-0005-0000-0000-00007A4A0000}"/>
    <cellStyle name="Normal 15 4 5 2 2 3" xfId="33393" xr:uid="{00000000-0005-0000-0000-00007B4A0000}"/>
    <cellStyle name="Normal 15 4 5 2 3" xfId="12277" xr:uid="{00000000-0005-0000-0000-00007C4A0000}"/>
    <cellStyle name="Normal 15 4 5 2 3 2" xfId="22275" xr:uid="{00000000-0005-0000-0000-00007D4A0000}"/>
    <cellStyle name="Normal 15 4 5 2 3 3" xfId="32261" xr:uid="{00000000-0005-0000-0000-00007E4A0000}"/>
    <cellStyle name="Normal 15 4 5 2 4" xfId="22273" xr:uid="{00000000-0005-0000-0000-00007F4A0000}"/>
    <cellStyle name="Normal 15 4 5 2 5" xfId="31496" xr:uid="{00000000-0005-0000-0000-0000804A0000}"/>
    <cellStyle name="Normal 15 4 5 3" xfId="12278" xr:uid="{00000000-0005-0000-0000-0000814A0000}"/>
    <cellStyle name="Normal 15 4 5 3 2" xfId="22276" xr:uid="{00000000-0005-0000-0000-0000824A0000}"/>
    <cellStyle name="Normal 15 4 5 3 3" xfId="42262" xr:uid="{00000000-0005-0000-0000-0000834A0000}"/>
    <cellStyle name="Normal 15 4 5 4" xfId="12279" xr:uid="{00000000-0005-0000-0000-0000844A0000}"/>
    <cellStyle name="Normal 15 4 5 4 2" xfId="22277" xr:uid="{00000000-0005-0000-0000-0000854A0000}"/>
    <cellStyle name="Normal 15 4 5 5" xfId="22272" xr:uid="{00000000-0005-0000-0000-0000864A0000}"/>
    <cellStyle name="Normal 15 4 5 6" xfId="30736" xr:uid="{00000000-0005-0000-0000-0000874A0000}"/>
    <cellStyle name="Normal 15 4 6" xfId="2398" xr:uid="{00000000-0005-0000-0000-0000884A0000}"/>
    <cellStyle name="Normal 15 4 6 2" xfId="12280" xr:uid="{00000000-0005-0000-0000-0000894A0000}"/>
    <cellStyle name="Normal 15 4 6 2 2" xfId="12281" xr:uid="{00000000-0005-0000-0000-00008A4A0000}"/>
    <cellStyle name="Normal 15 4 6 2 2 2" xfId="22280" xr:uid="{00000000-0005-0000-0000-00008B4A0000}"/>
    <cellStyle name="Normal 15 4 6 2 2 3" xfId="33394" xr:uid="{00000000-0005-0000-0000-00008C4A0000}"/>
    <cellStyle name="Normal 15 4 6 2 3" xfId="12282" xr:uid="{00000000-0005-0000-0000-00008D4A0000}"/>
    <cellStyle name="Normal 15 4 6 2 3 2" xfId="22281" xr:uid="{00000000-0005-0000-0000-00008E4A0000}"/>
    <cellStyle name="Normal 15 4 6 2 3 3" xfId="32262" xr:uid="{00000000-0005-0000-0000-00008F4A0000}"/>
    <cellStyle name="Normal 15 4 6 2 4" xfId="22279" xr:uid="{00000000-0005-0000-0000-0000904A0000}"/>
    <cellStyle name="Normal 15 4 6 2 5" xfId="31497" xr:uid="{00000000-0005-0000-0000-0000914A0000}"/>
    <cellStyle name="Normal 15 4 6 3" xfId="12283" xr:uid="{00000000-0005-0000-0000-0000924A0000}"/>
    <cellStyle name="Normal 15 4 6 3 2" xfId="22282" xr:uid="{00000000-0005-0000-0000-0000934A0000}"/>
    <cellStyle name="Normal 15 4 6 3 3" xfId="42263" xr:uid="{00000000-0005-0000-0000-0000944A0000}"/>
    <cellStyle name="Normal 15 4 6 4" xfId="12284" xr:uid="{00000000-0005-0000-0000-0000954A0000}"/>
    <cellStyle name="Normal 15 4 6 4 2" xfId="22283" xr:uid="{00000000-0005-0000-0000-0000964A0000}"/>
    <cellStyle name="Normal 15 4 6 5" xfId="22278" xr:uid="{00000000-0005-0000-0000-0000974A0000}"/>
    <cellStyle name="Normal 15 4 6 6" xfId="30737" xr:uid="{00000000-0005-0000-0000-0000984A0000}"/>
    <cellStyle name="Normal 15 4 7" xfId="12285" xr:uid="{00000000-0005-0000-0000-0000994A0000}"/>
    <cellStyle name="Normal 15 4 7 2" xfId="12286" xr:uid="{00000000-0005-0000-0000-00009A4A0000}"/>
    <cellStyle name="Normal 15 4 7 2 2" xfId="22285" xr:uid="{00000000-0005-0000-0000-00009B4A0000}"/>
    <cellStyle name="Normal 15 4 7 2 3" xfId="33379" xr:uid="{00000000-0005-0000-0000-00009C4A0000}"/>
    <cellStyle name="Normal 15 4 7 3" xfId="12287" xr:uid="{00000000-0005-0000-0000-00009D4A0000}"/>
    <cellStyle name="Normal 15 4 7 3 2" xfId="22286" xr:uid="{00000000-0005-0000-0000-00009E4A0000}"/>
    <cellStyle name="Normal 15 4 7 3 3" xfId="32247" xr:uid="{00000000-0005-0000-0000-00009F4A0000}"/>
    <cellStyle name="Normal 15 4 7 4" xfId="22284" xr:uid="{00000000-0005-0000-0000-0000A04A0000}"/>
    <cellStyle name="Normal 15 4 7 5" xfId="31482" xr:uid="{00000000-0005-0000-0000-0000A14A0000}"/>
    <cellStyle name="Normal 15 4 8" xfId="12288" xr:uid="{00000000-0005-0000-0000-0000A24A0000}"/>
    <cellStyle name="Normal 15 4 8 2" xfId="22287" xr:uid="{00000000-0005-0000-0000-0000A34A0000}"/>
    <cellStyle name="Normal 15 4 8 3" xfId="42248" xr:uid="{00000000-0005-0000-0000-0000A44A0000}"/>
    <cellStyle name="Normal 15 4 9" xfId="12289" xr:uid="{00000000-0005-0000-0000-0000A54A0000}"/>
    <cellStyle name="Normal 15 4 9 2" xfId="22288" xr:uid="{00000000-0005-0000-0000-0000A64A0000}"/>
    <cellStyle name="Normal 15 5" xfId="2399" xr:uid="{00000000-0005-0000-0000-0000A74A0000}"/>
    <cellStyle name="Normal 15 5 10" xfId="30738" xr:uid="{00000000-0005-0000-0000-0000A84A0000}"/>
    <cellStyle name="Normal 15 5 2" xfId="2400" xr:uid="{00000000-0005-0000-0000-0000A94A0000}"/>
    <cellStyle name="Normal 15 5 2 2" xfId="2401" xr:uid="{00000000-0005-0000-0000-0000AA4A0000}"/>
    <cellStyle name="Normal 15 5 2 2 2" xfId="12290" xr:uid="{00000000-0005-0000-0000-0000AB4A0000}"/>
    <cellStyle name="Normal 15 5 2 2 2 2" xfId="12291" xr:uid="{00000000-0005-0000-0000-0000AC4A0000}"/>
    <cellStyle name="Normal 15 5 2 2 2 2 2" xfId="22293" xr:uid="{00000000-0005-0000-0000-0000AD4A0000}"/>
    <cellStyle name="Normal 15 5 2 2 2 2 3" xfId="33397" xr:uid="{00000000-0005-0000-0000-0000AE4A0000}"/>
    <cellStyle name="Normal 15 5 2 2 2 3" xfId="12292" xr:uid="{00000000-0005-0000-0000-0000AF4A0000}"/>
    <cellStyle name="Normal 15 5 2 2 2 3 2" xfId="22294" xr:uid="{00000000-0005-0000-0000-0000B04A0000}"/>
    <cellStyle name="Normal 15 5 2 2 2 3 3" xfId="32265" xr:uid="{00000000-0005-0000-0000-0000B14A0000}"/>
    <cellStyle name="Normal 15 5 2 2 2 4" xfId="22292" xr:uid="{00000000-0005-0000-0000-0000B24A0000}"/>
    <cellStyle name="Normal 15 5 2 2 2 5" xfId="31500" xr:uid="{00000000-0005-0000-0000-0000B34A0000}"/>
    <cellStyle name="Normal 15 5 2 2 3" xfId="12293" xr:uid="{00000000-0005-0000-0000-0000B44A0000}"/>
    <cellStyle name="Normal 15 5 2 2 3 2" xfId="22295" xr:uid="{00000000-0005-0000-0000-0000B54A0000}"/>
    <cellStyle name="Normal 15 5 2 2 3 3" xfId="42266" xr:uid="{00000000-0005-0000-0000-0000B64A0000}"/>
    <cellStyle name="Normal 15 5 2 2 4" xfId="12294" xr:uid="{00000000-0005-0000-0000-0000B74A0000}"/>
    <cellStyle name="Normal 15 5 2 2 4 2" xfId="22296" xr:uid="{00000000-0005-0000-0000-0000B84A0000}"/>
    <cellStyle name="Normal 15 5 2 2 5" xfId="22291" xr:uid="{00000000-0005-0000-0000-0000B94A0000}"/>
    <cellStyle name="Normal 15 5 2 2 6" xfId="30740" xr:uid="{00000000-0005-0000-0000-0000BA4A0000}"/>
    <cellStyle name="Normal 15 5 2 3" xfId="2402" xr:uid="{00000000-0005-0000-0000-0000BB4A0000}"/>
    <cellStyle name="Normal 15 5 2 3 2" xfId="12295" xr:uid="{00000000-0005-0000-0000-0000BC4A0000}"/>
    <cellStyle name="Normal 15 5 2 3 2 2" xfId="12296" xr:uid="{00000000-0005-0000-0000-0000BD4A0000}"/>
    <cellStyle name="Normal 15 5 2 3 2 2 2" xfId="22299" xr:uid="{00000000-0005-0000-0000-0000BE4A0000}"/>
    <cellStyle name="Normal 15 5 2 3 2 2 3" xfId="33398" xr:uid="{00000000-0005-0000-0000-0000BF4A0000}"/>
    <cellStyle name="Normal 15 5 2 3 2 3" xfId="12297" xr:uid="{00000000-0005-0000-0000-0000C04A0000}"/>
    <cellStyle name="Normal 15 5 2 3 2 3 2" xfId="22300" xr:uid="{00000000-0005-0000-0000-0000C14A0000}"/>
    <cellStyle name="Normal 15 5 2 3 2 3 3" xfId="32266" xr:uid="{00000000-0005-0000-0000-0000C24A0000}"/>
    <cellStyle name="Normal 15 5 2 3 2 4" xfId="22298" xr:uid="{00000000-0005-0000-0000-0000C34A0000}"/>
    <cellStyle name="Normal 15 5 2 3 2 5" xfId="31501" xr:uid="{00000000-0005-0000-0000-0000C44A0000}"/>
    <cellStyle name="Normal 15 5 2 3 3" xfId="12298" xr:uid="{00000000-0005-0000-0000-0000C54A0000}"/>
    <cellStyle name="Normal 15 5 2 3 3 2" xfId="22301" xr:uid="{00000000-0005-0000-0000-0000C64A0000}"/>
    <cellStyle name="Normal 15 5 2 3 3 3" xfId="42267" xr:uid="{00000000-0005-0000-0000-0000C74A0000}"/>
    <cellStyle name="Normal 15 5 2 3 4" xfId="12299" xr:uid="{00000000-0005-0000-0000-0000C84A0000}"/>
    <cellStyle name="Normal 15 5 2 3 4 2" xfId="22302" xr:uid="{00000000-0005-0000-0000-0000C94A0000}"/>
    <cellStyle name="Normal 15 5 2 3 5" xfId="22297" xr:uid="{00000000-0005-0000-0000-0000CA4A0000}"/>
    <cellStyle name="Normal 15 5 2 3 6" xfId="30741" xr:uid="{00000000-0005-0000-0000-0000CB4A0000}"/>
    <cellStyle name="Normal 15 5 2 4" xfId="12300" xr:uid="{00000000-0005-0000-0000-0000CC4A0000}"/>
    <cellStyle name="Normal 15 5 2 4 2" xfId="12301" xr:uid="{00000000-0005-0000-0000-0000CD4A0000}"/>
    <cellStyle name="Normal 15 5 2 4 2 2" xfId="22304" xr:uid="{00000000-0005-0000-0000-0000CE4A0000}"/>
    <cellStyle name="Normal 15 5 2 4 2 3" xfId="33396" xr:uid="{00000000-0005-0000-0000-0000CF4A0000}"/>
    <cellStyle name="Normal 15 5 2 4 3" xfId="12302" xr:uid="{00000000-0005-0000-0000-0000D04A0000}"/>
    <cellStyle name="Normal 15 5 2 4 3 2" xfId="22305" xr:uid="{00000000-0005-0000-0000-0000D14A0000}"/>
    <cellStyle name="Normal 15 5 2 4 3 3" xfId="32264" xr:uid="{00000000-0005-0000-0000-0000D24A0000}"/>
    <cellStyle name="Normal 15 5 2 4 4" xfId="22303" xr:uid="{00000000-0005-0000-0000-0000D34A0000}"/>
    <cellStyle name="Normal 15 5 2 4 5" xfId="31499" xr:uid="{00000000-0005-0000-0000-0000D44A0000}"/>
    <cellStyle name="Normal 15 5 2 5" xfId="12303" xr:uid="{00000000-0005-0000-0000-0000D54A0000}"/>
    <cellStyle name="Normal 15 5 2 5 2" xfId="22306" xr:uid="{00000000-0005-0000-0000-0000D64A0000}"/>
    <cellStyle name="Normal 15 5 2 5 3" xfId="42265" xr:uid="{00000000-0005-0000-0000-0000D74A0000}"/>
    <cellStyle name="Normal 15 5 2 6" xfId="12304" xr:uid="{00000000-0005-0000-0000-0000D84A0000}"/>
    <cellStyle name="Normal 15 5 2 6 2" xfId="22307" xr:uid="{00000000-0005-0000-0000-0000D94A0000}"/>
    <cellStyle name="Normal 15 5 2 7" xfId="22290" xr:uid="{00000000-0005-0000-0000-0000DA4A0000}"/>
    <cellStyle name="Normal 15 5 2 8" xfId="30739" xr:uid="{00000000-0005-0000-0000-0000DB4A0000}"/>
    <cellStyle name="Normal 15 5 3" xfId="2403" xr:uid="{00000000-0005-0000-0000-0000DC4A0000}"/>
    <cellStyle name="Normal 15 5 3 2" xfId="2404" xr:uid="{00000000-0005-0000-0000-0000DD4A0000}"/>
    <cellStyle name="Normal 15 5 3 2 2" xfId="12305" xr:uid="{00000000-0005-0000-0000-0000DE4A0000}"/>
    <cellStyle name="Normal 15 5 3 2 2 2" xfId="12306" xr:uid="{00000000-0005-0000-0000-0000DF4A0000}"/>
    <cellStyle name="Normal 15 5 3 2 2 2 2" xfId="22311" xr:uid="{00000000-0005-0000-0000-0000E04A0000}"/>
    <cellStyle name="Normal 15 5 3 2 2 2 3" xfId="33400" xr:uid="{00000000-0005-0000-0000-0000E14A0000}"/>
    <cellStyle name="Normal 15 5 3 2 2 3" xfId="12307" xr:uid="{00000000-0005-0000-0000-0000E24A0000}"/>
    <cellStyle name="Normal 15 5 3 2 2 3 2" xfId="22312" xr:uid="{00000000-0005-0000-0000-0000E34A0000}"/>
    <cellStyle name="Normal 15 5 3 2 2 3 3" xfId="32268" xr:uid="{00000000-0005-0000-0000-0000E44A0000}"/>
    <cellStyle name="Normal 15 5 3 2 2 4" xfId="22310" xr:uid="{00000000-0005-0000-0000-0000E54A0000}"/>
    <cellStyle name="Normal 15 5 3 2 2 5" xfId="31503" xr:uid="{00000000-0005-0000-0000-0000E64A0000}"/>
    <cellStyle name="Normal 15 5 3 2 3" xfId="12308" xr:uid="{00000000-0005-0000-0000-0000E74A0000}"/>
    <cellStyle name="Normal 15 5 3 2 3 2" xfId="22313" xr:uid="{00000000-0005-0000-0000-0000E84A0000}"/>
    <cellStyle name="Normal 15 5 3 2 3 3" xfId="42269" xr:uid="{00000000-0005-0000-0000-0000E94A0000}"/>
    <cellStyle name="Normal 15 5 3 2 4" xfId="12309" xr:uid="{00000000-0005-0000-0000-0000EA4A0000}"/>
    <cellStyle name="Normal 15 5 3 2 4 2" xfId="22314" xr:uid="{00000000-0005-0000-0000-0000EB4A0000}"/>
    <cellStyle name="Normal 15 5 3 2 5" xfId="22309" xr:uid="{00000000-0005-0000-0000-0000EC4A0000}"/>
    <cellStyle name="Normal 15 5 3 2 6" xfId="30743" xr:uid="{00000000-0005-0000-0000-0000ED4A0000}"/>
    <cellStyle name="Normal 15 5 3 3" xfId="12310" xr:uid="{00000000-0005-0000-0000-0000EE4A0000}"/>
    <cellStyle name="Normal 15 5 3 3 2" xfId="12311" xr:uid="{00000000-0005-0000-0000-0000EF4A0000}"/>
    <cellStyle name="Normal 15 5 3 3 2 2" xfId="22316" xr:uid="{00000000-0005-0000-0000-0000F04A0000}"/>
    <cellStyle name="Normal 15 5 3 3 2 3" xfId="33399" xr:uid="{00000000-0005-0000-0000-0000F14A0000}"/>
    <cellStyle name="Normal 15 5 3 3 3" xfId="12312" xr:uid="{00000000-0005-0000-0000-0000F24A0000}"/>
    <cellStyle name="Normal 15 5 3 3 3 2" xfId="22317" xr:uid="{00000000-0005-0000-0000-0000F34A0000}"/>
    <cellStyle name="Normal 15 5 3 3 3 3" xfId="32267" xr:uid="{00000000-0005-0000-0000-0000F44A0000}"/>
    <cellStyle name="Normal 15 5 3 3 4" xfId="22315" xr:uid="{00000000-0005-0000-0000-0000F54A0000}"/>
    <cellStyle name="Normal 15 5 3 3 5" xfId="31502" xr:uid="{00000000-0005-0000-0000-0000F64A0000}"/>
    <cellStyle name="Normal 15 5 3 4" xfId="12313" xr:uid="{00000000-0005-0000-0000-0000F74A0000}"/>
    <cellStyle name="Normal 15 5 3 4 2" xfId="22318" xr:uid="{00000000-0005-0000-0000-0000F84A0000}"/>
    <cellStyle name="Normal 15 5 3 4 3" xfId="42268" xr:uid="{00000000-0005-0000-0000-0000F94A0000}"/>
    <cellStyle name="Normal 15 5 3 5" xfId="12314" xr:uid="{00000000-0005-0000-0000-0000FA4A0000}"/>
    <cellStyle name="Normal 15 5 3 5 2" xfId="22319" xr:uid="{00000000-0005-0000-0000-0000FB4A0000}"/>
    <cellStyle name="Normal 15 5 3 6" xfId="22308" xr:uid="{00000000-0005-0000-0000-0000FC4A0000}"/>
    <cellStyle name="Normal 15 5 3 7" xfId="30742" xr:uid="{00000000-0005-0000-0000-0000FD4A0000}"/>
    <cellStyle name="Normal 15 5 4" xfId="2405" xr:uid="{00000000-0005-0000-0000-0000FE4A0000}"/>
    <cellStyle name="Normal 15 5 4 2" xfId="12315" xr:uid="{00000000-0005-0000-0000-0000FF4A0000}"/>
    <cellStyle name="Normal 15 5 4 2 2" xfId="12316" xr:uid="{00000000-0005-0000-0000-0000004B0000}"/>
    <cellStyle name="Normal 15 5 4 2 2 2" xfId="22322" xr:uid="{00000000-0005-0000-0000-0000014B0000}"/>
    <cellStyle name="Normal 15 5 4 2 2 3" xfId="33401" xr:uid="{00000000-0005-0000-0000-0000024B0000}"/>
    <cellStyle name="Normal 15 5 4 2 3" xfId="12317" xr:uid="{00000000-0005-0000-0000-0000034B0000}"/>
    <cellStyle name="Normal 15 5 4 2 3 2" xfId="22323" xr:uid="{00000000-0005-0000-0000-0000044B0000}"/>
    <cellStyle name="Normal 15 5 4 2 3 3" xfId="32269" xr:uid="{00000000-0005-0000-0000-0000054B0000}"/>
    <cellStyle name="Normal 15 5 4 2 4" xfId="22321" xr:uid="{00000000-0005-0000-0000-0000064B0000}"/>
    <cellStyle name="Normal 15 5 4 2 5" xfId="31504" xr:uid="{00000000-0005-0000-0000-0000074B0000}"/>
    <cellStyle name="Normal 15 5 4 3" xfId="12318" xr:uid="{00000000-0005-0000-0000-0000084B0000}"/>
    <cellStyle name="Normal 15 5 4 3 2" xfId="22324" xr:uid="{00000000-0005-0000-0000-0000094B0000}"/>
    <cellStyle name="Normal 15 5 4 3 3" xfId="42270" xr:uid="{00000000-0005-0000-0000-00000A4B0000}"/>
    <cellStyle name="Normal 15 5 4 4" xfId="12319" xr:uid="{00000000-0005-0000-0000-00000B4B0000}"/>
    <cellStyle name="Normal 15 5 4 4 2" xfId="22325" xr:uid="{00000000-0005-0000-0000-00000C4B0000}"/>
    <cellStyle name="Normal 15 5 4 5" xfId="22320" xr:uid="{00000000-0005-0000-0000-00000D4B0000}"/>
    <cellStyle name="Normal 15 5 4 6" xfId="30744" xr:uid="{00000000-0005-0000-0000-00000E4B0000}"/>
    <cellStyle name="Normal 15 5 5" xfId="2406" xr:uid="{00000000-0005-0000-0000-00000F4B0000}"/>
    <cellStyle name="Normal 15 5 5 2" xfId="12320" xr:uid="{00000000-0005-0000-0000-0000104B0000}"/>
    <cellStyle name="Normal 15 5 5 2 2" xfId="12321" xr:uid="{00000000-0005-0000-0000-0000114B0000}"/>
    <cellStyle name="Normal 15 5 5 2 2 2" xfId="22328" xr:uid="{00000000-0005-0000-0000-0000124B0000}"/>
    <cellStyle name="Normal 15 5 5 2 2 3" xfId="33402" xr:uid="{00000000-0005-0000-0000-0000134B0000}"/>
    <cellStyle name="Normal 15 5 5 2 3" xfId="12322" xr:uid="{00000000-0005-0000-0000-0000144B0000}"/>
    <cellStyle name="Normal 15 5 5 2 3 2" xfId="22329" xr:uid="{00000000-0005-0000-0000-0000154B0000}"/>
    <cellStyle name="Normal 15 5 5 2 3 3" xfId="32270" xr:uid="{00000000-0005-0000-0000-0000164B0000}"/>
    <cellStyle name="Normal 15 5 5 2 4" xfId="22327" xr:uid="{00000000-0005-0000-0000-0000174B0000}"/>
    <cellStyle name="Normal 15 5 5 2 5" xfId="31505" xr:uid="{00000000-0005-0000-0000-0000184B0000}"/>
    <cellStyle name="Normal 15 5 5 3" xfId="12323" xr:uid="{00000000-0005-0000-0000-0000194B0000}"/>
    <cellStyle name="Normal 15 5 5 3 2" xfId="22330" xr:uid="{00000000-0005-0000-0000-00001A4B0000}"/>
    <cellStyle name="Normal 15 5 5 3 3" xfId="42271" xr:uid="{00000000-0005-0000-0000-00001B4B0000}"/>
    <cellStyle name="Normal 15 5 5 4" xfId="12324" xr:uid="{00000000-0005-0000-0000-00001C4B0000}"/>
    <cellStyle name="Normal 15 5 5 4 2" xfId="22331" xr:uid="{00000000-0005-0000-0000-00001D4B0000}"/>
    <cellStyle name="Normal 15 5 5 5" xfId="22326" xr:uid="{00000000-0005-0000-0000-00001E4B0000}"/>
    <cellStyle name="Normal 15 5 5 6" xfId="30745" xr:uid="{00000000-0005-0000-0000-00001F4B0000}"/>
    <cellStyle name="Normal 15 5 6" xfId="12325" xr:uid="{00000000-0005-0000-0000-0000204B0000}"/>
    <cellStyle name="Normal 15 5 6 2" xfId="12326" xr:uid="{00000000-0005-0000-0000-0000214B0000}"/>
    <cellStyle name="Normal 15 5 6 2 2" xfId="22333" xr:uid="{00000000-0005-0000-0000-0000224B0000}"/>
    <cellStyle name="Normal 15 5 6 2 3" xfId="33395" xr:uid="{00000000-0005-0000-0000-0000234B0000}"/>
    <cellStyle name="Normal 15 5 6 3" xfId="12327" xr:uid="{00000000-0005-0000-0000-0000244B0000}"/>
    <cellStyle name="Normal 15 5 6 3 2" xfId="22334" xr:uid="{00000000-0005-0000-0000-0000254B0000}"/>
    <cellStyle name="Normal 15 5 6 3 3" xfId="32263" xr:uid="{00000000-0005-0000-0000-0000264B0000}"/>
    <cellStyle name="Normal 15 5 6 4" xfId="22332" xr:uid="{00000000-0005-0000-0000-0000274B0000}"/>
    <cellStyle name="Normal 15 5 6 5" xfId="31498" xr:uid="{00000000-0005-0000-0000-0000284B0000}"/>
    <cellStyle name="Normal 15 5 7" xfId="12328" xr:uid="{00000000-0005-0000-0000-0000294B0000}"/>
    <cellStyle name="Normal 15 5 7 2" xfId="22335" xr:uid="{00000000-0005-0000-0000-00002A4B0000}"/>
    <cellStyle name="Normal 15 5 7 3" xfId="42264" xr:uid="{00000000-0005-0000-0000-00002B4B0000}"/>
    <cellStyle name="Normal 15 5 8" xfId="12329" xr:uid="{00000000-0005-0000-0000-00002C4B0000}"/>
    <cellStyle name="Normal 15 5 8 2" xfId="22336" xr:uid="{00000000-0005-0000-0000-00002D4B0000}"/>
    <cellStyle name="Normal 15 5 9" xfId="22289" xr:uid="{00000000-0005-0000-0000-00002E4B0000}"/>
    <cellStyle name="Normal 15 6" xfId="2407" xr:uid="{00000000-0005-0000-0000-00002F4B0000}"/>
    <cellStyle name="Normal 15 6 10" xfId="30746" xr:uid="{00000000-0005-0000-0000-0000304B0000}"/>
    <cellStyle name="Normal 15 6 2" xfId="2408" xr:uid="{00000000-0005-0000-0000-0000314B0000}"/>
    <cellStyle name="Normal 15 6 2 2" xfId="2409" xr:uid="{00000000-0005-0000-0000-0000324B0000}"/>
    <cellStyle name="Normal 15 6 2 2 2" xfId="12330" xr:uid="{00000000-0005-0000-0000-0000334B0000}"/>
    <cellStyle name="Normal 15 6 2 2 2 2" xfId="12331" xr:uid="{00000000-0005-0000-0000-0000344B0000}"/>
    <cellStyle name="Normal 15 6 2 2 2 2 2" xfId="22341" xr:uid="{00000000-0005-0000-0000-0000354B0000}"/>
    <cellStyle name="Normal 15 6 2 2 2 2 3" xfId="33405" xr:uid="{00000000-0005-0000-0000-0000364B0000}"/>
    <cellStyle name="Normal 15 6 2 2 2 3" xfId="12332" xr:uid="{00000000-0005-0000-0000-0000374B0000}"/>
    <cellStyle name="Normal 15 6 2 2 2 3 2" xfId="22342" xr:uid="{00000000-0005-0000-0000-0000384B0000}"/>
    <cellStyle name="Normal 15 6 2 2 2 3 3" xfId="32273" xr:uid="{00000000-0005-0000-0000-0000394B0000}"/>
    <cellStyle name="Normal 15 6 2 2 2 4" xfId="22340" xr:uid="{00000000-0005-0000-0000-00003A4B0000}"/>
    <cellStyle name="Normal 15 6 2 2 2 5" xfId="31508" xr:uid="{00000000-0005-0000-0000-00003B4B0000}"/>
    <cellStyle name="Normal 15 6 2 2 3" xfId="12333" xr:uid="{00000000-0005-0000-0000-00003C4B0000}"/>
    <cellStyle name="Normal 15 6 2 2 3 2" xfId="22343" xr:uid="{00000000-0005-0000-0000-00003D4B0000}"/>
    <cellStyle name="Normal 15 6 2 2 3 3" xfId="42274" xr:uid="{00000000-0005-0000-0000-00003E4B0000}"/>
    <cellStyle name="Normal 15 6 2 2 4" xfId="12334" xr:uid="{00000000-0005-0000-0000-00003F4B0000}"/>
    <cellStyle name="Normal 15 6 2 2 4 2" xfId="22344" xr:uid="{00000000-0005-0000-0000-0000404B0000}"/>
    <cellStyle name="Normal 15 6 2 2 5" xfId="22339" xr:uid="{00000000-0005-0000-0000-0000414B0000}"/>
    <cellStyle name="Normal 15 6 2 2 6" xfId="30748" xr:uid="{00000000-0005-0000-0000-0000424B0000}"/>
    <cellStyle name="Normal 15 6 2 3" xfId="2410" xr:uid="{00000000-0005-0000-0000-0000434B0000}"/>
    <cellStyle name="Normal 15 6 2 3 2" xfId="12335" xr:uid="{00000000-0005-0000-0000-0000444B0000}"/>
    <cellStyle name="Normal 15 6 2 3 2 2" xfId="12336" xr:uid="{00000000-0005-0000-0000-0000454B0000}"/>
    <cellStyle name="Normal 15 6 2 3 2 2 2" xfId="22347" xr:uid="{00000000-0005-0000-0000-0000464B0000}"/>
    <cellStyle name="Normal 15 6 2 3 2 2 3" xfId="33406" xr:uid="{00000000-0005-0000-0000-0000474B0000}"/>
    <cellStyle name="Normal 15 6 2 3 2 3" xfId="12337" xr:uid="{00000000-0005-0000-0000-0000484B0000}"/>
    <cellStyle name="Normal 15 6 2 3 2 3 2" xfId="22348" xr:uid="{00000000-0005-0000-0000-0000494B0000}"/>
    <cellStyle name="Normal 15 6 2 3 2 3 3" xfId="32274" xr:uid="{00000000-0005-0000-0000-00004A4B0000}"/>
    <cellStyle name="Normal 15 6 2 3 2 4" xfId="22346" xr:uid="{00000000-0005-0000-0000-00004B4B0000}"/>
    <cellStyle name="Normal 15 6 2 3 2 5" xfId="31509" xr:uid="{00000000-0005-0000-0000-00004C4B0000}"/>
    <cellStyle name="Normal 15 6 2 3 3" xfId="12338" xr:uid="{00000000-0005-0000-0000-00004D4B0000}"/>
    <cellStyle name="Normal 15 6 2 3 3 2" xfId="22349" xr:uid="{00000000-0005-0000-0000-00004E4B0000}"/>
    <cellStyle name="Normal 15 6 2 3 3 3" xfId="42275" xr:uid="{00000000-0005-0000-0000-00004F4B0000}"/>
    <cellStyle name="Normal 15 6 2 3 4" xfId="12339" xr:uid="{00000000-0005-0000-0000-0000504B0000}"/>
    <cellStyle name="Normal 15 6 2 3 4 2" xfId="22350" xr:uid="{00000000-0005-0000-0000-0000514B0000}"/>
    <cellStyle name="Normal 15 6 2 3 5" xfId="22345" xr:uid="{00000000-0005-0000-0000-0000524B0000}"/>
    <cellStyle name="Normal 15 6 2 3 6" xfId="30749" xr:uid="{00000000-0005-0000-0000-0000534B0000}"/>
    <cellStyle name="Normal 15 6 2 4" xfId="12340" xr:uid="{00000000-0005-0000-0000-0000544B0000}"/>
    <cellStyle name="Normal 15 6 2 4 2" xfId="12341" xr:uid="{00000000-0005-0000-0000-0000554B0000}"/>
    <cellStyle name="Normal 15 6 2 4 2 2" xfId="22352" xr:uid="{00000000-0005-0000-0000-0000564B0000}"/>
    <cellStyle name="Normal 15 6 2 4 2 3" xfId="33404" xr:uid="{00000000-0005-0000-0000-0000574B0000}"/>
    <cellStyle name="Normal 15 6 2 4 3" xfId="12342" xr:uid="{00000000-0005-0000-0000-0000584B0000}"/>
    <cellStyle name="Normal 15 6 2 4 3 2" xfId="22353" xr:uid="{00000000-0005-0000-0000-0000594B0000}"/>
    <cellStyle name="Normal 15 6 2 4 3 3" xfId="32272" xr:uid="{00000000-0005-0000-0000-00005A4B0000}"/>
    <cellStyle name="Normal 15 6 2 4 4" xfId="22351" xr:uid="{00000000-0005-0000-0000-00005B4B0000}"/>
    <cellStyle name="Normal 15 6 2 4 5" xfId="31507" xr:uid="{00000000-0005-0000-0000-00005C4B0000}"/>
    <cellStyle name="Normal 15 6 2 5" xfId="12343" xr:uid="{00000000-0005-0000-0000-00005D4B0000}"/>
    <cellStyle name="Normal 15 6 2 5 2" xfId="22354" xr:uid="{00000000-0005-0000-0000-00005E4B0000}"/>
    <cellStyle name="Normal 15 6 2 5 3" xfId="42273" xr:uid="{00000000-0005-0000-0000-00005F4B0000}"/>
    <cellStyle name="Normal 15 6 2 6" xfId="12344" xr:uid="{00000000-0005-0000-0000-0000604B0000}"/>
    <cellStyle name="Normal 15 6 2 6 2" xfId="22355" xr:uid="{00000000-0005-0000-0000-0000614B0000}"/>
    <cellStyle name="Normal 15 6 2 7" xfId="22338" xr:uid="{00000000-0005-0000-0000-0000624B0000}"/>
    <cellStyle name="Normal 15 6 2 8" xfId="30747" xr:uid="{00000000-0005-0000-0000-0000634B0000}"/>
    <cellStyle name="Normal 15 6 3" xfId="2411" xr:uid="{00000000-0005-0000-0000-0000644B0000}"/>
    <cellStyle name="Normal 15 6 3 2" xfId="2412" xr:uid="{00000000-0005-0000-0000-0000654B0000}"/>
    <cellStyle name="Normal 15 6 3 2 2" xfId="12345" xr:uid="{00000000-0005-0000-0000-0000664B0000}"/>
    <cellStyle name="Normal 15 6 3 2 2 2" xfId="12346" xr:uid="{00000000-0005-0000-0000-0000674B0000}"/>
    <cellStyle name="Normal 15 6 3 2 2 2 2" xfId="22359" xr:uid="{00000000-0005-0000-0000-0000684B0000}"/>
    <cellStyle name="Normal 15 6 3 2 2 2 3" xfId="33408" xr:uid="{00000000-0005-0000-0000-0000694B0000}"/>
    <cellStyle name="Normal 15 6 3 2 2 3" xfId="12347" xr:uid="{00000000-0005-0000-0000-00006A4B0000}"/>
    <cellStyle name="Normal 15 6 3 2 2 3 2" xfId="22360" xr:uid="{00000000-0005-0000-0000-00006B4B0000}"/>
    <cellStyle name="Normal 15 6 3 2 2 3 3" xfId="32276" xr:uid="{00000000-0005-0000-0000-00006C4B0000}"/>
    <cellStyle name="Normal 15 6 3 2 2 4" xfId="22358" xr:uid="{00000000-0005-0000-0000-00006D4B0000}"/>
    <cellStyle name="Normal 15 6 3 2 2 5" xfId="31511" xr:uid="{00000000-0005-0000-0000-00006E4B0000}"/>
    <cellStyle name="Normal 15 6 3 2 3" xfId="12348" xr:uid="{00000000-0005-0000-0000-00006F4B0000}"/>
    <cellStyle name="Normal 15 6 3 2 3 2" xfId="22361" xr:uid="{00000000-0005-0000-0000-0000704B0000}"/>
    <cellStyle name="Normal 15 6 3 2 3 3" xfId="42277" xr:uid="{00000000-0005-0000-0000-0000714B0000}"/>
    <cellStyle name="Normal 15 6 3 2 4" xfId="12349" xr:uid="{00000000-0005-0000-0000-0000724B0000}"/>
    <cellStyle name="Normal 15 6 3 2 4 2" xfId="22362" xr:uid="{00000000-0005-0000-0000-0000734B0000}"/>
    <cellStyle name="Normal 15 6 3 2 5" xfId="22357" xr:uid="{00000000-0005-0000-0000-0000744B0000}"/>
    <cellStyle name="Normal 15 6 3 2 6" xfId="30751" xr:uid="{00000000-0005-0000-0000-0000754B0000}"/>
    <cellStyle name="Normal 15 6 3 3" xfId="12350" xr:uid="{00000000-0005-0000-0000-0000764B0000}"/>
    <cellStyle name="Normal 15 6 3 3 2" xfId="12351" xr:uid="{00000000-0005-0000-0000-0000774B0000}"/>
    <cellStyle name="Normal 15 6 3 3 2 2" xfId="22364" xr:uid="{00000000-0005-0000-0000-0000784B0000}"/>
    <cellStyle name="Normal 15 6 3 3 2 3" xfId="33407" xr:uid="{00000000-0005-0000-0000-0000794B0000}"/>
    <cellStyle name="Normal 15 6 3 3 3" xfId="12352" xr:uid="{00000000-0005-0000-0000-00007A4B0000}"/>
    <cellStyle name="Normal 15 6 3 3 3 2" xfId="22365" xr:uid="{00000000-0005-0000-0000-00007B4B0000}"/>
    <cellStyle name="Normal 15 6 3 3 3 3" xfId="32275" xr:uid="{00000000-0005-0000-0000-00007C4B0000}"/>
    <cellStyle name="Normal 15 6 3 3 4" xfId="22363" xr:uid="{00000000-0005-0000-0000-00007D4B0000}"/>
    <cellStyle name="Normal 15 6 3 3 5" xfId="31510" xr:uid="{00000000-0005-0000-0000-00007E4B0000}"/>
    <cellStyle name="Normal 15 6 3 4" xfId="12353" xr:uid="{00000000-0005-0000-0000-00007F4B0000}"/>
    <cellStyle name="Normal 15 6 3 4 2" xfId="22366" xr:uid="{00000000-0005-0000-0000-0000804B0000}"/>
    <cellStyle name="Normal 15 6 3 4 3" xfId="42276" xr:uid="{00000000-0005-0000-0000-0000814B0000}"/>
    <cellStyle name="Normal 15 6 3 5" xfId="12354" xr:uid="{00000000-0005-0000-0000-0000824B0000}"/>
    <cellStyle name="Normal 15 6 3 5 2" xfId="22367" xr:uid="{00000000-0005-0000-0000-0000834B0000}"/>
    <cellStyle name="Normal 15 6 3 6" xfId="22356" xr:uid="{00000000-0005-0000-0000-0000844B0000}"/>
    <cellStyle name="Normal 15 6 3 7" xfId="30750" xr:uid="{00000000-0005-0000-0000-0000854B0000}"/>
    <cellStyle name="Normal 15 6 4" xfId="2413" xr:uid="{00000000-0005-0000-0000-0000864B0000}"/>
    <cellStyle name="Normal 15 6 4 2" xfId="12355" xr:uid="{00000000-0005-0000-0000-0000874B0000}"/>
    <cellStyle name="Normal 15 6 4 2 2" xfId="12356" xr:uid="{00000000-0005-0000-0000-0000884B0000}"/>
    <cellStyle name="Normal 15 6 4 2 2 2" xfId="22370" xr:uid="{00000000-0005-0000-0000-0000894B0000}"/>
    <cellStyle name="Normal 15 6 4 2 2 3" xfId="33409" xr:uid="{00000000-0005-0000-0000-00008A4B0000}"/>
    <cellStyle name="Normal 15 6 4 2 3" xfId="12357" xr:uid="{00000000-0005-0000-0000-00008B4B0000}"/>
    <cellStyle name="Normal 15 6 4 2 3 2" xfId="22371" xr:uid="{00000000-0005-0000-0000-00008C4B0000}"/>
    <cellStyle name="Normal 15 6 4 2 3 3" xfId="32277" xr:uid="{00000000-0005-0000-0000-00008D4B0000}"/>
    <cellStyle name="Normal 15 6 4 2 4" xfId="22369" xr:uid="{00000000-0005-0000-0000-00008E4B0000}"/>
    <cellStyle name="Normal 15 6 4 2 5" xfId="31512" xr:uid="{00000000-0005-0000-0000-00008F4B0000}"/>
    <cellStyle name="Normal 15 6 4 3" xfId="12358" xr:uid="{00000000-0005-0000-0000-0000904B0000}"/>
    <cellStyle name="Normal 15 6 4 3 2" xfId="22372" xr:uid="{00000000-0005-0000-0000-0000914B0000}"/>
    <cellStyle name="Normal 15 6 4 3 3" xfId="42278" xr:uid="{00000000-0005-0000-0000-0000924B0000}"/>
    <cellStyle name="Normal 15 6 4 4" xfId="12359" xr:uid="{00000000-0005-0000-0000-0000934B0000}"/>
    <cellStyle name="Normal 15 6 4 4 2" xfId="22373" xr:uid="{00000000-0005-0000-0000-0000944B0000}"/>
    <cellStyle name="Normal 15 6 4 5" xfId="22368" xr:uid="{00000000-0005-0000-0000-0000954B0000}"/>
    <cellStyle name="Normal 15 6 4 6" xfId="30752" xr:uid="{00000000-0005-0000-0000-0000964B0000}"/>
    <cellStyle name="Normal 15 6 5" xfId="2414" xr:uid="{00000000-0005-0000-0000-0000974B0000}"/>
    <cellStyle name="Normal 15 6 5 2" xfId="12360" xr:uid="{00000000-0005-0000-0000-0000984B0000}"/>
    <cellStyle name="Normal 15 6 5 2 2" xfId="12361" xr:uid="{00000000-0005-0000-0000-0000994B0000}"/>
    <cellStyle name="Normal 15 6 5 2 2 2" xfId="22376" xr:uid="{00000000-0005-0000-0000-00009A4B0000}"/>
    <cellStyle name="Normal 15 6 5 2 2 3" xfId="33410" xr:uid="{00000000-0005-0000-0000-00009B4B0000}"/>
    <cellStyle name="Normal 15 6 5 2 3" xfId="12362" xr:uid="{00000000-0005-0000-0000-00009C4B0000}"/>
    <cellStyle name="Normal 15 6 5 2 3 2" xfId="22377" xr:uid="{00000000-0005-0000-0000-00009D4B0000}"/>
    <cellStyle name="Normal 15 6 5 2 3 3" xfId="32278" xr:uid="{00000000-0005-0000-0000-00009E4B0000}"/>
    <cellStyle name="Normal 15 6 5 2 4" xfId="22375" xr:uid="{00000000-0005-0000-0000-00009F4B0000}"/>
    <cellStyle name="Normal 15 6 5 2 5" xfId="31513" xr:uid="{00000000-0005-0000-0000-0000A04B0000}"/>
    <cellStyle name="Normal 15 6 5 3" xfId="12363" xr:uid="{00000000-0005-0000-0000-0000A14B0000}"/>
    <cellStyle name="Normal 15 6 5 3 2" xfId="22378" xr:uid="{00000000-0005-0000-0000-0000A24B0000}"/>
    <cellStyle name="Normal 15 6 5 3 3" xfId="42279" xr:uid="{00000000-0005-0000-0000-0000A34B0000}"/>
    <cellStyle name="Normal 15 6 5 4" xfId="12364" xr:uid="{00000000-0005-0000-0000-0000A44B0000}"/>
    <cellStyle name="Normal 15 6 5 4 2" xfId="22379" xr:uid="{00000000-0005-0000-0000-0000A54B0000}"/>
    <cellStyle name="Normal 15 6 5 5" xfId="22374" xr:uid="{00000000-0005-0000-0000-0000A64B0000}"/>
    <cellStyle name="Normal 15 6 5 6" xfId="30753" xr:uid="{00000000-0005-0000-0000-0000A74B0000}"/>
    <cellStyle name="Normal 15 6 6" xfId="12365" xr:uid="{00000000-0005-0000-0000-0000A84B0000}"/>
    <cellStyle name="Normal 15 6 6 2" xfId="12366" xr:uid="{00000000-0005-0000-0000-0000A94B0000}"/>
    <cellStyle name="Normal 15 6 6 2 2" xfId="22381" xr:uid="{00000000-0005-0000-0000-0000AA4B0000}"/>
    <cellStyle name="Normal 15 6 6 2 3" xfId="33403" xr:uid="{00000000-0005-0000-0000-0000AB4B0000}"/>
    <cellStyle name="Normal 15 6 6 3" xfId="12367" xr:uid="{00000000-0005-0000-0000-0000AC4B0000}"/>
    <cellStyle name="Normal 15 6 6 3 2" xfId="22382" xr:uid="{00000000-0005-0000-0000-0000AD4B0000}"/>
    <cellStyle name="Normal 15 6 6 3 3" xfId="32271" xr:uid="{00000000-0005-0000-0000-0000AE4B0000}"/>
    <cellStyle name="Normal 15 6 6 4" xfId="22380" xr:uid="{00000000-0005-0000-0000-0000AF4B0000}"/>
    <cellStyle name="Normal 15 6 6 5" xfId="31506" xr:uid="{00000000-0005-0000-0000-0000B04B0000}"/>
    <cellStyle name="Normal 15 6 7" xfId="12368" xr:uid="{00000000-0005-0000-0000-0000B14B0000}"/>
    <cellStyle name="Normal 15 6 7 2" xfId="22383" xr:uid="{00000000-0005-0000-0000-0000B24B0000}"/>
    <cellStyle name="Normal 15 6 7 3" xfId="42272" xr:uid="{00000000-0005-0000-0000-0000B34B0000}"/>
    <cellStyle name="Normal 15 6 8" xfId="12369" xr:uid="{00000000-0005-0000-0000-0000B44B0000}"/>
    <cellStyle name="Normal 15 6 8 2" xfId="22384" xr:uid="{00000000-0005-0000-0000-0000B54B0000}"/>
    <cellStyle name="Normal 15 6 9" xfId="22337" xr:uid="{00000000-0005-0000-0000-0000B64B0000}"/>
    <cellStyle name="Normal 15 7" xfId="2415" xr:uid="{00000000-0005-0000-0000-0000B74B0000}"/>
    <cellStyle name="Normal 15 7 2" xfId="2416" xr:uid="{00000000-0005-0000-0000-0000B84B0000}"/>
    <cellStyle name="Normal 15 7 2 2" xfId="12370" xr:uid="{00000000-0005-0000-0000-0000B94B0000}"/>
    <cellStyle name="Normal 15 7 2 2 2" xfId="12371" xr:uid="{00000000-0005-0000-0000-0000BA4B0000}"/>
    <cellStyle name="Normal 15 7 2 2 2 2" xfId="22388" xr:uid="{00000000-0005-0000-0000-0000BB4B0000}"/>
    <cellStyle name="Normal 15 7 2 2 2 3" xfId="33412" xr:uid="{00000000-0005-0000-0000-0000BC4B0000}"/>
    <cellStyle name="Normal 15 7 2 2 3" xfId="12372" xr:uid="{00000000-0005-0000-0000-0000BD4B0000}"/>
    <cellStyle name="Normal 15 7 2 2 3 2" xfId="22389" xr:uid="{00000000-0005-0000-0000-0000BE4B0000}"/>
    <cellStyle name="Normal 15 7 2 2 3 3" xfId="32280" xr:uid="{00000000-0005-0000-0000-0000BF4B0000}"/>
    <cellStyle name="Normal 15 7 2 2 4" xfId="22387" xr:uid="{00000000-0005-0000-0000-0000C04B0000}"/>
    <cellStyle name="Normal 15 7 2 2 5" xfId="31515" xr:uid="{00000000-0005-0000-0000-0000C14B0000}"/>
    <cellStyle name="Normal 15 7 2 3" xfId="12373" xr:uid="{00000000-0005-0000-0000-0000C24B0000}"/>
    <cellStyle name="Normal 15 7 2 3 2" xfId="22390" xr:uid="{00000000-0005-0000-0000-0000C34B0000}"/>
    <cellStyle name="Normal 15 7 2 3 3" xfId="42281" xr:uid="{00000000-0005-0000-0000-0000C44B0000}"/>
    <cellStyle name="Normal 15 7 2 4" xfId="12374" xr:uid="{00000000-0005-0000-0000-0000C54B0000}"/>
    <cellStyle name="Normal 15 7 2 4 2" xfId="22391" xr:uid="{00000000-0005-0000-0000-0000C64B0000}"/>
    <cellStyle name="Normal 15 7 2 5" xfId="22386" xr:uid="{00000000-0005-0000-0000-0000C74B0000}"/>
    <cellStyle name="Normal 15 7 2 6" xfId="30755" xr:uid="{00000000-0005-0000-0000-0000C84B0000}"/>
    <cellStyle name="Normal 15 7 3" xfId="2417" xr:uid="{00000000-0005-0000-0000-0000C94B0000}"/>
    <cellStyle name="Normal 15 7 3 2" xfId="12375" xr:uid="{00000000-0005-0000-0000-0000CA4B0000}"/>
    <cellStyle name="Normal 15 7 3 2 2" xfId="12376" xr:uid="{00000000-0005-0000-0000-0000CB4B0000}"/>
    <cellStyle name="Normal 15 7 3 2 2 2" xfId="22394" xr:uid="{00000000-0005-0000-0000-0000CC4B0000}"/>
    <cellStyle name="Normal 15 7 3 2 2 3" xfId="33413" xr:uid="{00000000-0005-0000-0000-0000CD4B0000}"/>
    <cellStyle name="Normal 15 7 3 2 3" xfId="12377" xr:uid="{00000000-0005-0000-0000-0000CE4B0000}"/>
    <cellStyle name="Normal 15 7 3 2 3 2" xfId="22395" xr:uid="{00000000-0005-0000-0000-0000CF4B0000}"/>
    <cellStyle name="Normal 15 7 3 2 3 3" xfId="32281" xr:uid="{00000000-0005-0000-0000-0000D04B0000}"/>
    <cellStyle name="Normal 15 7 3 2 4" xfId="22393" xr:uid="{00000000-0005-0000-0000-0000D14B0000}"/>
    <cellStyle name="Normal 15 7 3 2 5" xfId="31516" xr:uid="{00000000-0005-0000-0000-0000D24B0000}"/>
    <cellStyle name="Normal 15 7 3 3" xfId="12378" xr:uid="{00000000-0005-0000-0000-0000D34B0000}"/>
    <cellStyle name="Normal 15 7 3 3 2" xfId="22396" xr:uid="{00000000-0005-0000-0000-0000D44B0000}"/>
    <cellStyle name="Normal 15 7 3 3 3" xfId="42282" xr:uid="{00000000-0005-0000-0000-0000D54B0000}"/>
    <cellStyle name="Normal 15 7 3 4" xfId="12379" xr:uid="{00000000-0005-0000-0000-0000D64B0000}"/>
    <cellStyle name="Normal 15 7 3 4 2" xfId="22397" xr:uid="{00000000-0005-0000-0000-0000D74B0000}"/>
    <cellStyle name="Normal 15 7 3 5" xfId="22392" xr:uid="{00000000-0005-0000-0000-0000D84B0000}"/>
    <cellStyle name="Normal 15 7 3 6" xfId="30756" xr:uid="{00000000-0005-0000-0000-0000D94B0000}"/>
    <cellStyle name="Normal 15 7 4" xfId="12380" xr:uid="{00000000-0005-0000-0000-0000DA4B0000}"/>
    <cellStyle name="Normal 15 7 4 2" xfId="12381" xr:uid="{00000000-0005-0000-0000-0000DB4B0000}"/>
    <cellStyle name="Normal 15 7 4 2 2" xfId="22399" xr:uid="{00000000-0005-0000-0000-0000DC4B0000}"/>
    <cellStyle name="Normal 15 7 4 2 3" xfId="33411" xr:uid="{00000000-0005-0000-0000-0000DD4B0000}"/>
    <cellStyle name="Normal 15 7 4 3" xfId="12382" xr:uid="{00000000-0005-0000-0000-0000DE4B0000}"/>
    <cellStyle name="Normal 15 7 4 3 2" xfId="22400" xr:uid="{00000000-0005-0000-0000-0000DF4B0000}"/>
    <cellStyle name="Normal 15 7 4 3 3" xfId="32279" xr:uid="{00000000-0005-0000-0000-0000E04B0000}"/>
    <cellStyle name="Normal 15 7 4 4" xfId="22398" xr:uid="{00000000-0005-0000-0000-0000E14B0000}"/>
    <cellStyle name="Normal 15 7 4 5" xfId="31514" xr:uid="{00000000-0005-0000-0000-0000E24B0000}"/>
    <cellStyle name="Normal 15 7 5" xfId="12383" xr:uid="{00000000-0005-0000-0000-0000E34B0000}"/>
    <cellStyle name="Normal 15 7 5 2" xfId="22401" xr:uid="{00000000-0005-0000-0000-0000E44B0000}"/>
    <cellStyle name="Normal 15 7 5 3" xfId="42280" xr:uid="{00000000-0005-0000-0000-0000E54B0000}"/>
    <cellStyle name="Normal 15 7 6" xfId="12384" xr:uid="{00000000-0005-0000-0000-0000E64B0000}"/>
    <cellStyle name="Normal 15 7 6 2" xfId="22402" xr:uid="{00000000-0005-0000-0000-0000E74B0000}"/>
    <cellStyle name="Normal 15 7 7" xfId="22385" xr:uid="{00000000-0005-0000-0000-0000E84B0000}"/>
    <cellStyle name="Normal 15 7 8" xfId="30754" xr:uid="{00000000-0005-0000-0000-0000E94B0000}"/>
    <cellStyle name="Normal 15 8" xfId="2418" xr:uid="{00000000-0005-0000-0000-0000EA4B0000}"/>
    <cellStyle name="Normal 15 8 2" xfId="2419" xr:uid="{00000000-0005-0000-0000-0000EB4B0000}"/>
    <cellStyle name="Normal 15 8 2 2" xfId="12385" xr:uid="{00000000-0005-0000-0000-0000EC4B0000}"/>
    <cellStyle name="Normal 15 8 2 2 2" xfId="12386" xr:uid="{00000000-0005-0000-0000-0000ED4B0000}"/>
    <cellStyle name="Normal 15 8 2 2 2 2" xfId="22406" xr:uid="{00000000-0005-0000-0000-0000EE4B0000}"/>
    <cellStyle name="Normal 15 8 2 2 2 3" xfId="33415" xr:uid="{00000000-0005-0000-0000-0000EF4B0000}"/>
    <cellStyle name="Normal 15 8 2 2 3" xfId="12387" xr:uid="{00000000-0005-0000-0000-0000F04B0000}"/>
    <cellStyle name="Normal 15 8 2 2 3 2" xfId="22407" xr:uid="{00000000-0005-0000-0000-0000F14B0000}"/>
    <cellStyle name="Normal 15 8 2 2 3 3" xfId="32283" xr:uid="{00000000-0005-0000-0000-0000F24B0000}"/>
    <cellStyle name="Normal 15 8 2 2 4" xfId="22405" xr:uid="{00000000-0005-0000-0000-0000F34B0000}"/>
    <cellStyle name="Normal 15 8 2 2 5" xfId="31518" xr:uid="{00000000-0005-0000-0000-0000F44B0000}"/>
    <cellStyle name="Normal 15 8 2 3" xfId="12388" xr:uid="{00000000-0005-0000-0000-0000F54B0000}"/>
    <cellStyle name="Normal 15 8 2 3 2" xfId="22408" xr:uid="{00000000-0005-0000-0000-0000F64B0000}"/>
    <cellStyle name="Normal 15 8 2 3 3" xfId="42284" xr:uid="{00000000-0005-0000-0000-0000F74B0000}"/>
    <cellStyle name="Normal 15 8 2 4" xfId="12389" xr:uid="{00000000-0005-0000-0000-0000F84B0000}"/>
    <cellStyle name="Normal 15 8 2 4 2" xfId="22409" xr:uid="{00000000-0005-0000-0000-0000F94B0000}"/>
    <cellStyle name="Normal 15 8 2 5" xfId="22404" xr:uid="{00000000-0005-0000-0000-0000FA4B0000}"/>
    <cellStyle name="Normal 15 8 2 6" xfId="30758" xr:uid="{00000000-0005-0000-0000-0000FB4B0000}"/>
    <cellStyle name="Normal 15 8 3" xfId="2420" xr:uid="{00000000-0005-0000-0000-0000FC4B0000}"/>
    <cellStyle name="Normal 15 8 3 2" xfId="12390" xr:uid="{00000000-0005-0000-0000-0000FD4B0000}"/>
    <cellStyle name="Normal 15 8 3 2 2" xfId="12391" xr:uid="{00000000-0005-0000-0000-0000FE4B0000}"/>
    <cellStyle name="Normal 15 8 3 2 2 2" xfId="22412" xr:uid="{00000000-0005-0000-0000-0000FF4B0000}"/>
    <cellStyle name="Normal 15 8 3 2 2 3" xfId="33416" xr:uid="{00000000-0005-0000-0000-0000004C0000}"/>
    <cellStyle name="Normal 15 8 3 2 3" xfId="12392" xr:uid="{00000000-0005-0000-0000-0000014C0000}"/>
    <cellStyle name="Normal 15 8 3 2 3 2" xfId="22413" xr:uid="{00000000-0005-0000-0000-0000024C0000}"/>
    <cellStyle name="Normal 15 8 3 2 3 3" xfId="32284" xr:uid="{00000000-0005-0000-0000-0000034C0000}"/>
    <cellStyle name="Normal 15 8 3 2 4" xfId="22411" xr:uid="{00000000-0005-0000-0000-0000044C0000}"/>
    <cellStyle name="Normal 15 8 3 2 5" xfId="31519" xr:uid="{00000000-0005-0000-0000-0000054C0000}"/>
    <cellStyle name="Normal 15 8 3 3" xfId="12393" xr:uid="{00000000-0005-0000-0000-0000064C0000}"/>
    <cellStyle name="Normal 15 8 3 3 2" xfId="22414" xr:uid="{00000000-0005-0000-0000-0000074C0000}"/>
    <cellStyle name="Normal 15 8 3 3 3" xfId="42285" xr:uid="{00000000-0005-0000-0000-0000084C0000}"/>
    <cellStyle name="Normal 15 8 3 4" xfId="12394" xr:uid="{00000000-0005-0000-0000-0000094C0000}"/>
    <cellStyle name="Normal 15 8 3 4 2" xfId="22415" xr:uid="{00000000-0005-0000-0000-00000A4C0000}"/>
    <cellStyle name="Normal 15 8 3 5" xfId="22410" xr:uid="{00000000-0005-0000-0000-00000B4C0000}"/>
    <cellStyle name="Normal 15 8 3 6" xfId="30759" xr:uid="{00000000-0005-0000-0000-00000C4C0000}"/>
    <cellStyle name="Normal 15 8 4" xfId="12395" xr:uid="{00000000-0005-0000-0000-00000D4C0000}"/>
    <cellStyle name="Normal 15 8 4 2" xfId="12396" xr:uid="{00000000-0005-0000-0000-00000E4C0000}"/>
    <cellStyle name="Normal 15 8 4 2 2" xfId="22417" xr:uid="{00000000-0005-0000-0000-00000F4C0000}"/>
    <cellStyle name="Normal 15 8 4 2 3" xfId="33414" xr:uid="{00000000-0005-0000-0000-0000104C0000}"/>
    <cellStyle name="Normal 15 8 4 3" xfId="12397" xr:uid="{00000000-0005-0000-0000-0000114C0000}"/>
    <cellStyle name="Normal 15 8 4 3 2" xfId="22418" xr:uid="{00000000-0005-0000-0000-0000124C0000}"/>
    <cellStyle name="Normal 15 8 4 3 3" xfId="32282" xr:uid="{00000000-0005-0000-0000-0000134C0000}"/>
    <cellStyle name="Normal 15 8 4 4" xfId="22416" xr:uid="{00000000-0005-0000-0000-0000144C0000}"/>
    <cellStyle name="Normal 15 8 4 5" xfId="31517" xr:uid="{00000000-0005-0000-0000-0000154C0000}"/>
    <cellStyle name="Normal 15 8 5" xfId="12398" xr:uid="{00000000-0005-0000-0000-0000164C0000}"/>
    <cellStyle name="Normal 15 8 5 2" xfId="22419" xr:uid="{00000000-0005-0000-0000-0000174C0000}"/>
    <cellStyle name="Normal 15 8 5 3" xfId="42283" xr:uid="{00000000-0005-0000-0000-0000184C0000}"/>
    <cellStyle name="Normal 15 8 6" xfId="12399" xr:uid="{00000000-0005-0000-0000-0000194C0000}"/>
    <cellStyle name="Normal 15 8 6 2" xfId="22420" xr:uid="{00000000-0005-0000-0000-00001A4C0000}"/>
    <cellStyle name="Normal 15 8 7" xfId="22403" xr:uid="{00000000-0005-0000-0000-00001B4C0000}"/>
    <cellStyle name="Normal 15 8 8" xfId="30757" xr:uid="{00000000-0005-0000-0000-00001C4C0000}"/>
    <cellStyle name="Normal 15 9" xfId="2421" xr:uid="{00000000-0005-0000-0000-00001D4C0000}"/>
    <cellStyle name="Normal 15 9 2" xfId="2422" xr:uid="{00000000-0005-0000-0000-00001E4C0000}"/>
    <cellStyle name="Normal 15 9 2 2" xfId="12400" xr:uid="{00000000-0005-0000-0000-00001F4C0000}"/>
    <cellStyle name="Normal 15 9 2 2 2" xfId="12401" xr:uid="{00000000-0005-0000-0000-0000204C0000}"/>
    <cellStyle name="Normal 15 9 2 2 2 2" xfId="22424" xr:uid="{00000000-0005-0000-0000-0000214C0000}"/>
    <cellStyle name="Normal 15 9 2 2 2 3" xfId="33418" xr:uid="{00000000-0005-0000-0000-0000224C0000}"/>
    <cellStyle name="Normal 15 9 2 2 3" xfId="12402" xr:uid="{00000000-0005-0000-0000-0000234C0000}"/>
    <cellStyle name="Normal 15 9 2 2 3 2" xfId="22425" xr:uid="{00000000-0005-0000-0000-0000244C0000}"/>
    <cellStyle name="Normal 15 9 2 2 3 3" xfId="32286" xr:uid="{00000000-0005-0000-0000-0000254C0000}"/>
    <cellStyle name="Normal 15 9 2 2 4" xfId="22423" xr:uid="{00000000-0005-0000-0000-0000264C0000}"/>
    <cellStyle name="Normal 15 9 2 2 5" xfId="31521" xr:uid="{00000000-0005-0000-0000-0000274C0000}"/>
    <cellStyle name="Normal 15 9 2 3" xfId="12403" xr:uid="{00000000-0005-0000-0000-0000284C0000}"/>
    <cellStyle name="Normal 15 9 2 3 2" xfId="22426" xr:uid="{00000000-0005-0000-0000-0000294C0000}"/>
    <cellStyle name="Normal 15 9 2 3 3" xfId="42287" xr:uid="{00000000-0005-0000-0000-00002A4C0000}"/>
    <cellStyle name="Normal 15 9 2 4" xfId="12404" xr:uid="{00000000-0005-0000-0000-00002B4C0000}"/>
    <cellStyle name="Normal 15 9 2 4 2" xfId="22427" xr:uid="{00000000-0005-0000-0000-00002C4C0000}"/>
    <cellStyle name="Normal 15 9 2 5" xfId="22422" xr:uid="{00000000-0005-0000-0000-00002D4C0000}"/>
    <cellStyle name="Normal 15 9 2 6" xfId="30761" xr:uid="{00000000-0005-0000-0000-00002E4C0000}"/>
    <cellStyle name="Normal 15 9 3" xfId="12405" xr:uid="{00000000-0005-0000-0000-00002F4C0000}"/>
    <cellStyle name="Normal 15 9 3 2" xfId="12406" xr:uid="{00000000-0005-0000-0000-0000304C0000}"/>
    <cellStyle name="Normal 15 9 3 2 2" xfId="22429" xr:uid="{00000000-0005-0000-0000-0000314C0000}"/>
    <cellStyle name="Normal 15 9 3 2 3" xfId="33417" xr:uid="{00000000-0005-0000-0000-0000324C0000}"/>
    <cellStyle name="Normal 15 9 3 3" xfId="12407" xr:uid="{00000000-0005-0000-0000-0000334C0000}"/>
    <cellStyle name="Normal 15 9 3 3 2" xfId="22430" xr:uid="{00000000-0005-0000-0000-0000344C0000}"/>
    <cellStyle name="Normal 15 9 3 3 3" xfId="32285" xr:uid="{00000000-0005-0000-0000-0000354C0000}"/>
    <cellStyle name="Normal 15 9 3 4" xfId="22428" xr:uid="{00000000-0005-0000-0000-0000364C0000}"/>
    <cellStyle name="Normal 15 9 3 5" xfId="31520" xr:uid="{00000000-0005-0000-0000-0000374C0000}"/>
    <cellStyle name="Normal 15 9 4" xfId="12408" xr:uid="{00000000-0005-0000-0000-0000384C0000}"/>
    <cellStyle name="Normal 15 9 4 2" xfId="22431" xr:uid="{00000000-0005-0000-0000-0000394C0000}"/>
    <cellStyle name="Normal 15 9 4 3" xfId="42286" xr:uid="{00000000-0005-0000-0000-00003A4C0000}"/>
    <cellStyle name="Normal 15 9 5" xfId="12409" xr:uid="{00000000-0005-0000-0000-00003B4C0000}"/>
    <cellStyle name="Normal 15 9 5 2" xfId="22432" xr:uid="{00000000-0005-0000-0000-00003C4C0000}"/>
    <cellStyle name="Normal 15 9 6" xfId="22421" xr:uid="{00000000-0005-0000-0000-00003D4C0000}"/>
    <cellStyle name="Normal 15 9 7" xfId="30760" xr:uid="{00000000-0005-0000-0000-00003E4C0000}"/>
    <cellStyle name="Normal 16" xfId="2423" xr:uid="{00000000-0005-0000-0000-00003F4C0000}"/>
    <cellStyle name="Normal 16 10" xfId="2424" xr:uid="{00000000-0005-0000-0000-0000404C0000}"/>
    <cellStyle name="Normal 16 10 2" xfId="12410" xr:uid="{00000000-0005-0000-0000-0000414C0000}"/>
    <cellStyle name="Normal 16 10 2 2" xfId="12411" xr:uid="{00000000-0005-0000-0000-0000424C0000}"/>
    <cellStyle name="Normal 16 10 2 2 2" xfId="22436" xr:uid="{00000000-0005-0000-0000-0000434C0000}"/>
    <cellStyle name="Normal 16 10 2 2 3" xfId="33420" xr:uid="{00000000-0005-0000-0000-0000444C0000}"/>
    <cellStyle name="Normal 16 10 2 3" xfId="12412" xr:uid="{00000000-0005-0000-0000-0000454C0000}"/>
    <cellStyle name="Normal 16 10 2 3 2" xfId="22437" xr:uid="{00000000-0005-0000-0000-0000464C0000}"/>
    <cellStyle name="Normal 16 10 2 3 3" xfId="32288" xr:uid="{00000000-0005-0000-0000-0000474C0000}"/>
    <cellStyle name="Normal 16 10 2 4" xfId="22435" xr:uid="{00000000-0005-0000-0000-0000484C0000}"/>
    <cellStyle name="Normal 16 10 2 5" xfId="31523" xr:uid="{00000000-0005-0000-0000-0000494C0000}"/>
    <cellStyle name="Normal 16 10 3" xfId="12413" xr:uid="{00000000-0005-0000-0000-00004A4C0000}"/>
    <cellStyle name="Normal 16 10 3 2" xfId="22438" xr:uid="{00000000-0005-0000-0000-00004B4C0000}"/>
    <cellStyle name="Normal 16 10 3 3" xfId="42289" xr:uid="{00000000-0005-0000-0000-00004C4C0000}"/>
    <cellStyle name="Normal 16 10 4" xfId="12414" xr:uid="{00000000-0005-0000-0000-00004D4C0000}"/>
    <cellStyle name="Normal 16 10 4 2" xfId="22439" xr:uid="{00000000-0005-0000-0000-00004E4C0000}"/>
    <cellStyle name="Normal 16 10 5" xfId="22434" xr:uid="{00000000-0005-0000-0000-00004F4C0000}"/>
    <cellStyle name="Normal 16 10 6" xfId="30763" xr:uid="{00000000-0005-0000-0000-0000504C0000}"/>
    <cellStyle name="Normal 16 11" xfId="2425" xr:uid="{00000000-0005-0000-0000-0000514C0000}"/>
    <cellStyle name="Normal 16 11 2" xfId="12415" xr:uid="{00000000-0005-0000-0000-0000524C0000}"/>
    <cellStyle name="Normal 16 11 2 2" xfId="12416" xr:uid="{00000000-0005-0000-0000-0000534C0000}"/>
    <cellStyle name="Normal 16 11 2 2 2" xfId="22442" xr:uid="{00000000-0005-0000-0000-0000544C0000}"/>
    <cellStyle name="Normal 16 11 2 2 3" xfId="33421" xr:uid="{00000000-0005-0000-0000-0000554C0000}"/>
    <cellStyle name="Normal 16 11 2 3" xfId="12417" xr:uid="{00000000-0005-0000-0000-0000564C0000}"/>
    <cellStyle name="Normal 16 11 2 3 2" xfId="22443" xr:uid="{00000000-0005-0000-0000-0000574C0000}"/>
    <cellStyle name="Normal 16 11 2 3 3" xfId="32289" xr:uid="{00000000-0005-0000-0000-0000584C0000}"/>
    <cellStyle name="Normal 16 11 2 4" xfId="22441" xr:uid="{00000000-0005-0000-0000-0000594C0000}"/>
    <cellStyle name="Normal 16 11 2 5" xfId="31524" xr:uid="{00000000-0005-0000-0000-00005A4C0000}"/>
    <cellStyle name="Normal 16 11 3" xfId="12418" xr:uid="{00000000-0005-0000-0000-00005B4C0000}"/>
    <cellStyle name="Normal 16 11 3 2" xfId="22444" xr:uid="{00000000-0005-0000-0000-00005C4C0000}"/>
    <cellStyle name="Normal 16 11 3 3" xfId="42290" xr:uid="{00000000-0005-0000-0000-00005D4C0000}"/>
    <cellStyle name="Normal 16 11 4" xfId="12419" xr:uid="{00000000-0005-0000-0000-00005E4C0000}"/>
    <cellStyle name="Normal 16 11 4 2" xfId="22445" xr:uid="{00000000-0005-0000-0000-00005F4C0000}"/>
    <cellStyle name="Normal 16 11 5" xfId="22440" xr:uid="{00000000-0005-0000-0000-0000604C0000}"/>
    <cellStyle name="Normal 16 11 6" xfId="30764" xr:uid="{00000000-0005-0000-0000-0000614C0000}"/>
    <cellStyle name="Normal 16 12" xfId="12420" xr:uid="{00000000-0005-0000-0000-0000624C0000}"/>
    <cellStyle name="Normal 16 12 2" xfId="12421" xr:uid="{00000000-0005-0000-0000-0000634C0000}"/>
    <cellStyle name="Normal 16 12 2 2" xfId="22447" xr:uid="{00000000-0005-0000-0000-0000644C0000}"/>
    <cellStyle name="Normal 16 12 2 3" xfId="33419" xr:uid="{00000000-0005-0000-0000-0000654C0000}"/>
    <cellStyle name="Normal 16 12 3" xfId="12422" xr:uid="{00000000-0005-0000-0000-0000664C0000}"/>
    <cellStyle name="Normal 16 12 3 2" xfId="22448" xr:uid="{00000000-0005-0000-0000-0000674C0000}"/>
    <cellStyle name="Normal 16 12 3 3" xfId="32287" xr:uid="{00000000-0005-0000-0000-0000684C0000}"/>
    <cellStyle name="Normal 16 12 4" xfId="22446" xr:uid="{00000000-0005-0000-0000-0000694C0000}"/>
    <cellStyle name="Normal 16 12 5" xfId="31522" xr:uid="{00000000-0005-0000-0000-00006A4C0000}"/>
    <cellStyle name="Normal 16 13" xfId="12423" xr:uid="{00000000-0005-0000-0000-00006B4C0000}"/>
    <cellStyle name="Normal 16 13 2" xfId="22449" xr:uid="{00000000-0005-0000-0000-00006C4C0000}"/>
    <cellStyle name="Normal 16 13 3" xfId="42288" xr:uid="{00000000-0005-0000-0000-00006D4C0000}"/>
    <cellStyle name="Normal 16 14" xfId="12424" xr:uid="{00000000-0005-0000-0000-00006E4C0000}"/>
    <cellStyle name="Normal 16 14 2" xfId="22450" xr:uid="{00000000-0005-0000-0000-00006F4C0000}"/>
    <cellStyle name="Normal 16 15" xfId="22433" xr:uid="{00000000-0005-0000-0000-0000704C0000}"/>
    <cellStyle name="Normal 16 16" xfId="30762" xr:uid="{00000000-0005-0000-0000-0000714C0000}"/>
    <cellStyle name="Normal 16 2" xfId="2426" xr:uid="{00000000-0005-0000-0000-0000724C0000}"/>
    <cellStyle name="Normal 16 2 2" xfId="12426" xr:uid="{00000000-0005-0000-0000-0000734C0000}"/>
    <cellStyle name="Normal 16 2 2 2" xfId="12427" xr:uid="{00000000-0005-0000-0000-0000744C0000}"/>
    <cellStyle name="Normal 16 2 2 2 2" xfId="22453" xr:uid="{00000000-0005-0000-0000-0000754C0000}"/>
    <cellStyle name="Normal 16 2 2 2 3" xfId="33422" xr:uid="{00000000-0005-0000-0000-0000764C0000}"/>
    <cellStyle name="Normal 16 2 2 3" xfId="12428" xr:uid="{00000000-0005-0000-0000-0000774C0000}"/>
    <cellStyle name="Normal 16 2 2 3 2" xfId="22454" xr:uid="{00000000-0005-0000-0000-0000784C0000}"/>
    <cellStyle name="Normal 16 2 2 3 3" xfId="32290" xr:uid="{00000000-0005-0000-0000-0000794C0000}"/>
    <cellStyle name="Normal 16 2 2 4" xfId="22452" xr:uid="{00000000-0005-0000-0000-00007A4C0000}"/>
    <cellStyle name="Normal 16 2 2 5" xfId="31525" xr:uid="{00000000-0005-0000-0000-00007B4C0000}"/>
    <cellStyle name="Normal 16 2 3" xfId="12429" xr:uid="{00000000-0005-0000-0000-00007C4C0000}"/>
    <cellStyle name="Normal 16 2 3 2" xfId="22455" xr:uid="{00000000-0005-0000-0000-00007D4C0000}"/>
    <cellStyle name="Normal 16 2 3 3" xfId="42291" xr:uid="{00000000-0005-0000-0000-00007E4C0000}"/>
    <cellStyle name="Normal 16 2 4" xfId="12430" xr:uid="{00000000-0005-0000-0000-00007F4C0000}"/>
    <cellStyle name="Normal 16 2 4 2" xfId="22456" xr:uid="{00000000-0005-0000-0000-0000804C0000}"/>
    <cellStyle name="Normal 16 2 5" xfId="12425" xr:uid="{00000000-0005-0000-0000-0000814C0000}"/>
    <cellStyle name="Normal 16 2 6" xfId="22451" xr:uid="{00000000-0005-0000-0000-0000824C0000}"/>
    <cellStyle name="Normal 16 2 7" xfId="30765" xr:uid="{00000000-0005-0000-0000-0000834C0000}"/>
    <cellStyle name="Normal 16 3" xfId="2427" xr:uid="{00000000-0005-0000-0000-0000844C0000}"/>
    <cellStyle name="Normal 16 3 10" xfId="12431" xr:uid="{00000000-0005-0000-0000-0000854C0000}"/>
    <cellStyle name="Normal 16 3 10 2" xfId="22458" xr:uid="{00000000-0005-0000-0000-0000864C0000}"/>
    <cellStyle name="Normal 16 3 10 3" xfId="42292" xr:uid="{00000000-0005-0000-0000-0000874C0000}"/>
    <cellStyle name="Normal 16 3 11" xfId="12432" xr:uid="{00000000-0005-0000-0000-0000884C0000}"/>
    <cellStyle name="Normal 16 3 11 2" xfId="22459" xr:uid="{00000000-0005-0000-0000-0000894C0000}"/>
    <cellStyle name="Normal 16 3 12" xfId="22457" xr:uid="{00000000-0005-0000-0000-00008A4C0000}"/>
    <cellStyle name="Normal 16 3 13" xfId="30766" xr:uid="{00000000-0005-0000-0000-00008B4C0000}"/>
    <cellStyle name="Normal 16 3 2" xfId="2428" xr:uid="{00000000-0005-0000-0000-00008C4C0000}"/>
    <cellStyle name="Normal 16 3 2 10" xfId="22460" xr:uid="{00000000-0005-0000-0000-00008D4C0000}"/>
    <cellStyle name="Normal 16 3 2 11" xfId="30767" xr:uid="{00000000-0005-0000-0000-00008E4C0000}"/>
    <cellStyle name="Normal 16 3 2 2" xfId="2429" xr:uid="{00000000-0005-0000-0000-00008F4C0000}"/>
    <cellStyle name="Normal 16 3 2 2 10" xfId="30768" xr:uid="{00000000-0005-0000-0000-0000904C0000}"/>
    <cellStyle name="Normal 16 3 2 2 2" xfId="2430" xr:uid="{00000000-0005-0000-0000-0000914C0000}"/>
    <cellStyle name="Normal 16 3 2 2 2 2" xfId="2431" xr:uid="{00000000-0005-0000-0000-0000924C0000}"/>
    <cellStyle name="Normal 16 3 2 2 2 2 2" xfId="12433" xr:uid="{00000000-0005-0000-0000-0000934C0000}"/>
    <cellStyle name="Normal 16 3 2 2 2 2 2 2" xfId="12434" xr:uid="{00000000-0005-0000-0000-0000944C0000}"/>
    <cellStyle name="Normal 16 3 2 2 2 2 2 2 2" xfId="22465" xr:uid="{00000000-0005-0000-0000-0000954C0000}"/>
    <cellStyle name="Normal 16 3 2 2 2 2 2 2 3" xfId="33427" xr:uid="{00000000-0005-0000-0000-0000964C0000}"/>
    <cellStyle name="Normal 16 3 2 2 2 2 2 3" xfId="12435" xr:uid="{00000000-0005-0000-0000-0000974C0000}"/>
    <cellStyle name="Normal 16 3 2 2 2 2 2 3 2" xfId="22466" xr:uid="{00000000-0005-0000-0000-0000984C0000}"/>
    <cellStyle name="Normal 16 3 2 2 2 2 2 3 3" xfId="32295" xr:uid="{00000000-0005-0000-0000-0000994C0000}"/>
    <cellStyle name="Normal 16 3 2 2 2 2 2 4" xfId="22464" xr:uid="{00000000-0005-0000-0000-00009A4C0000}"/>
    <cellStyle name="Normal 16 3 2 2 2 2 2 5" xfId="31530" xr:uid="{00000000-0005-0000-0000-00009B4C0000}"/>
    <cellStyle name="Normal 16 3 2 2 2 2 3" xfId="12436" xr:uid="{00000000-0005-0000-0000-00009C4C0000}"/>
    <cellStyle name="Normal 16 3 2 2 2 2 3 2" xfId="22467" xr:uid="{00000000-0005-0000-0000-00009D4C0000}"/>
    <cellStyle name="Normal 16 3 2 2 2 2 3 3" xfId="42296" xr:uid="{00000000-0005-0000-0000-00009E4C0000}"/>
    <cellStyle name="Normal 16 3 2 2 2 2 4" xfId="12437" xr:uid="{00000000-0005-0000-0000-00009F4C0000}"/>
    <cellStyle name="Normal 16 3 2 2 2 2 4 2" xfId="22468" xr:uid="{00000000-0005-0000-0000-0000A04C0000}"/>
    <cellStyle name="Normal 16 3 2 2 2 2 5" xfId="22463" xr:uid="{00000000-0005-0000-0000-0000A14C0000}"/>
    <cellStyle name="Normal 16 3 2 2 2 2 6" xfId="30770" xr:uid="{00000000-0005-0000-0000-0000A24C0000}"/>
    <cellStyle name="Normal 16 3 2 2 2 3" xfId="2432" xr:uid="{00000000-0005-0000-0000-0000A34C0000}"/>
    <cellStyle name="Normal 16 3 2 2 2 3 2" xfId="12438" xr:uid="{00000000-0005-0000-0000-0000A44C0000}"/>
    <cellStyle name="Normal 16 3 2 2 2 3 2 2" xfId="12439" xr:uid="{00000000-0005-0000-0000-0000A54C0000}"/>
    <cellStyle name="Normal 16 3 2 2 2 3 2 2 2" xfId="22471" xr:uid="{00000000-0005-0000-0000-0000A64C0000}"/>
    <cellStyle name="Normal 16 3 2 2 2 3 2 2 3" xfId="33428" xr:uid="{00000000-0005-0000-0000-0000A74C0000}"/>
    <cellStyle name="Normal 16 3 2 2 2 3 2 3" xfId="12440" xr:uid="{00000000-0005-0000-0000-0000A84C0000}"/>
    <cellStyle name="Normal 16 3 2 2 2 3 2 3 2" xfId="22472" xr:uid="{00000000-0005-0000-0000-0000A94C0000}"/>
    <cellStyle name="Normal 16 3 2 2 2 3 2 3 3" xfId="32296" xr:uid="{00000000-0005-0000-0000-0000AA4C0000}"/>
    <cellStyle name="Normal 16 3 2 2 2 3 2 4" xfId="22470" xr:uid="{00000000-0005-0000-0000-0000AB4C0000}"/>
    <cellStyle name="Normal 16 3 2 2 2 3 2 5" xfId="31531" xr:uid="{00000000-0005-0000-0000-0000AC4C0000}"/>
    <cellStyle name="Normal 16 3 2 2 2 3 3" xfId="12441" xr:uid="{00000000-0005-0000-0000-0000AD4C0000}"/>
    <cellStyle name="Normal 16 3 2 2 2 3 3 2" xfId="22473" xr:uid="{00000000-0005-0000-0000-0000AE4C0000}"/>
    <cellStyle name="Normal 16 3 2 2 2 3 3 3" xfId="42297" xr:uid="{00000000-0005-0000-0000-0000AF4C0000}"/>
    <cellStyle name="Normal 16 3 2 2 2 3 4" xfId="12442" xr:uid="{00000000-0005-0000-0000-0000B04C0000}"/>
    <cellStyle name="Normal 16 3 2 2 2 3 4 2" xfId="22474" xr:uid="{00000000-0005-0000-0000-0000B14C0000}"/>
    <cellStyle name="Normal 16 3 2 2 2 3 5" xfId="22469" xr:uid="{00000000-0005-0000-0000-0000B24C0000}"/>
    <cellStyle name="Normal 16 3 2 2 2 3 6" xfId="30771" xr:uid="{00000000-0005-0000-0000-0000B34C0000}"/>
    <cellStyle name="Normal 16 3 2 2 2 4" xfId="12443" xr:uid="{00000000-0005-0000-0000-0000B44C0000}"/>
    <cellStyle name="Normal 16 3 2 2 2 4 2" xfId="12444" xr:uid="{00000000-0005-0000-0000-0000B54C0000}"/>
    <cellStyle name="Normal 16 3 2 2 2 4 2 2" xfId="22476" xr:uid="{00000000-0005-0000-0000-0000B64C0000}"/>
    <cellStyle name="Normal 16 3 2 2 2 4 2 3" xfId="33426" xr:uid="{00000000-0005-0000-0000-0000B74C0000}"/>
    <cellStyle name="Normal 16 3 2 2 2 4 3" xfId="12445" xr:uid="{00000000-0005-0000-0000-0000B84C0000}"/>
    <cellStyle name="Normal 16 3 2 2 2 4 3 2" xfId="22477" xr:uid="{00000000-0005-0000-0000-0000B94C0000}"/>
    <cellStyle name="Normal 16 3 2 2 2 4 3 3" xfId="32294" xr:uid="{00000000-0005-0000-0000-0000BA4C0000}"/>
    <cellStyle name="Normal 16 3 2 2 2 4 4" xfId="22475" xr:uid="{00000000-0005-0000-0000-0000BB4C0000}"/>
    <cellStyle name="Normal 16 3 2 2 2 4 5" xfId="31529" xr:uid="{00000000-0005-0000-0000-0000BC4C0000}"/>
    <cellStyle name="Normal 16 3 2 2 2 5" xfId="12446" xr:uid="{00000000-0005-0000-0000-0000BD4C0000}"/>
    <cellStyle name="Normal 16 3 2 2 2 5 2" xfId="22478" xr:uid="{00000000-0005-0000-0000-0000BE4C0000}"/>
    <cellStyle name="Normal 16 3 2 2 2 5 3" xfId="42295" xr:uid="{00000000-0005-0000-0000-0000BF4C0000}"/>
    <cellStyle name="Normal 16 3 2 2 2 6" xfId="12447" xr:uid="{00000000-0005-0000-0000-0000C04C0000}"/>
    <cellStyle name="Normal 16 3 2 2 2 6 2" xfId="22479" xr:uid="{00000000-0005-0000-0000-0000C14C0000}"/>
    <cellStyle name="Normal 16 3 2 2 2 7" xfId="22462" xr:uid="{00000000-0005-0000-0000-0000C24C0000}"/>
    <cellStyle name="Normal 16 3 2 2 2 8" xfId="30769" xr:uid="{00000000-0005-0000-0000-0000C34C0000}"/>
    <cellStyle name="Normal 16 3 2 2 3" xfId="2433" xr:uid="{00000000-0005-0000-0000-0000C44C0000}"/>
    <cellStyle name="Normal 16 3 2 2 3 2" xfId="2434" xr:uid="{00000000-0005-0000-0000-0000C54C0000}"/>
    <cellStyle name="Normal 16 3 2 2 3 2 2" xfId="12448" xr:uid="{00000000-0005-0000-0000-0000C64C0000}"/>
    <cellStyle name="Normal 16 3 2 2 3 2 2 2" xfId="12449" xr:uid="{00000000-0005-0000-0000-0000C74C0000}"/>
    <cellStyle name="Normal 16 3 2 2 3 2 2 2 2" xfId="22483" xr:uid="{00000000-0005-0000-0000-0000C84C0000}"/>
    <cellStyle name="Normal 16 3 2 2 3 2 2 2 3" xfId="33430" xr:uid="{00000000-0005-0000-0000-0000C94C0000}"/>
    <cellStyle name="Normal 16 3 2 2 3 2 2 3" xfId="12450" xr:uid="{00000000-0005-0000-0000-0000CA4C0000}"/>
    <cellStyle name="Normal 16 3 2 2 3 2 2 3 2" xfId="22484" xr:uid="{00000000-0005-0000-0000-0000CB4C0000}"/>
    <cellStyle name="Normal 16 3 2 2 3 2 2 3 3" xfId="32298" xr:uid="{00000000-0005-0000-0000-0000CC4C0000}"/>
    <cellStyle name="Normal 16 3 2 2 3 2 2 4" xfId="22482" xr:uid="{00000000-0005-0000-0000-0000CD4C0000}"/>
    <cellStyle name="Normal 16 3 2 2 3 2 2 5" xfId="31533" xr:uid="{00000000-0005-0000-0000-0000CE4C0000}"/>
    <cellStyle name="Normal 16 3 2 2 3 2 3" xfId="12451" xr:uid="{00000000-0005-0000-0000-0000CF4C0000}"/>
    <cellStyle name="Normal 16 3 2 2 3 2 3 2" xfId="22485" xr:uid="{00000000-0005-0000-0000-0000D04C0000}"/>
    <cellStyle name="Normal 16 3 2 2 3 2 3 3" xfId="42299" xr:uid="{00000000-0005-0000-0000-0000D14C0000}"/>
    <cellStyle name="Normal 16 3 2 2 3 2 4" xfId="12452" xr:uid="{00000000-0005-0000-0000-0000D24C0000}"/>
    <cellStyle name="Normal 16 3 2 2 3 2 4 2" xfId="22486" xr:uid="{00000000-0005-0000-0000-0000D34C0000}"/>
    <cellStyle name="Normal 16 3 2 2 3 2 5" xfId="22481" xr:uid="{00000000-0005-0000-0000-0000D44C0000}"/>
    <cellStyle name="Normal 16 3 2 2 3 2 6" xfId="30773" xr:uid="{00000000-0005-0000-0000-0000D54C0000}"/>
    <cellStyle name="Normal 16 3 2 2 3 3" xfId="12453" xr:uid="{00000000-0005-0000-0000-0000D64C0000}"/>
    <cellStyle name="Normal 16 3 2 2 3 3 2" xfId="12454" xr:uid="{00000000-0005-0000-0000-0000D74C0000}"/>
    <cellStyle name="Normal 16 3 2 2 3 3 2 2" xfId="22488" xr:uid="{00000000-0005-0000-0000-0000D84C0000}"/>
    <cellStyle name="Normal 16 3 2 2 3 3 2 3" xfId="33429" xr:uid="{00000000-0005-0000-0000-0000D94C0000}"/>
    <cellStyle name="Normal 16 3 2 2 3 3 3" xfId="12455" xr:uid="{00000000-0005-0000-0000-0000DA4C0000}"/>
    <cellStyle name="Normal 16 3 2 2 3 3 3 2" xfId="22489" xr:uid="{00000000-0005-0000-0000-0000DB4C0000}"/>
    <cellStyle name="Normal 16 3 2 2 3 3 3 3" xfId="32297" xr:uid="{00000000-0005-0000-0000-0000DC4C0000}"/>
    <cellStyle name="Normal 16 3 2 2 3 3 4" xfId="22487" xr:uid="{00000000-0005-0000-0000-0000DD4C0000}"/>
    <cellStyle name="Normal 16 3 2 2 3 3 5" xfId="31532" xr:uid="{00000000-0005-0000-0000-0000DE4C0000}"/>
    <cellStyle name="Normal 16 3 2 2 3 4" xfId="12456" xr:uid="{00000000-0005-0000-0000-0000DF4C0000}"/>
    <cellStyle name="Normal 16 3 2 2 3 4 2" xfId="22490" xr:uid="{00000000-0005-0000-0000-0000E04C0000}"/>
    <cellStyle name="Normal 16 3 2 2 3 4 3" xfId="42298" xr:uid="{00000000-0005-0000-0000-0000E14C0000}"/>
    <cellStyle name="Normal 16 3 2 2 3 5" xfId="12457" xr:uid="{00000000-0005-0000-0000-0000E24C0000}"/>
    <cellStyle name="Normal 16 3 2 2 3 5 2" xfId="22491" xr:uid="{00000000-0005-0000-0000-0000E34C0000}"/>
    <cellStyle name="Normal 16 3 2 2 3 6" xfId="22480" xr:uid="{00000000-0005-0000-0000-0000E44C0000}"/>
    <cellStyle name="Normal 16 3 2 2 3 7" xfId="30772" xr:uid="{00000000-0005-0000-0000-0000E54C0000}"/>
    <cellStyle name="Normal 16 3 2 2 4" xfId="2435" xr:uid="{00000000-0005-0000-0000-0000E64C0000}"/>
    <cellStyle name="Normal 16 3 2 2 4 2" xfId="12458" xr:uid="{00000000-0005-0000-0000-0000E74C0000}"/>
    <cellStyle name="Normal 16 3 2 2 4 2 2" xfId="12459" xr:uid="{00000000-0005-0000-0000-0000E84C0000}"/>
    <cellStyle name="Normal 16 3 2 2 4 2 2 2" xfId="22494" xr:uid="{00000000-0005-0000-0000-0000E94C0000}"/>
    <cellStyle name="Normal 16 3 2 2 4 2 2 3" xfId="33431" xr:uid="{00000000-0005-0000-0000-0000EA4C0000}"/>
    <cellStyle name="Normal 16 3 2 2 4 2 3" xfId="12460" xr:uid="{00000000-0005-0000-0000-0000EB4C0000}"/>
    <cellStyle name="Normal 16 3 2 2 4 2 3 2" xfId="22495" xr:uid="{00000000-0005-0000-0000-0000EC4C0000}"/>
    <cellStyle name="Normal 16 3 2 2 4 2 3 3" xfId="32299" xr:uid="{00000000-0005-0000-0000-0000ED4C0000}"/>
    <cellStyle name="Normal 16 3 2 2 4 2 4" xfId="22493" xr:uid="{00000000-0005-0000-0000-0000EE4C0000}"/>
    <cellStyle name="Normal 16 3 2 2 4 2 5" xfId="31534" xr:uid="{00000000-0005-0000-0000-0000EF4C0000}"/>
    <cellStyle name="Normal 16 3 2 2 4 3" xfId="12461" xr:uid="{00000000-0005-0000-0000-0000F04C0000}"/>
    <cellStyle name="Normal 16 3 2 2 4 3 2" xfId="22496" xr:uid="{00000000-0005-0000-0000-0000F14C0000}"/>
    <cellStyle name="Normal 16 3 2 2 4 3 3" xfId="42300" xr:uid="{00000000-0005-0000-0000-0000F24C0000}"/>
    <cellStyle name="Normal 16 3 2 2 4 4" xfId="12462" xr:uid="{00000000-0005-0000-0000-0000F34C0000}"/>
    <cellStyle name="Normal 16 3 2 2 4 4 2" xfId="22497" xr:uid="{00000000-0005-0000-0000-0000F44C0000}"/>
    <cellStyle name="Normal 16 3 2 2 4 5" xfId="22492" xr:uid="{00000000-0005-0000-0000-0000F54C0000}"/>
    <cellStyle name="Normal 16 3 2 2 4 6" xfId="30774" xr:uid="{00000000-0005-0000-0000-0000F64C0000}"/>
    <cellStyle name="Normal 16 3 2 2 5" xfId="2436" xr:uid="{00000000-0005-0000-0000-0000F74C0000}"/>
    <cellStyle name="Normal 16 3 2 2 5 2" xfId="12463" xr:uid="{00000000-0005-0000-0000-0000F84C0000}"/>
    <cellStyle name="Normal 16 3 2 2 5 2 2" xfId="12464" xr:uid="{00000000-0005-0000-0000-0000F94C0000}"/>
    <cellStyle name="Normal 16 3 2 2 5 2 2 2" xfId="22500" xr:uid="{00000000-0005-0000-0000-0000FA4C0000}"/>
    <cellStyle name="Normal 16 3 2 2 5 2 2 3" xfId="33432" xr:uid="{00000000-0005-0000-0000-0000FB4C0000}"/>
    <cellStyle name="Normal 16 3 2 2 5 2 3" xfId="12465" xr:uid="{00000000-0005-0000-0000-0000FC4C0000}"/>
    <cellStyle name="Normal 16 3 2 2 5 2 3 2" xfId="22501" xr:uid="{00000000-0005-0000-0000-0000FD4C0000}"/>
    <cellStyle name="Normal 16 3 2 2 5 2 3 3" xfId="32300" xr:uid="{00000000-0005-0000-0000-0000FE4C0000}"/>
    <cellStyle name="Normal 16 3 2 2 5 2 4" xfId="22499" xr:uid="{00000000-0005-0000-0000-0000FF4C0000}"/>
    <cellStyle name="Normal 16 3 2 2 5 2 5" xfId="31535" xr:uid="{00000000-0005-0000-0000-0000004D0000}"/>
    <cellStyle name="Normal 16 3 2 2 5 3" xfId="12466" xr:uid="{00000000-0005-0000-0000-0000014D0000}"/>
    <cellStyle name="Normal 16 3 2 2 5 3 2" xfId="22502" xr:uid="{00000000-0005-0000-0000-0000024D0000}"/>
    <cellStyle name="Normal 16 3 2 2 5 3 3" xfId="42301" xr:uid="{00000000-0005-0000-0000-0000034D0000}"/>
    <cellStyle name="Normal 16 3 2 2 5 4" xfId="12467" xr:uid="{00000000-0005-0000-0000-0000044D0000}"/>
    <cellStyle name="Normal 16 3 2 2 5 4 2" xfId="22503" xr:uid="{00000000-0005-0000-0000-0000054D0000}"/>
    <cellStyle name="Normal 16 3 2 2 5 5" xfId="22498" xr:uid="{00000000-0005-0000-0000-0000064D0000}"/>
    <cellStyle name="Normal 16 3 2 2 5 6" xfId="30775" xr:uid="{00000000-0005-0000-0000-0000074D0000}"/>
    <cellStyle name="Normal 16 3 2 2 6" xfId="12468" xr:uid="{00000000-0005-0000-0000-0000084D0000}"/>
    <cellStyle name="Normal 16 3 2 2 6 2" xfId="12469" xr:uid="{00000000-0005-0000-0000-0000094D0000}"/>
    <cellStyle name="Normal 16 3 2 2 6 2 2" xfId="22505" xr:uid="{00000000-0005-0000-0000-00000A4D0000}"/>
    <cellStyle name="Normal 16 3 2 2 6 2 3" xfId="33425" xr:uid="{00000000-0005-0000-0000-00000B4D0000}"/>
    <cellStyle name="Normal 16 3 2 2 6 3" xfId="12470" xr:uid="{00000000-0005-0000-0000-00000C4D0000}"/>
    <cellStyle name="Normal 16 3 2 2 6 3 2" xfId="22506" xr:uid="{00000000-0005-0000-0000-00000D4D0000}"/>
    <cellStyle name="Normal 16 3 2 2 6 3 3" xfId="32293" xr:uid="{00000000-0005-0000-0000-00000E4D0000}"/>
    <cellStyle name="Normal 16 3 2 2 6 4" xfId="22504" xr:uid="{00000000-0005-0000-0000-00000F4D0000}"/>
    <cellStyle name="Normal 16 3 2 2 6 5" xfId="31528" xr:uid="{00000000-0005-0000-0000-0000104D0000}"/>
    <cellStyle name="Normal 16 3 2 2 7" xfId="12471" xr:uid="{00000000-0005-0000-0000-0000114D0000}"/>
    <cellStyle name="Normal 16 3 2 2 7 2" xfId="22507" xr:uid="{00000000-0005-0000-0000-0000124D0000}"/>
    <cellStyle name="Normal 16 3 2 2 7 3" xfId="42294" xr:uid="{00000000-0005-0000-0000-0000134D0000}"/>
    <cellStyle name="Normal 16 3 2 2 8" xfId="12472" xr:uid="{00000000-0005-0000-0000-0000144D0000}"/>
    <cellStyle name="Normal 16 3 2 2 8 2" xfId="22508" xr:uid="{00000000-0005-0000-0000-0000154D0000}"/>
    <cellStyle name="Normal 16 3 2 2 9" xfId="22461" xr:uid="{00000000-0005-0000-0000-0000164D0000}"/>
    <cellStyle name="Normal 16 3 2 3" xfId="2437" xr:uid="{00000000-0005-0000-0000-0000174D0000}"/>
    <cellStyle name="Normal 16 3 2 3 2" xfId="2438" xr:uid="{00000000-0005-0000-0000-0000184D0000}"/>
    <cellStyle name="Normal 16 3 2 3 2 2" xfId="12473" xr:uid="{00000000-0005-0000-0000-0000194D0000}"/>
    <cellStyle name="Normal 16 3 2 3 2 2 2" xfId="12474" xr:uid="{00000000-0005-0000-0000-00001A4D0000}"/>
    <cellStyle name="Normal 16 3 2 3 2 2 2 2" xfId="22512" xr:uid="{00000000-0005-0000-0000-00001B4D0000}"/>
    <cellStyle name="Normal 16 3 2 3 2 2 2 3" xfId="33434" xr:uid="{00000000-0005-0000-0000-00001C4D0000}"/>
    <cellStyle name="Normal 16 3 2 3 2 2 3" xfId="12475" xr:uid="{00000000-0005-0000-0000-00001D4D0000}"/>
    <cellStyle name="Normal 16 3 2 3 2 2 3 2" xfId="22513" xr:uid="{00000000-0005-0000-0000-00001E4D0000}"/>
    <cellStyle name="Normal 16 3 2 3 2 2 3 3" xfId="32302" xr:uid="{00000000-0005-0000-0000-00001F4D0000}"/>
    <cellStyle name="Normal 16 3 2 3 2 2 4" xfId="22511" xr:uid="{00000000-0005-0000-0000-0000204D0000}"/>
    <cellStyle name="Normal 16 3 2 3 2 2 5" xfId="31537" xr:uid="{00000000-0005-0000-0000-0000214D0000}"/>
    <cellStyle name="Normal 16 3 2 3 2 3" xfId="12476" xr:uid="{00000000-0005-0000-0000-0000224D0000}"/>
    <cellStyle name="Normal 16 3 2 3 2 3 2" xfId="22514" xr:uid="{00000000-0005-0000-0000-0000234D0000}"/>
    <cellStyle name="Normal 16 3 2 3 2 3 3" xfId="42303" xr:uid="{00000000-0005-0000-0000-0000244D0000}"/>
    <cellStyle name="Normal 16 3 2 3 2 4" xfId="12477" xr:uid="{00000000-0005-0000-0000-0000254D0000}"/>
    <cellStyle name="Normal 16 3 2 3 2 4 2" xfId="22515" xr:uid="{00000000-0005-0000-0000-0000264D0000}"/>
    <cellStyle name="Normal 16 3 2 3 2 5" xfId="22510" xr:uid="{00000000-0005-0000-0000-0000274D0000}"/>
    <cellStyle name="Normal 16 3 2 3 2 6" xfId="30777" xr:uid="{00000000-0005-0000-0000-0000284D0000}"/>
    <cellStyle name="Normal 16 3 2 3 3" xfId="2439" xr:uid="{00000000-0005-0000-0000-0000294D0000}"/>
    <cellStyle name="Normal 16 3 2 3 3 2" xfId="12478" xr:uid="{00000000-0005-0000-0000-00002A4D0000}"/>
    <cellStyle name="Normal 16 3 2 3 3 2 2" xfId="12479" xr:uid="{00000000-0005-0000-0000-00002B4D0000}"/>
    <cellStyle name="Normal 16 3 2 3 3 2 2 2" xfId="22518" xr:uid="{00000000-0005-0000-0000-00002C4D0000}"/>
    <cellStyle name="Normal 16 3 2 3 3 2 2 3" xfId="33435" xr:uid="{00000000-0005-0000-0000-00002D4D0000}"/>
    <cellStyle name="Normal 16 3 2 3 3 2 3" xfId="12480" xr:uid="{00000000-0005-0000-0000-00002E4D0000}"/>
    <cellStyle name="Normal 16 3 2 3 3 2 3 2" xfId="22519" xr:uid="{00000000-0005-0000-0000-00002F4D0000}"/>
    <cellStyle name="Normal 16 3 2 3 3 2 3 3" xfId="32303" xr:uid="{00000000-0005-0000-0000-0000304D0000}"/>
    <cellStyle name="Normal 16 3 2 3 3 2 4" xfId="22517" xr:uid="{00000000-0005-0000-0000-0000314D0000}"/>
    <cellStyle name="Normal 16 3 2 3 3 2 5" xfId="31538" xr:uid="{00000000-0005-0000-0000-0000324D0000}"/>
    <cellStyle name="Normal 16 3 2 3 3 3" xfId="12481" xr:uid="{00000000-0005-0000-0000-0000334D0000}"/>
    <cellStyle name="Normal 16 3 2 3 3 3 2" xfId="22520" xr:uid="{00000000-0005-0000-0000-0000344D0000}"/>
    <cellStyle name="Normal 16 3 2 3 3 3 3" xfId="42304" xr:uid="{00000000-0005-0000-0000-0000354D0000}"/>
    <cellStyle name="Normal 16 3 2 3 3 4" xfId="12482" xr:uid="{00000000-0005-0000-0000-0000364D0000}"/>
    <cellStyle name="Normal 16 3 2 3 3 4 2" xfId="22521" xr:uid="{00000000-0005-0000-0000-0000374D0000}"/>
    <cellStyle name="Normal 16 3 2 3 3 5" xfId="22516" xr:uid="{00000000-0005-0000-0000-0000384D0000}"/>
    <cellStyle name="Normal 16 3 2 3 3 6" xfId="30778" xr:uid="{00000000-0005-0000-0000-0000394D0000}"/>
    <cellStyle name="Normal 16 3 2 3 4" xfId="12483" xr:uid="{00000000-0005-0000-0000-00003A4D0000}"/>
    <cellStyle name="Normal 16 3 2 3 4 2" xfId="12484" xr:uid="{00000000-0005-0000-0000-00003B4D0000}"/>
    <cellStyle name="Normal 16 3 2 3 4 2 2" xfId="22523" xr:uid="{00000000-0005-0000-0000-00003C4D0000}"/>
    <cellStyle name="Normal 16 3 2 3 4 2 3" xfId="33433" xr:uid="{00000000-0005-0000-0000-00003D4D0000}"/>
    <cellStyle name="Normal 16 3 2 3 4 3" xfId="12485" xr:uid="{00000000-0005-0000-0000-00003E4D0000}"/>
    <cellStyle name="Normal 16 3 2 3 4 3 2" xfId="22524" xr:uid="{00000000-0005-0000-0000-00003F4D0000}"/>
    <cellStyle name="Normal 16 3 2 3 4 3 3" xfId="32301" xr:uid="{00000000-0005-0000-0000-0000404D0000}"/>
    <cellStyle name="Normal 16 3 2 3 4 4" xfId="22522" xr:uid="{00000000-0005-0000-0000-0000414D0000}"/>
    <cellStyle name="Normal 16 3 2 3 4 5" xfId="31536" xr:uid="{00000000-0005-0000-0000-0000424D0000}"/>
    <cellStyle name="Normal 16 3 2 3 5" xfId="12486" xr:uid="{00000000-0005-0000-0000-0000434D0000}"/>
    <cellStyle name="Normal 16 3 2 3 5 2" xfId="22525" xr:uid="{00000000-0005-0000-0000-0000444D0000}"/>
    <cellStyle name="Normal 16 3 2 3 5 3" xfId="42302" xr:uid="{00000000-0005-0000-0000-0000454D0000}"/>
    <cellStyle name="Normal 16 3 2 3 6" xfId="12487" xr:uid="{00000000-0005-0000-0000-0000464D0000}"/>
    <cellStyle name="Normal 16 3 2 3 6 2" xfId="22526" xr:uid="{00000000-0005-0000-0000-0000474D0000}"/>
    <cellStyle name="Normal 16 3 2 3 7" xfId="22509" xr:uid="{00000000-0005-0000-0000-0000484D0000}"/>
    <cellStyle name="Normal 16 3 2 3 8" xfId="30776" xr:uid="{00000000-0005-0000-0000-0000494D0000}"/>
    <cellStyle name="Normal 16 3 2 4" xfId="2440" xr:uid="{00000000-0005-0000-0000-00004A4D0000}"/>
    <cellStyle name="Normal 16 3 2 4 2" xfId="2441" xr:uid="{00000000-0005-0000-0000-00004B4D0000}"/>
    <cellStyle name="Normal 16 3 2 4 2 2" xfId="12488" xr:uid="{00000000-0005-0000-0000-00004C4D0000}"/>
    <cellStyle name="Normal 16 3 2 4 2 2 2" xfId="12489" xr:uid="{00000000-0005-0000-0000-00004D4D0000}"/>
    <cellStyle name="Normal 16 3 2 4 2 2 2 2" xfId="22530" xr:uid="{00000000-0005-0000-0000-00004E4D0000}"/>
    <cellStyle name="Normal 16 3 2 4 2 2 2 3" xfId="33437" xr:uid="{00000000-0005-0000-0000-00004F4D0000}"/>
    <cellStyle name="Normal 16 3 2 4 2 2 3" xfId="12490" xr:uid="{00000000-0005-0000-0000-0000504D0000}"/>
    <cellStyle name="Normal 16 3 2 4 2 2 3 2" xfId="22531" xr:uid="{00000000-0005-0000-0000-0000514D0000}"/>
    <cellStyle name="Normal 16 3 2 4 2 2 3 3" xfId="32305" xr:uid="{00000000-0005-0000-0000-0000524D0000}"/>
    <cellStyle name="Normal 16 3 2 4 2 2 4" xfId="22529" xr:uid="{00000000-0005-0000-0000-0000534D0000}"/>
    <cellStyle name="Normal 16 3 2 4 2 2 5" xfId="31540" xr:uid="{00000000-0005-0000-0000-0000544D0000}"/>
    <cellStyle name="Normal 16 3 2 4 2 3" xfId="12491" xr:uid="{00000000-0005-0000-0000-0000554D0000}"/>
    <cellStyle name="Normal 16 3 2 4 2 3 2" xfId="22532" xr:uid="{00000000-0005-0000-0000-0000564D0000}"/>
    <cellStyle name="Normal 16 3 2 4 2 3 3" xfId="42306" xr:uid="{00000000-0005-0000-0000-0000574D0000}"/>
    <cellStyle name="Normal 16 3 2 4 2 4" xfId="12492" xr:uid="{00000000-0005-0000-0000-0000584D0000}"/>
    <cellStyle name="Normal 16 3 2 4 2 4 2" xfId="22533" xr:uid="{00000000-0005-0000-0000-0000594D0000}"/>
    <cellStyle name="Normal 16 3 2 4 2 5" xfId="22528" xr:uid="{00000000-0005-0000-0000-00005A4D0000}"/>
    <cellStyle name="Normal 16 3 2 4 2 6" xfId="30780" xr:uid="{00000000-0005-0000-0000-00005B4D0000}"/>
    <cellStyle name="Normal 16 3 2 4 3" xfId="12493" xr:uid="{00000000-0005-0000-0000-00005C4D0000}"/>
    <cellStyle name="Normal 16 3 2 4 3 2" xfId="12494" xr:uid="{00000000-0005-0000-0000-00005D4D0000}"/>
    <cellStyle name="Normal 16 3 2 4 3 2 2" xfId="22535" xr:uid="{00000000-0005-0000-0000-00005E4D0000}"/>
    <cellStyle name="Normal 16 3 2 4 3 2 3" xfId="33436" xr:uid="{00000000-0005-0000-0000-00005F4D0000}"/>
    <cellStyle name="Normal 16 3 2 4 3 3" xfId="12495" xr:uid="{00000000-0005-0000-0000-0000604D0000}"/>
    <cellStyle name="Normal 16 3 2 4 3 3 2" xfId="22536" xr:uid="{00000000-0005-0000-0000-0000614D0000}"/>
    <cellStyle name="Normal 16 3 2 4 3 3 3" xfId="32304" xr:uid="{00000000-0005-0000-0000-0000624D0000}"/>
    <cellStyle name="Normal 16 3 2 4 3 4" xfId="22534" xr:uid="{00000000-0005-0000-0000-0000634D0000}"/>
    <cellStyle name="Normal 16 3 2 4 3 5" xfId="31539" xr:uid="{00000000-0005-0000-0000-0000644D0000}"/>
    <cellStyle name="Normal 16 3 2 4 4" xfId="12496" xr:uid="{00000000-0005-0000-0000-0000654D0000}"/>
    <cellStyle name="Normal 16 3 2 4 4 2" xfId="22537" xr:uid="{00000000-0005-0000-0000-0000664D0000}"/>
    <cellStyle name="Normal 16 3 2 4 4 3" xfId="42305" xr:uid="{00000000-0005-0000-0000-0000674D0000}"/>
    <cellStyle name="Normal 16 3 2 4 5" xfId="12497" xr:uid="{00000000-0005-0000-0000-0000684D0000}"/>
    <cellStyle name="Normal 16 3 2 4 5 2" xfId="22538" xr:uid="{00000000-0005-0000-0000-0000694D0000}"/>
    <cellStyle name="Normal 16 3 2 4 6" xfId="22527" xr:uid="{00000000-0005-0000-0000-00006A4D0000}"/>
    <cellStyle name="Normal 16 3 2 4 7" xfId="30779" xr:uid="{00000000-0005-0000-0000-00006B4D0000}"/>
    <cellStyle name="Normal 16 3 2 5" xfId="2442" xr:uid="{00000000-0005-0000-0000-00006C4D0000}"/>
    <cellStyle name="Normal 16 3 2 5 2" xfId="12498" xr:uid="{00000000-0005-0000-0000-00006D4D0000}"/>
    <cellStyle name="Normal 16 3 2 5 2 2" xfId="12499" xr:uid="{00000000-0005-0000-0000-00006E4D0000}"/>
    <cellStyle name="Normal 16 3 2 5 2 2 2" xfId="22541" xr:uid="{00000000-0005-0000-0000-00006F4D0000}"/>
    <cellStyle name="Normal 16 3 2 5 2 2 3" xfId="33438" xr:uid="{00000000-0005-0000-0000-0000704D0000}"/>
    <cellStyle name="Normal 16 3 2 5 2 3" xfId="12500" xr:uid="{00000000-0005-0000-0000-0000714D0000}"/>
    <cellStyle name="Normal 16 3 2 5 2 3 2" xfId="22542" xr:uid="{00000000-0005-0000-0000-0000724D0000}"/>
    <cellStyle name="Normal 16 3 2 5 2 3 3" xfId="32306" xr:uid="{00000000-0005-0000-0000-0000734D0000}"/>
    <cellStyle name="Normal 16 3 2 5 2 4" xfId="22540" xr:uid="{00000000-0005-0000-0000-0000744D0000}"/>
    <cellStyle name="Normal 16 3 2 5 2 5" xfId="31541" xr:uid="{00000000-0005-0000-0000-0000754D0000}"/>
    <cellStyle name="Normal 16 3 2 5 3" xfId="12501" xr:uid="{00000000-0005-0000-0000-0000764D0000}"/>
    <cellStyle name="Normal 16 3 2 5 3 2" xfId="22543" xr:uid="{00000000-0005-0000-0000-0000774D0000}"/>
    <cellStyle name="Normal 16 3 2 5 3 3" xfId="42307" xr:uid="{00000000-0005-0000-0000-0000784D0000}"/>
    <cellStyle name="Normal 16 3 2 5 4" xfId="12502" xr:uid="{00000000-0005-0000-0000-0000794D0000}"/>
    <cellStyle name="Normal 16 3 2 5 4 2" xfId="22544" xr:uid="{00000000-0005-0000-0000-00007A4D0000}"/>
    <cellStyle name="Normal 16 3 2 5 5" xfId="22539" xr:uid="{00000000-0005-0000-0000-00007B4D0000}"/>
    <cellStyle name="Normal 16 3 2 5 6" xfId="30781" xr:uid="{00000000-0005-0000-0000-00007C4D0000}"/>
    <cellStyle name="Normal 16 3 2 6" xfId="2443" xr:uid="{00000000-0005-0000-0000-00007D4D0000}"/>
    <cellStyle name="Normal 16 3 2 6 2" xfId="12503" xr:uid="{00000000-0005-0000-0000-00007E4D0000}"/>
    <cellStyle name="Normal 16 3 2 6 2 2" xfId="12504" xr:uid="{00000000-0005-0000-0000-00007F4D0000}"/>
    <cellStyle name="Normal 16 3 2 6 2 2 2" xfId="22547" xr:uid="{00000000-0005-0000-0000-0000804D0000}"/>
    <cellStyle name="Normal 16 3 2 6 2 2 3" xfId="33439" xr:uid="{00000000-0005-0000-0000-0000814D0000}"/>
    <cellStyle name="Normal 16 3 2 6 2 3" xfId="12505" xr:uid="{00000000-0005-0000-0000-0000824D0000}"/>
    <cellStyle name="Normal 16 3 2 6 2 3 2" xfId="22548" xr:uid="{00000000-0005-0000-0000-0000834D0000}"/>
    <cellStyle name="Normal 16 3 2 6 2 3 3" xfId="32307" xr:uid="{00000000-0005-0000-0000-0000844D0000}"/>
    <cellStyle name="Normal 16 3 2 6 2 4" xfId="22546" xr:uid="{00000000-0005-0000-0000-0000854D0000}"/>
    <cellStyle name="Normal 16 3 2 6 2 5" xfId="31542" xr:uid="{00000000-0005-0000-0000-0000864D0000}"/>
    <cellStyle name="Normal 16 3 2 6 3" xfId="12506" xr:uid="{00000000-0005-0000-0000-0000874D0000}"/>
    <cellStyle name="Normal 16 3 2 6 3 2" xfId="22549" xr:uid="{00000000-0005-0000-0000-0000884D0000}"/>
    <cellStyle name="Normal 16 3 2 6 3 3" xfId="42308" xr:uid="{00000000-0005-0000-0000-0000894D0000}"/>
    <cellStyle name="Normal 16 3 2 6 4" xfId="12507" xr:uid="{00000000-0005-0000-0000-00008A4D0000}"/>
    <cellStyle name="Normal 16 3 2 6 4 2" xfId="22550" xr:uid="{00000000-0005-0000-0000-00008B4D0000}"/>
    <cellStyle name="Normal 16 3 2 6 5" xfId="22545" xr:uid="{00000000-0005-0000-0000-00008C4D0000}"/>
    <cellStyle name="Normal 16 3 2 6 6" xfId="30782" xr:uid="{00000000-0005-0000-0000-00008D4D0000}"/>
    <cellStyle name="Normal 16 3 2 7" xfId="12508" xr:uid="{00000000-0005-0000-0000-00008E4D0000}"/>
    <cellStyle name="Normal 16 3 2 7 2" xfId="12509" xr:uid="{00000000-0005-0000-0000-00008F4D0000}"/>
    <cellStyle name="Normal 16 3 2 7 2 2" xfId="22552" xr:uid="{00000000-0005-0000-0000-0000904D0000}"/>
    <cellStyle name="Normal 16 3 2 7 2 3" xfId="33424" xr:uid="{00000000-0005-0000-0000-0000914D0000}"/>
    <cellStyle name="Normal 16 3 2 7 3" xfId="12510" xr:uid="{00000000-0005-0000-0000-0000924D0000}"/>
    <cellStyle name="Normal 16 3 2 7 3 2" xfId="22553" xr:uid="{00000000-0005-0000-0000-0000934D0000}"/>
    <cellStyle name="Normal 16 3 2 7 3 3" xfId="32292" xr:uid="{00000000-0005-0000-0000-0000944D0000}"/>
    <cellStyle name="Normal 16 3 2 7 4" xfId="22551" xr:uid="{00000000-0005-0000-0000-0000954D0000}"/>
    <cellStyle name="Normal 16 3 2 7 5" xfId="31527" xr:uid="{00000000-0005-0000-0000-0000964D0000}"/>
    <cellStyle name="Normal 16 3 2 8" xfId="12511" xr:uid="{00000000-0005-0000-0000-0000974D0000}"/>
    <cellStyle name="Normal 16 3 2 8 2" xfId="22554" xr:uid="{00000000-0005-0000-0000-0000984D0000}"/>
    <cellStyle name="Normal 16 3 2 8 3" xfId="42293" xr:uid="{00000000-0005-0000-0000-0000994D0000}"/>
    <cellStyle name="Normal 16 3 2 9" xfId="12512" xr:uid="{00000000-0005-0000-0000-00009A4D0000}"/>
    <cellStyle name="Normal 16 3 2 9 2" xfId="22555" xr:uid="{00000000-0005-0000-0000-00009B4D0000}"/>
    <cellStyle name="Normal 16 3 3" xfId="2444" xr:uid="{00000000-0005-0000-0000-00009C4D0000}"/>
    <cellStyle name="Normal 16 3 3 10" xfId="30783" xr:uid="{00000000-0005-0000-0000-00009D4D0000}"/>
    <cellStyle name="Normal 16 3 3 2" xfId="2445" xr:uid="{00000000-0005-0000-0000-00009E4D0000}"/>
    <cellStyle name="Normal 16 3 3 2 2" xfId="2446" xr:uid="{00000000-0005-0000-0000-00009F4D0000}"/>
    <cellStyle name="Normal 16 3 3 2 2 2" xfId="12513" xr:uid="{00000000-0005-0000-0000-0000A04D0000}"/>
    <cellStyle name="Normal 16 3 3 2 2 2 2" xfId="12514" xr:uid="{00000000-0005-0000-0000-0000A14D0000}"/>
    <cellStyle name="Normal 16 3 3 2 2 2 2 2" xfId="22560" xr:uid="{00000000-0005-0000-0000-0000A24D0000}"/>
    <cellStyle name="Normal 16 3 3 2 2 2 2 3" xfId="33442" xr:uid="{00000000-0005-0000-0000-0000A34D0000}"/>
    <cellStyle name="Normal 16 3 3 2 2 2 3" xfId="12515" xr:uid="{00000000-0005-0000-0000-0000A44D0000}"/>
    <cellStyle name="Normal 16 3 3 2 2 2 3 2" xfId="22561" xr:uid="{00000000-0005-0000-0000-0000A54D0000}"/>
    <cellStyle name="Normal 16 3 3 2 2 2 3 3" xfId="32310" xr:uid="{00000000-0005-0000-0000-0000A64D0000}"/>
    <cellStyle name="Normal 16 3 3 2 2 2 4" xfId="22559" xr:uid="{00000000-0005-0000-0000-0000A74D0000}"/>
    <cellStyle name="Normal 16 3 3 2 2 2 5" xfId="31545" xr:uid="{00000000-0005-0000-0000-0000A84D0000}"/>
    <cellStyle name="Normal 16 3 3 2 2 3" xfId="12516" xr:uid="{00000000-0005-0000-0000-0000A94D0000}"/>
    <cellStyle name="Normal 16 3 3 2 2 3 2" xfId="22562" xr:uid="{00000000-0005-0000-0000-0000AA4D0000}"/>
    <cellStyle name="Normal 16 3 3 2 2 3 3" xfId="42311" xr:uid="{00000000-0005-0000-0000-0000AB4D0000}"/>
    <cellStyle name="Normal 16 3 3 2 2 4" xfId="12517" xr:uid="{00000000-0005-0000-0000-0000AC4D0000}"/>
    <cellStyle name="Normal 16 3 3 2 2 4 2" xfId="22563" xr:uid="{00000000-0005-0000-0000-0000AD4D0000}"/>
    <cellStyle name="Normal 16 3 3 2 2 5" xfId="22558" xr:uid="{00000000-0005-0000-0000-0000AE4D0000}"/>
    <cellStyle name="Normal 16 3 3 2 2 6" xfId="30785" xr:uid="{00000000-0005-0000-0000-0000AF4D0000}"/>
    <cellStyle name="Normal 16 3 3 2 3" xfId="2447" xr:uid="{00000000-0005-0000-0000-0000B04D0000}"/>
    <cellStyle name="Normal 16 3 3 2 3 2" xfId="12518" xr:uid="{00000000-0005-0000-0000-0000B14D0000}"/>
    <cellStyle name="Normal 16 3 3 2 3 2 2" xfId="12519" xr:uid="{00000000-0005-0000-0000-0000B24D0000}"/>
    <cellStyle name="Normal 16 3 3 2 3 2 2 2" xfId="22566" xr:uid="{00000000-0005-0000-0000-0000B34D0000}"/>
    <cellStyle name="Normal 16 3 3 2 3 2 2 3" xfId="33443" xr:uid="{00000000-0005-0000-0000-0000B44D0000}"/>
    <cellStyle name="Normal 16 3 3 2 3 2 3" xfId="12520" xr:uid="{00000000-0005-0000-0000-0000B54D0000}"/>
    <cellStyle name="Normal 16 3 3 2 3 2 3 2" xfId="22567" xr:uid="{00000000-0005-0000-0000-0000B64D0000}"/>
    <cellStyle name="Normal 16 3 3 2 3 2 3 3" xfId="32311" xr:uid="{00000000-0005-0000-0000-0000B74D0000}"/>
    <cellStyle name="Normal 16 3 3 2 3 2 4" xfId="22565" xr:uid="{00000000-0005-0000-0000-0000B84D0000}"/>
    <cellStyle name="Normal 16 3 3 2 3 2 5" xfId="31546" xr:uid="{00000000-0005-0000-0000-0000B94D0000}"/>
    <cellStyle name="Normal 16 3 3 2 3 3" xfId="12521" xr:uid="{00000000-0005-0000-0000-0000BA4D0000}"/>
    <cellStyle name="Normal 16 3 3 2 3 3 2" xfId="22568" xr:uid="{00000000-0005-0000-0000-0000BB4D0000}"/>
    <cellStyle name="Normal 16 3 3 2 3 3 3" xfId="42312" xr:uid="{00000000-0005-0000-0000-0000BC4D0000}"/>
    <cellStyle name="Normal 16 3 3 2 3 4" xfId="12522" xr:uid="{00000000-0005-0000-0000-0000BD4D0000}"/>
    <cellStyle name="Normal 16 3 3 2 3 4 2" xfId="22569" xr:uid="{00000000-0005-0000-0000-0000BE4D0000}"/>
    <cellStyle name="Normal 16 3 3 2 3 5" xfId="22564" xr:uid="{00000000-0005-0000-0000-0000BF4D0000}"/>
    <cellStyle name="Normal 16 3 3 2 3 6" xfId="30786" xr:uid="{00000000-0005-0000-0000-0000C04D0000}"/>
    <cellStyle name="Normal 16 3 3 2 4" xfId="12523" xr:uid="{00000000-0005-0000-0000-0000C14D0000}"/>
    <cellStyle name="Normal 16 3 3 2 4 2" xfId="12524" xr:uid="{00000000-0005-0000-0000-0000C24D0000}"/>
    <cellStyle name="Normal 16 3 3 2 4 2 2" xfId="22571" xr:uid="{00000000-0005-0000-0000-0000C34D0000}"/>
    <cellStyle name="Normal 16 3 3 2 4 2 3" xfId="33441" xr:uid="{00000000-0005-0000-0000-0000C44D0000}"/>
    <cellStyle name="Normal 16 3 3 2 4 3" xfId="12525" xr:uid="{00000000-0005-0000-0000-0000C54D0000}"/>
    <cellStyle name="Normal 16 3 3 2 4 3 2" xfId="22572" xr:uid="{00000000-0005-0000-0000-0000C64D0000}"/>
    <cellStyle name="Normal 16 3 3 2 4 3 3" xfId="32309" xr:uid="{00000000-0005-0000-0000-0000C74D0000}"/>
    <cellStyle name="Normal 16 3 3 2 4 4" xfId="22570" xr:uid="{00000000-0005-0000-0000-0000C84D0000}"/>
    <cellStyle name="Normal 16 3 3 2 4 5" xfId="31544" xr:uid="{00000000-0005-0000-0000-0000C94D0000}"/>
    <cellStyle name="Normal 16 3 3 2 5" xfId="12526" xr:uid="{00000000-0005-0000-0000-0000CA4D0000}"/>
    <cellStyle name="Normal 16 3 3 2 5 2" xfId="22573" xr:uid="{00000000-0005-0000-0000-0000CB4D0000}"/>
    <cellStyle name="Normal 16 3 3 2 5 3" xfId="42310" xr:uid="{00000000-0005-0000-0000-0000CC4D0000}"/>
    <cellStyle name="Normal 16 3 3 2 6" xfId="12527" xr:uid="{00000000-0005-0000-0000-0000CD4D0000}"/>
    <cellStyle name="Normal 16 3 3 2 6 2" xfId="22574" xr:uid="{00000000-0005-0000-0000-0000CE4D0000}"/>
    <cellStyle name="Normal 16 3 3 2 7" xfId="22557" xr:uid="{00000000-0005-0000-0000-0000CF4D0000}"/>
    <cellStyle name="Normal 16 3 3 2 8" xfId="30784" xr:uid="{00000000-0005-0000-0000-0000D04D0000}"/>
    <cellStyle name="Normal 16 3 3 3" xfId="2448" xr:uid="{00000000-0005-0000-0000-0000D14D0000}"/>
    <cellStyle name="Normal 16 3 3 3 2" xfId="2449" xr:uid="{00000000-0005-0000-0000-0000D24D0000}"/>
    <cellStyle name="Normal 16 3 3 3 2 2" xfId="12528" xr:uid="{00000000-0005-0000-0000-0000D34D0000}"/>
    <cellStyle name="Normal 16 3 3 3 2 2 2" xfId="12529" xr:uid="{00000000-0005-0000-0000-0000D44D0000}"/>
    <cellStyle name="Normal 16 3 3 3 2 2 2 2" xfId="22578" xr:uid="{00000000-0005-0000-0000-0000D54D0000}"/>
    <cellStyle name="Normal 16 3 3 3 2 2 2 3" xfId="33445" xr:uid="{00000000-0005-0000-0000-0000D64D0000}"/>
    <cellStyle name="Normal 16 3 3 3 2 2 3" xfId="12530" xr:uid="{00000000-0005-0000-0000-0000D74D0000}"/>
    <cellStyle name="Normal 16 3 3 3 2 2 3 2" xfId="22579" xr:uid="{00000000-0005-0000-0000-0000D84D0000}"/>
    <cellStyle name="Normal 16 3 3 3 2 2 3 3" xfId="32313" xr:uid="{00000000-0005-0000-0000-0000D94D0000}"/>
    <cellStyle name="Normal 16 3 3 3 2 2 4" xfId="22577" xr:uid="{00000000-0005-0000-0000-0000DA4D0000}"/>
    <cellStyle name="Normal 16 3 3 3 2 2 5" xfId="31548" xr:uid="{00000000-0005-0000-0000-0000DB4D0000}"/>
    <cellStyle name="Normal 16 3 3 3 2 3" xfId="12531" xr:uid="{00000000-0005-0000-0000-0000DC4D0000}"/>
    <cellStyle name="Normal 16 3 3 3 2 3 2" xfId="22580" xr:uid="{00000000-0005-0000-0000-0000DD4D0000}"/>
    <cellStyle name="Normal 16 3 3 3 2 3 3" xfId="42314" xr:uid="{00000000-0005-0000-0000-0000DE4D0000}"/>
    <cellStyle name="Normal 16 3 3 3 2 4" xfId="12532" xr:uid="{00000000-0005-0000-0000-0000DF4D0000}"/>
    <cellStyle name="Normal 16 3 3 3 2 4 2" xfId="22581" xr:uid="{00000000-0005-0000-0000-0000E04D0000}"/>
    <cellStyle name="Normal 16 3 3 3 2 5" xfId="22576" xr:uid="{00000000-0005-0000-0000-0000E14D0000}"/>
    <cellStyle name="Normal 16 3 3 3 2 6" xfId="30788" xr:uid="{00000000-0005-0000-0000-0000E24D0000}"/>
    <cellStyle name="Normal 16 3 3 3 3" xfId="12533" xr:uid="{00000000-0005-0000-0000-0000E34D0000}"/>
    <cellStyle name="Normal 16 3 3 3 3 2" xfId="12534" xr:uid="{00000000-0005-0000-0000-0000E44D0000}"/>
    <cellStyle name="Normal 16 3 3 3 3 2 2" xfId="22583" xr:uid="{00000000-0005-0000-0000-0000E54D0000}"/>
    <cellStyle name="Normal 16 3 3 3 3 2 3" xfId="33444" xr:uid="{00000000-0005-0000-0000-0000E64D0000}"/>
    <cellStyle name="Normal 16 3 3 3 3 3" xfId="12535" xr:uid="{00000000-0005-0000-0000-0000E74D0000}"/>
    <cellStyle name="Normal 16 3 3 3 3 3 2" xfId="22584" xr:uid="{00000000-0005-0000-0000-0000E84D0000}"/>
    <cellStyle name="Normal 16 3 3 3 3 3 3" xfId="32312" xr:uid="{00000000-0005-0000-0000-0000E94D0000}"/>
    <cellStyle name="Normal 16 3 3 3 3 4" xfId="22582" xr:uid="{00000000-0005-0000-0000-0000EA4D0000}"/>
    <cellStyle name="Normal 16 3 3 3 3 5" xfId="31547" xr:uid="{00000000-0005-0000-0000-0000EB4D0000}"/>
    <cellStyle name="Normal 16 3 3 3 4" xfId="12536" xr:uid="{00000000-0005-0000-0000-0000EC4D0000}"/>
    <cellStyle name="Normal 16 3 3 3 4 2" xfId="22585" xr:uid="{00000000-0005-0000-0000-0000ED4D0000}"/>
    <cellStyle name="Normal 16 3 3 3 4 3" xfId="42313" xr:uid="{00000000-0005-0000-0000-0000EE4D0000}"/>
    <cellStyle name="Normal 16 3 3 3 5" xfId="12537" xr:uid="{00000000-0005-0000-0000-0000EF4D0000}"/>
    <cellStyle name="Normal 16 3 3 3 5 2" xfId="22586" xr:uid="{00000000-0005-0000-0000-0000F04D0000}"/>
    <cellStyle name="Normal 16 3 3 3 6" xfId="22575" xr:uid="{00000000-0005-0000-0000-0000F14D0000}"/>
    <cellStyle name="Normal 16 3 3 3 7" xfId="30787" xr:uid="{00000000-0005-0000-0000-0000F24D0000}"/>
    <cellStyle name="Normal 16 3 3 4" xfId="2450" xr:uid="{00000000-0005-0000-0000-0000F34D0000}"/>
    <cellStyle name="Normal 16 3 3 4 2" xfId="12538" xr:uid="{00000000-0005-0000-0000-0000F44D0000}"/>
    <cellStyle name="Normal 16 3 3 4 2 2" xfId="12539" xr:uid="{00000000-0005-0000-0000-0000F54D0000}"/>
    <cellStyle name="Normal 16 3 3 4 2 2 2" xfId="22589" xr:uid="{00000000-0005-0000-0000-0000F64D0000}"/>
    <cellStyle name="Normal 16 3 3 4 2 2 3" xfId="33446" xr:uid="{00000000-0005-0000-0000-0000F74D0000}"/>
    <cellStyle name="Normal 16 3 3 4 2 3" xfId="12540" xr:uid="{00000000-0005-0000-0000-0000F84D0000}"/>
    <cellStyle name="Normal 16 3 3 4 2 3 2" xfId="22590" xr:uid="{00000000-0005-0000-0000-0000F94D0000}"/>
    <cellStyle name="Normal 16 3 3 4 2 3 3" xfId="32314" xr:uid="{00000000-0005-0000-0000-0000FA4D0000}"/>
    <cellStyle name="Normal 16 3 3 4 2 4" xfId="22588" xr:uid="{00000000-0005-0000-0000-0000FB4D0000}"/>
    <cellStyle name="Normal 16 3 3 4 2 5" xfId="31549" xr:uid="{00000000-0005-0000-0000-0000FC4D0000}"/>
    <cellStyle name="Normal 16 3 3 4 3" xfId="12541" xr:uid="{00000000-0005-0000-0000-0000FD4D0000}"/>
    <cellStyle name="Normal 16 3 3 4 3 2" xfId="22591" xr:uid="{00000000-0005-0000-0000-0000FE4D0000}"/>
    <cellStyle name="Normal 16 3 3 4 3 3" xfId="42315" xr:uid="{00000000-0005-0000-0000-0000FF4D0000}"/>
    <cellStyle name="Normal 16 3 3 4 4" xfId="12542" xr:uid="{00000000-0005-0000-0000-0000004E0000}"/>
    <cellStyle name="Normal 16 3 3 4 4 2" xfId="22592" xr:uid="{00000000-0005-0000-0000-0000014E0000}"/>
    <cellStyle name="Normal 16 3 3 4 5" xfId="22587" xr:uid="{00000000-0005-0000-0000-0000024E0000}"/>
    <cellStyle name="Normal 16 3 3 4 6" xfId="30789" xr:uid="{00000000-0005-0000-0000-0000034E0000}"/>
    <cellStyle name="Normal 16 3 3 5" xfId="2451" xr:uid="{00000000-0005-0000-0000-0000044E0000}"/>
    <cellStyle name="Normal 16 3 3 5 2" xfId="12543" xr:uid="{00000000-0005-0000-0000-0000054E0000}"/>
    <cellStyle name="Normal 16 3 3 5 2 2" xfId="12544" xr:uid="{00000000-0005-0000-0000-0000064E0000}"/>
    <cellStyle name="Normal 16 3 3 5 2 2 2" xfId="22595" xr:uid="{00000000-0005-0000-0000-0000074E0000}"/>
    <cellStyle name="Normal 16 3 3 5 2 2 3" xfId="33447" xr:uid="{00000000-0005-0000-0000-0000084E0000}"/>
    <cellStyle name="Normal 16 3 3 5 2 3" xfId="12545" xr:uid="{00000000-0005-0000-0000-0000094E0000}"/>
    <cellStyle name="Normal 16 3 3 5 2 3 2" xfId="22596" xr:uid="{00000000-0005-0000-0000-00000A4E0000}"/>
    <cellStyle name="Normal 16 3 3 5 2 3 3" xfId="32315" xr:uid="{00000000-0005-0000-0000-00000B4E0000}"/>
    <cellStyle name="Normal 16 3 3 5 2 4" xfId="22594" xr:uid="{00000000-0005-0000-0000-00000C4E0000}"/>
    <cellStyle name="Normal 16 3 3 5 2 5" xfId="31550" xr:uid="{00000000-0005-0000-0000-00000D4E0000}"/>
    <cellStyle name="Normal 16 3 3 5 3" xfId="12546" xr:uid="{00000000-0005-0000-0000-00000E4E0000}"/>
    <cellStyle name="Normal 16 3 3 5 3 2" xfId="22597" xr:uid="{00000000-0005-0000-0000-00000F4E0000}"/>
    <cellStyle name="Normal 16 3 3 5 3 3" xfId="42316" xr:uid="{00000000-0005-0000-0000-0000104E0000}"/>
    <cellStyle name="Normal 16 3 3 5 4" xfId="12547" xr:uid="{00000000-0005-0000-0000-0000114E0000}"/>
    <cellStyle name="Normal 16 3 3 5 4 2" xfId="22598" xr:uid="{00000000-0005-0000-0000-0000124E0000}"/>
    <cellStyle name="Normal 16 3 3 5 5" xfId="22593" xr:uid="{00000000-0005-0000-0000-0000134E0000}"/>
    <cellStyle name="Normal 16 3 3 5 6" xfId="30790" xr:uid="{00000000-0005-0000-0000-0000144E0000}"/>
    <cellStyle name="Normal 16 3 3 6" xfId="12548" xr:uid="{00000000-0005-0000-0000-0000154E0000}"/>
    <cellStyle name="Normal 16 3 3 6 2" xfId="12549" xr:uid="{00000000-0005-0000-0000-0000164E0000}"/>
    <cellStyle name="Normal 16 3 3 6 2 2" xfId="22600" xr:uid="{00000000-0005-0000-0000-0000174E0000}"/>
    <cellStyle name="Normal 16 3 3 6 2 3" xfId="33440" xr:uid="{00000000-0005-0000-0000-0000184E0000}"/>
    <cellStyle name="Normal 16 3 3 6 3" xfId="12550" xr:uid="{00000000-0005-0000-0000-0000194E0000}"/>
    <cellStyle name="Normal 16 3 3 6 3 2" xfId="22601" xr:uid="{00000000-0005-0000-0000-00001A4E0000}"/>
    <cellStyle name="Normal 16 3 3 6 3 3" xfId="32308" xr:uid="{00000000-0005-0000-0000-00001B4E0000}"/>
    <cellStyle name="Normal 16 3 3 6 4" xfId="22599" xr:uid="{00000000-0005-0000-0000-00001C4E0000}"/>
    <cellStyle name="Normal 16 3 3 6 5" xfId="31543" xr:uid="{00000000-0005-0000-0000-00001D4E0000}"/>
    <cellStyle name="Normal 16 3 3 7" xfId="12551" xr:uid="{00000000-0005-0000-0000-00001E4E0000}"/>
    <cellStyle name="Normal 16 3 3 7 2" xfId="22602" xr:uid="{00000000-0005-0000-0000-00001F4E0000}"/>
    <cellStyle name="Normal 16 3 3 7 3" xfId="42309" xr:uid="{00000000-0005-0000-0000-0000204E0000}"/>
    <cellStyle name="Normal 16 3 3 8" xfId="12552" xr:uid="{00000000-0005-0000-0000-0000214E0000}"/>
    <cellStyle name="Normal 16 3 3 8 2" xfId="22603" xr:uid="{00000000-0005-0000-0000-0000224E0000}"/>
    <cellStyle name="Normal 16 3 3 9" xfId="22556" xr:uid="{00000000-0005-0000-0000-0000234E0000}"/>
    <cellStyle name="Normal 16 3 4" xfId="2452" xr:uid="{00000000-0005-0000-0000-0000244E0000}"/>
    <cellStyle name="Normal 16 3 4 2" xfId="2453" xr:uid="{00000000-0005-0000-0000-0000254E0000}"/>
    <cellStyle name="Normal 16 3 4 2 2" xfId="12553" xr:uid="{00000000-0005-0000-0000-0000264E0000}"/>
    <cellStyle name="Normal 16 3 4 2 2 2" xfId="12554" xr:uid="{00000000-0005-0000-0000-0000274E0000}"/>
    <cellStyle name="Normal 16 3 4 2 2 2 2" xfId="22607" xr:uid="{00000000-0005-0000-0000-0000284E0000}"/>
    <cellStyle name="Normal 16 3 4 2 2 2 3" xfId="33449" xr:uid="{00000000-0005-0000-0000-0000294E0000}"/>
    <cellStyle name="Normal 16 3 4 2 2 3" xfId="12555" xr:uid="{00000000-0005-0000-0000-00002A4E0000}"/>
    <cellStyle name="Normal 16 3 4 2 2 3 2" xfId="22608" xr:uid="{00000000-0005-0000-0000-00002B4E0000}"/>
    <cellStyle name="Normal 16 3 4 2 2 3 3" xfId="32317" xr:uid="{00000000-0005-0000-0000-00002C4E0000}"/>
    <cellStyle name="Normal 16 3 4 2 2 4" xfId="22606" xr:uid="{00000000-0005-0000-0000-00002D4E0000}"/>
    <cellStyle name="Normal 16 3 4 2 2 5" xfId="31552" xr:uid="{00000000-0005-0000-0000-00002E4E0000}"/>
    <cellStyle name="Normal 16 3 4 2 3" xfId="12556" xr:uid="{00000000-0005-0000-0000-00002F4E0000}"/>
    <cellStyle name="Normal 16 3 4 2 3 2" xfId="22609" xr:uid="{00000000-0005-0000-0000-0000304E0000}"/>
    <cellStyle name="Normal 16 3 4 2 3 3" xfId="42318" xr:uid="{00000000-0005-0000-0000-0000314E0000}"/>
    <cellStyle name="Normal 16 3 4 2 4" xfId="12557" xr:uid="{00000000-0005-0000-0000-0000324E0000}"/>
    <cellStyle name="Normal 16 3 4 2 4 2" xfId="22610" xr:uid="{00000000-0005-0000-0000-0000334E0000}"/>
    <cellStyle name="Normal 16 3 4 2 5" xfId="22605" xr:uid="{00000000-0005-0000-0000-0000344E0000}"/>
    <cellStyle name="Normal 16 3 4 2 6" xfId="30792" xr:uid="{00000000-0005-0000-0000-0000354E0000}"/>
    <cellStyle name="Normal 16 3 4 3" xfId="2454" xr:uid="{00000000-0005-0000-0000-0000364E0000}"/>
    <cellStyle name="Normal 16 3 4 3 2" xfId="12558" xr:uid="{00000000-0005-0000-0000-0000374E0000}"/>
    <cellStyle name="Normal 16 3 4 3 2 2" xfId="12559" xr:uid="{00000000-0005-0000-0000-0000384E0000}"/>
    <cellStyle name="Normal 16 3 4 3 2 2 2" xfId="22613" xr:uid="{00000000-0005-0000-0000-0000394E0000}"/>
    <cellStyle name="Normal 16 3 4 3 2 2 3" xfId="33450" xr:uid="{00000000-0005-0000-0000-00003A4E0000}"/>
    <cellStyle name="Normal 16 3 4 3 2 3" xfId="12560" xr:uid="{00000000-0005-0000-0000-00003B4E0000}"/>
    <cellStyle name="Normal 16 3 4 3 2 3 2" xfId="22614" xr:uid="{00000000-0005-0000-0000-00003C4E0000}"/>
    <cellStyle name="Normal 16 3 4 3 2 3 3" xfId="32318" xr:uid="{00000000-0005-0000-0000-00003D4E0000}"/>
    <cellStyle name="Normal 16 3 4 3 2 4" xfId="22612" xr:uid="{00000000-0005-0000-0000-00003E4E0000}"/>
    <cellStyle name="Normal 16 3 4 3 2 5" xfId="31553" xr:uid="{00000000-0005-0000-0000-00003F4E0000}"/>
    <cellStyle name="Normal 16 3 4 3 3" xfId="12561" xr:uid="{00000000-0005-0000-0000-0000404E0000}"/>
    <cellStyle name="Normal 16 3 4 3 3 2" xfId="22615" xr:uid="{00000000-0005-0000-0000-0000414E0000}"/>
    <cellStyle name="Normal 16 3 4 3 3 3" xfId="42319" xr:uid="{00000000-0005-0000-0000-0000424E0000}"/>
    <cellStyle name="Normal 16 3 4 3 4" xfId="12562" xr:uid="{00000000-0005-0000-0000-0000434E0000}"/>
    <cellStyle name="Normal 16 3 4 3 4 2" xfId="22616" xr:uid="{00000000-0005-0000-0000-0000444E0000}"/>
    <cellStyle name="Normal 16 3 4 3 5" xfId="22611" xr:uid="{00000000-0005-0000-0000-0000454E0000}"/>
    <cellStyle name="Normal 16 3 4 3 6" xfId="30793" xr:uid="{00000000-0005-0000-0000-0000464E0000}"/>
    <cellStyle name="Normal 16 3 4 4" xfId="12563" xr:uid="{00000000-0005-0000-0000-0000474E0000}"/>
    <cellStyle name="Normal 16 3 4 4 2" xfId="12564" xr:uid="{00000000-0005-0000-0000-0000484E0000}"/>
    <cellStyle name="Normal 16 3 4 4 2 2" xfId="22618" xr:uid="{00000000-0005-0000-0000-0000494E0000}"/>
    <cellStyle name="Normal 16 3 4 4 2 3" xfId="33448" xr:uid="{00000000-0005-0000-0000-00004A4E0000}"/>
    <cellStyle name="Normal 16 3 4 4 3" xfId="12565" xr:uid="{00000000-0005-0000-0000-00004B4E0000}"/>
    <cellStyle name="Normal 16 3 4 4 3 2" xfId="22619" xr:uid="{00000000-0005-0000-0000-00004C4E0000}"/>
    <cellStyle name="Normal 16 3 4 4 3 3" xfId="32316" xr:uid="{00000000-0005-0000-0000-00004D4E0000}"/>
    <cellStyle name="Normal 16 3 4 4 4" xfId="22617" xr:uid="{00000000-0005-0000-0000-00004E4E0000}"/>
    <cellStyle name="Normal 16 3 4 4 5" xfId="31551" xr:uid="{00000000-0005-0000-0000-00004F4E0000}"/>
    <cellStyle name="Normal 16 3 4 5" xfId="12566" xr:uid="{00000000-0005-0000-0000-0000504E0000}"/>
    <cellStyle name="Normal 16 3 4 5 2" xfId="22620" xr:uid="{00000000-0005-0000-0000-0000514E0000}"/>
    <cellStyle name="Normal 16 3 4 5 3" xfId="42317" xr:uid="{00000000-0005-0000-0000-0000524E0000}"/>
    <cellStyle name="Normal 16 3 4 6" xfId="12567" xr:uid="{00000000-0005-0000-0000-0000534E0000}"/>
    <cellStyle name="Normal 16 3 4 6 2" xfId="22621" xr:uid="{00000000-0005-0000-0000-0000544E0000}"/>
    <cellStyle name="Normal 16 3 4 7" xfId="22604" xr:uid="{00000000-0005-0000-0000-0000554E0000}"/>
    <cellStyle name="Normal 16 3 4 8" xfId="30791" xr:uid="{00000000-0005-0000-0000-0000564E0000}"/>
    <cellStyle name="Normal 16 3 5" xfId="2455" xr:uid="{00000000-0005-0000-0000-0000574E0000}"/>
    <cellStyle name="Normal 16 3 5 2" xfId="2456" xr:uid="{00000000-0005-0000-0000-0000584E0000}"/>
    <cellStyle name="Normal 16 3 5 2 2" xfId="12568" xr:uid="{00000000-0005-0000-0000-0000594E0000}"/>
    <cellStyle name="Normal 16 3 5 2 2 2" xfId="12569" xr:uid="{00000000-0005-0000-0000-00005A4E0000}"/>
    <cellStyle name="Normal 16 3 5 2 2 2 2" xfId="22625" xr:uid="{00000000-0005-0000-0000-00005B4E0000}"/>
    <cellStyle name="Normal 16 3 5 2 2 2 3" xfId="33452" xr:uid="{00000000-0005-0000-0000-00005C4E0000}"/>
    <cellStyle name="Normal 16 3 5 2 2 3" xfId="12570" xr:uid="{00000000-0005-0000-0000-00005D4E0000}"/>
    <cellStyle name="Normal 16 3 5 2 2 3 2" xfId="22626" xr:uid="{00000000-0005-0000-0000-00005E4E0000}"/>
    <cellStyle name="Normal 16 3 5 2 2 3 3" xfId="32320" xr:uid="{00000000-0005-0000-0000-00005F4E0000}"/>
    <cellStyle name="Normal 16 3 5 2 2 4" xfId="22624" xr:uid="{00000000-0005-0000-0000-0000604E0000}"/>
    <cellStyle name="Normal 16 3 5 2 2 5" xfId="31555" xr:uid="{00000000-0005-0000-0000-0000614E0000}"/>
    <cellStyle name="Normal 16 3 5 2 3" xfId="12571" xr:uid="{00000000-0005-0000-0000-0000624E0000}"/>
    <cellStyle name="Normal 16 3 5 2 3 2" xfId="22627" xr:uid="{00000000-0005-0000-0000-0000634E0000}"/>
    <cellStyle name="Normal 16 3 5 2 3 3" xfId="42321" xr:uid="{00000000-0005-0000-0000-0000644E0000}"/>
    <cellStyle name="Normal 16 3 5 2 4" xfId="12572" xr:uid="{00000000-0005-0000-0000-0000654E0000}"/>
    <cellStyle name="Normal 16 3 5 2 4 2" xfId="22628" xr:uid="{00000000-0005-0000-0000-0000664E0000}"/>
    <cellStyle name="Normal 16 3 5 2 5" xfId="22623" xr:uid="{00000000-0005-0000-0000-0000674E0000}"/>
    <cellStyle name="Normal 16 3 5 2 6" xfId="30795" xr:uid="{00000000-0005-0000-0000-0000684E0000}"/>
    <cellStyle name="Normal 16 3 5 3" xfId="2457" xr:uid="{00000000-0005-0000-0000-0000694E0000}"/>
    <cellStyle name="Normal 16 3 5 3 2" xfId="12573" xr:uid="{00000000-0005-0000-0000-00006A4E0000}"/>
    <cellStyle name="Normal 16 3 5 3 2 2" xfId="12574" xr:uid="{00000000-0005-0000-0000-00006B4E0000}"/>
    <cellStyle name="Normal 16 3 5 3 2 2 2" xfId="22631" xr:uid="{00000000-0005-0000-0000-00006C4E0000}"/>
    <cellStyle name="Normal 16 3 5 3 2 2 3" xfId="33453" xr:uid="{00000000-0005-0000-0000-00006D4E0000}"/>
    <cellStyle name="Normal 16 3 5 3 2 3" xfId="12575" xr:uid="{00000000-0005-0000-0000-00006E4E0000}"/>
    <cellStyle name="Normal 16 3 5 3 2 3 2" xfId="22632" xr:uid="{00000000-0005-0000-0000-00006F4E0000}"/>
    <cellStyle name="Normal 16 3 5 3 2 3 3" xfId="32321" xr:uid="{00000000-0005-0000-0000-0000704E0000}"/>
    <cellStyle name="Normal 16 3 5 3 2 4" xfId="22630" xr:uid="{00000000-0005-0000-0000-0000714E0000}"/>
    <cellStyle name="Normal 16 3 5 3 2 5" xfId="31556" xr:uid="{00000000-0005-0000-0000-0000724E0000}"/>
    <cellStyle name="Normal 16 3 5 3 3" xfId="12576" xr:uid="{00000000-0005-0000-0000-0000734E0000}"/>
    <cellStyle name="Normal 16 3 5 3 3 2" xfId="22633" xr:uid="{00000000-0005-0000-0000-0000744E0000}"/>
    <cellStyle name="Normal 16 3 5 3 3 3" xfId="42322" xr:uid="{00000000-0005-0000-0000-0000754E0000}"/>
    <cellStyle name="Normal 16 3 5 3 4" xfId="12577" xr:uid="{00000000-0005-0000-0000-0000764E0000}"/>
    <cellStyle name="Normal 16 3 5 3 4 2" xfId="22634" xr:uid="{00000000-0005-0000-0000-0000774E0000}"/>
    <cellStyle name="Normal 16 3 5 3 5" xfId="22629" xr:uid="{00000000-0005-0000-0000-0000784E0000}"/>
    <cellStyle name="Normal 16 3 5 3 6" xfId="30796" xr:uid="{00000000-0005-0000-0000-0000794E0000}"/>
    <cellStyle name="Normal 16 3 5 4" xfId="12578" xr:uid="{00000000-0005-0000-0000-00007A4E0000}"/>
    <cellStyle name="Normal 16 3 5 4 2" xfId="12579" xr:uid="{00000000-0005-0000-0000-00007B4E0000}"/>
    <cellStyle name="Normal 16 3 5 4 2 2" xfId="22636" xr:uid="{00000000-0005-0000-0000-00007C4E0000}"/>
    <cellStyle name="Normal 16 3 5 4 2 3" xfId="33451" xr:uid="{00000000-0005-0000-0000-00007D4E0000}"/>
    <cellStyle name="Normal 16 3 5 4 3" xfId="12580" xr:uid="{00000000-0005-0000-0000-00007E4E0000}"/>
    <cellStyle name="Normal 16 3 5 4 3 2" xfId="22637" xr:uid="{00000000-0005-0000-0000-00007F4E0000}"/>
    <cellStyle name="Normal 16 3 5 4 3 3" xfId="32319" xr:uid="{00000000-0005-0000-0000-0000804E0000}"/>
    <cellStyle name="Normal 16 3 5 4 4" xfId="22635" xr:uid="{00000000-0005-0000-0000-0000814E0000}"/>
    <cellStyle name="Normal 16 3 5 4 5" xfId="31554" xr:uid="{00000000-0005-0000-0000-0000824E0000}"/>
    <cellStyle name="Normal 16 3 5 5" xfId="12581" xr:uid="{00000000-0005-0000-0000-0000834E0000}"/>
    <cellStyle name="Normal 16 3 5 5 2" xfId="22638" xr:uid="{00000000-0005-0000-0000-0000844E0000}"/>
    <cellStyle name="Normal 16 3 5 5 3" xfId="42320" xr:uid="{00000000-0005-0000-0000-0000854E0000}"/>
    <cellStyle name="Normal 16 3 5 6" xfId="12582" xr:uid="{00000000-0005-0000-0000-0000864E0000}"/>
    <cellStyle name="Normal 16 3 5 6 2" xfId="22639" xr:uid="{00000000-0005-0000-0000-0000874E0000}"/>
    <cellStyle name="Normal 16 3 5 7" xfId="22622" xr:uid="{00000000-0005-0000-0000-0000884E0000}"/>
    <cellStyle name="Normal 16 3 5 8" xfId="30794" xr:uid="{00000000-0005-0000-0000-0000894E0000}"/>
    <cellStyle name="Normal 16 3 6" xfId="2458" xr:uid="{00000000-0005-0000-0000-00008A4E0000}"/>
    <cellStyle name="Normal 16 3 6 2" xfId="2459" xr:uid="{00000000-0005-0000-0000-00008B4E0000}"/>
    <cellStyle name="Normal 16 3 6 2 2" xfId="12583" xr:uid="{00000000-0005-0000-0000-00008C4E0000}"/>
    <cellStyle name="Normal 16 3 6 2 2 2" xfId="12584" xr:uid="{00000000-0005-0000-0000-00008D4E0000}"/>
    <cellStyle name="Normal 16 3 6 2 2 2 2" xfId="22643" xr:uid="{00000000-0005-0000-0000-00008E4E0000}"/>
    <cellStyle name="Normal 16 3 6 2 2 2 3" xfId="33455" xr:uid="{00000000-0005-0000-0000-00008F4E0000}"/>
    <cellStyle name="Normal 16 3 6 2 2 3" xfId="12585" xr:uid="{00000000-0005-0000-0000-0000904E0000}"/>
    <cellStyle name="Normal 16 3 6 2 2 3 2" xfId="22644" xr:uid="{00000000-0005-0000-0000-0000914E0000}"/>
    <cellStyle name="Normal 16 3 6 2 2 3 3" xfId="32323" xr:uid="{00000000-0005-0000-0000-0000924E0000}"/>
    <cellStyle name="Normal 16 3 6 2 2 4" xfId="22642" xr:uid="{00000000-0005-0000-0000-0000934E0000}"/>
    <cellStyle name="Normal 16 3 6 2 2 5" xfId="31558" xr:uid="{00000000-0005-0000-0000-0000944E0000}"/>
    <cellStyle name="Normal 16 3 6 2 3" xfId="12586" xr:uid="{00000000-0005-0000-0000-0000954E0000}"/>
    <cellStyle name="Normal 16 3 6 2 3 2" xfId="22645" xr:uid="{00000000-0005-0000-0000-0000964E0000}"/>
    <cellStyle name="Normal 16 3 6 2 3 3" xfId="42324" xr:uid="{00000000-0005-0000-0000-0000974E0000}"/>
    <cellStyle name="Normal 16 3 6 2 4" xfId="12587" xr:uid="{00000000-0005-0000-0000-0000984E0000}"/>
    <cellStyle name="Normal 16 3 6 2 4 2" xfId="22646" xr:uid="{00000000-0005-0000-0000-0000994E0000}"/>
    <cellStyle name="Normal 16 3 6 2 5" xfId="22641" xr:uid="{00000000-0005-0000-0000-00009A4E0000}"/>
    <cellStyle name="Normal 16 3 6 2 6" xfId="30798" xr:uid="{00000000-0005-0000-0000-00009B4E0000}"/>
    <cellStyle name="Normal 16 3 6 3" xfId="12588" xr:uid="{00000000-0005-0000-0000-00009C4E0000}"/>
    <cellStyle name="Normal 16 3 6 3 2" xfId="12589" xr:uid="{00000000-0005-0000-0000-00009D4E0000}"/>
    <cellStyle name="Normal 16 3 6 3 2 2" xfId="22648" xr:uid="{00000000-0005-0000-0000-00009E4E0000}"/>
    <cellStyle name="Normal 16 3 6 3 2 3" xfId="33454" xr:uid="{00000000-0005-0000-0000-00009F4E0000}"/>
    <cellStyle name="Normal 16 3 6 3 3" xfId="12590" xr:uid="{00000000-0005-0000-0000-0000A04E0000}"/>
    <cellStyle name="Normal 16 3 6 3 3 2" xfId="22649" xr:uid="{00000000-0005-0000-0000-0000A14E0000}"/>
    <cellStyle name="Normal 16 3 6 3 3 3" xfId="32322" xr:uid="{00000000-0005-0000-0000-0000A24E0000}"/>
    <cellStyle name="Normal 16 3 6 3 4" xfId="22647" xr:uid="{00000000-0005-0000-0000-0000A34E0000}"/>
    <cellStyle name="Normal 16 3 6 3 5" xfId="31557" xr:uid="{00000000-0005-0000-0000-0000A44E0000}"/>
    <cellStyle name="Normal 16 3 6 4" xfId="12591" xr:uid="{00000000-0005-0000-0000-0000A54E0000}"/>
    <cellStyle name="Normal 16 3 6 4 2" xfId="22650" xr:uid="{00000000-0005-0000-0000-0000A64E0000}"/>
    <cellStyle name="Normal 16 3 6 4 3" xfId="42323" xr:uid="{00000000-0005-0000-0000-0000A74E0000}"/>
    <cellStyle name="Normal 16 3 6 5" xfId="12592" xr:uid="{00000000-0005-0000-0000-0000A84E0000}"/>
    <cellStyle name="Normal 16 3 6 5 2" xfId="22651" xr:uid="{00000000-0005-0000-0000-0000A94E0000}"/>
    <cellStyle name="Normal 16 3 6 6" xfId="22640" xr:uid="{00000000-0005-0000-0000-0000AA4E0000}"/>
    <cellStyle name="Normal 16 3 6 7" xfId="30797" xr:uid="{00000000-0005-0000-0000-0000AB4E0000}"/>
    <cellStyle name="Normal 16 3 7" xfId="2460" xr:uid="{00000000-0005-0000-0000-0000AC4E0000}"/>
    <cellStyle name="Normal 16 3 7 2" xfId="12593" xr:uid="{00000000-0005-0000-0000-0000AD4E0000}"/>
    <cellStyle name="Normal 16 3 7 2 2" xfId="12594" xr:uid="{00000000-0005-0000-0000-0000AE4E0000}"/>
    <cellStyle name="Normal 16 3 7 2 2 2" xfId="22654" xr:uid="{00000000-0005-0000-0000-0000AF4E0000}"/>
    <cellStyle name="Normal 16 3 7 2 2 3" xfId="33456" xr:uid="{00000000-0005-0000-0000-0000B04E0000}"/>
    <cellStyle name="Normal 16 3 7 2 3" xfId="12595" xr:uid="{00000000-0005-0000-0000-0000B14E0000}"/>
    <cellStyle name="Normal 16 3 7 2 3 2" xfId="22655" xr:uid="{00000000-0005-0000-0000-0000B24E0000}"/>
    <cellStyle name="Normal 16 3 7 2 3 3" xfId="32324" xr:uid="{00000000-0005-0000-0000-0000B34E0000}"/>
    <cellStyle name="Normal 16 3 7 2 4" xfId="22653" xr:uid="{00000000-0005-0000-0000-0000B44E0000}"/>
    <cellStyle name="Normal 16 3 7 2 5" xfId="31559" xr:uid="{00000000-0005-0000-0000-0000B54E0000}"/>
    <cellStyle name="Normal 16 3 7 3" xfId="12596" xr:uid="{00000000-0005-0000-0000-0000B64E0000}"/>
    <cellStyle name="Normal 16 3 7 3 2" xfId="22656" xr:uid="{00000000-0005-0000-0000-0000B74E0000}"/>
    <cellStyle name="Normal 16 3 7 3 3" xfId="42325" xr:uid="{00000000-0005-0000-0000-0000B84E0000}"/>
    <cellStyle name="Normal 16 3 7 4" xfId="12597" xr:uid="{00000000-0005-0000-0000-0000B94E0000}"/>
    <cellStyle name="Normal 16 3 7 4 2" xfId="22657" xr:uid="{00000000-0005-0000-0000-0000BA4E0000}"/>
    <cellStyle name="Normal 16 3 7 5" xfId="22652" xr:uid="{00000000-0005-0000-0000-0000BB4E0000}"/>
    <cellStyle name="Normal 16 3 7 6" xfId="30799" xr:uid="{00000000-0005-0000-0000-0000BC4E0000}"/>
    <cellStyle name="Normal 16 3 8" xfId="2461" xr:uid="{00000000-0005-0000-0000-0000BD4E0000}"/>
    <cellStyle name="Normal 16 3 8 2" xfId="12598" xr:uid="{00000000-0005-0000-0000-0000BE4E0000}"/>
    <cellStyle name="Normal 16 3 8 2 2" xfId="12599" xr:uid="{00000000-0005-0000-0000-0000BF4E0000}"/>
    <cellStyle name="Normal 16 3 8 2 2 2" xfId="22660" xr:uid="{00000000-0005-0000-0000-0000C04E0000}"/>
    <cellStyle name="Normal 16 3 8 2 2 3" xfId="33457" xr:uid="{00000000-0005-0000-0000-0000C14E0000}"/>
    <cellStyle name="Normal 16 3 8 2 3" xfId="12600" xr:uid="{00000000-0005-0000-0000-0000C24E0000}"/>
    <cellStyle name="Normal 16 3 8 2 3 2" xfId="22661" xr:uid="{00000000-0005-0000-0000-0000C34E0000}"/>
    <cellStyle name="Normal 16 3 8 2 3 3" xfId="32325" xr:uid="{00000000-0005-0000-0000-0000C44E0000}"/>
    <cellStyle name="Normal 16 3 8 2 4" xfId="22659" xr:uid="{00000000-0005-0000-0000-0000C54E0000}"/>
    <cellStyle name="Normal 16 3 8 2 5" xfId="31560" xr:uid="{00000000-0005-0000-0000-0000C64E0000}"/>
    <cellStyle name="Normal 16 3 8 3" xfId="12601" xr:uid="{00000000-0005-0000-0000-0000C74E0000}"/>
    <cellStyle name="Normal 16 3 8 3 2" xfId="22662" xr:uid="{00000000-0005-0000-0000-0000C84E0000}"/>
    <cellStyle name="Normal 16 3 8 3 3" xfId="42326" xr:uid="{00000000-0005-0000-0000-0000C94E0000}"/>
    <cellStyle name="Normal 16 3 8 4" xfId="12602" xr:uid="{00000000-0005-0000-0000-0000CA4E0000}"/>
    <cellStyle name="Normal 16 3 8 4 2" xfId="22663" xr:uid="{00000000-0005-0000-0000-0000CB4E0000}"/>
    <cellStyle name="Normal 16 3 8 5" xfId="22658" xr:uid="{00000000-0005-0000-0000-0000CC4E0000}"/>
    <cellStyle name="Normal 16 3 8 6" xfId="30800" xr:uid="{00000000-0005-0000-0000-0000CD4E0000}"/>
    <cellStyle name="Normal 16 3 9" xfId="12603" xr:uid="{00000000-0005-0000-0000-0000CE4E0000}"/>
    <cellStyle name="Normal 16 3 9 2" xfId="12604" xr:uid="{00000000-0005-0000-0000-0000CF4E0000}"/>
    <cellStyle name="Normal 16 3 9 2 2" xfId="22665" xr:uid="{00000000-0005-0000-0000-0000D04E0000}"/>
    <cellStyle name="Normal 16 3 9 2 3" xfId="33423" xr:uid="{00000000-0005-0000-0000-0000D14E0000}"/>
    <cellStyle name="Normal 16 3 9 3" xfId="12605" xr:uid="{00000000-0005-0000-0000-0000D24E0000}"/>
    <cellStyle name="Normal 16 3 9 3 2" xfId="22666" xr:uid="{00000000-0005-0000-0000-0000D34E0000}"/>
    <cellStyle name="Normal 16 3 9 3 3" xfId="32291" xr:uid="{00000000-0005-0000-0000-0000D44E0000}"/>
    <cellStyle name="Normal 16 3 9 4" xfId="22664" xr:uid="{00000000-0005-0000-0000-0000D54E0000}"/>
    <cellStyle name="Normal 16 3 9 5" xfId="31526" xr:uid="{00000000-0005-0000-0000-0000D64E0000}"/>
    <cellStyle name="Normal 16 4" xfId="2462" xr:uid="{00000000-0005-0000-0000-0000D74E0000}"/>
    <cellStyle name="Normal 16 4 10" xfId="22667" xr:uid="{00000000-0005-0000-0000-0000D84E0000}"/>
    <cellStyle name="Normal 16 4 11" xfId="30801" xr:uid="{00000000-0005-0000-0000-0000D94E0000}"/>
    <cellStyle name="Normal 16 4 2" xfId="2463" xr:uid="{00000000-0005-0000-0000-0000DA4E0000}"/>
    <cellStyle name="Normal 16 4 2 10" xfId="30802" xr:uid="{00000000-0005-0000-0000-0000DB4E0000}"/>
    <cellStyle name="Normal 16 4 2 2" xfId="2464" xr:uid="{00000000-0005-0000-0000-0000DC4E0000}"/>
    <cellStyle name="Normal 16 4 2 2 2" xfId="2465" xr:uid="{00000000-0005-0000-0000-0000DD4E0000}"/>
    <cellStyle name="Normal 16 4 2 2 2 2" xfId="12606" xr:uid="{00000000-0005-0000-0000-0000DE4E0000}"/>
    <cellStyle name="Normal 16 4 2 2 2 2 2" xfId="12607" xr:uid="{00000000-0005-0000-0000-0000DF4E0000}"/>
    <cellStyle name="Normal 16 4 2 2 2 2 2 2" xfId="22672" xr:uid="{00000000-0005-0000-0000-0000E04E0000}"/>
    <cellStyle name="Normal 16 4 2 2 2 2 2 3" xfId="33461" xr:uid="{00000000-0005-0000-0000-0000E14E0000}"/>
    <cellStyle name="Normal 16 4 2 2 2 2 3" xfId="12608" xr:uid="{00000000-0005-0000-0000-0000E24E0000}"/>
    <cellStyle name="Normal 16 4 2 2 2 2 3 2" xfId="22673" xr:uid="{00000000-0005-0000-0000-0000E34E0000}"/>
    <cellStyle name="Normal 16 4 2 2 2 2 3 3" xfId="32329" xr:uid="{00000000-0005-0000-0000-0000E44E0000}"/>
    <cellStyle name="Normal 16 4 2 2 2 2 4" xfId="22671" xr:uid="{00000000-0005-0000-0000-0000E54E0000}"/>
    <cellStyle name="Normal 16 4 2 2 2 2 5" xfId="31564" xr:uid="{00000000-0005-0000-0000-0000E64E0000}"/>
    <cellStyle name="Normal 16 4 2 2 2 3" xfId="12609" xr:uid="{00000000-0005-0000-0000-0000E74E0000}"/>
    <cellStyle name="Normal 16 4 2 2 2 3 2" xfId="22674" xr:uid="{00000000-0005-0000-0000-0000E84E0000}"/>
    <cellStyle name="Normal 16 4 2 2 2 3 3" xfId="42330" xr:uid="{00000000-0005-0000-0000-0000E94E0000}"/>
    <cellStyle name="Normal 16 4 2 2 2 4" xfId="12610" xr:uid="{00000000-0005-0000-0000-0000EA4E0000}"/>
    <cellStyle name="Normal 16 4 2 2 2 4 2" xfId="22675" xr:uid="{00000000-0005-0000-0000-0000EB4E0000}"/>
    <cellStyle name="Normal 16 4 2 2 2 5" xfId="22670" xr:uid="{00000000-0005-0000-0000-0000EC4E0000}"/>
    <cellStyle name="Normal 16 4 2 2 2 6" xfId="30804" xr:uid="{00000000-0005-0000-0000-0000ED4E0000}"/>
    <cellStyle name="Normal 16 4 2 2 3" xfId="2466" xr:uid="{00000000-0005-0000-0000-0000EE4E0000}"/>
    <cellStyle name="Normal 16 4 2 2 3 2" xfId="12611" xr:uid="{00000000-0005-0000-0000-0000EF4E0000}"/>
    <cellStyle name="Normal 16 4 2 2 3 2 2" xfId="12612" xr:uid="{00000000-0005-0000-0000-0000F04E0000}"/>
    <cellStyle name="Normal 16 4 2 2 3 2 2 2" xfId="22678" xr:uid="{00000000-0005-0000-0000-0000F14E0000}"/>
    <cellStyle name="Normal 16 4 2 2 3 2 2 3" xfId="33462" xr:uid="{00000000-0005-0000-0000-0000F24E0000}"/>
    <cellStyle name="Normal 16 4 2 2 3 2 3" xfId="12613" xr:uid="{00000000-0005-0000-0000-0000F34E0000}"/>
    <cellStyle name="Normal 16 4 2 2 3 2 3 2" xfId="22679" xr:uid="{00000000-0005-0000-0000-0000F44E0000}"/>
    <cellStyle name="Normal 16 4 2 2 3 2 3 3" xfId="32330" xr:uid="{00000000-0005-0000-0000-0000F54E0000}"/>
    <cellStyle name="Normal 16 4 2 2 3 2 4" xfId="22677" xr:uid="{00000000-0005-0000-0000-0000F64E0000}"/>
    <cellStyle name="Normal 16 4 2 2 3 2 5" xfId="31565" xr:uid="{00000000-0005-0000-0000-0000F74E0000}"/>
    <cellStyle name="Normal 16 4 2 2 3 3" xfId="12614" xr:uid="{00000000-0005-0000-0000-0000F84E0000}"/>
    <cellStyle name="Normal 16 4 2 2 3 3 2" xfId="22680" xr:uid="{00000000-0005-0000-0000-0000F94E0000}"/>
    <cellStyle name="Normal 16 4 2 2 3 3 3" xfId="42331" xr:uid="{00000000-0005-0000-0000-0000FA4E0000}"/>
    <cellStyle name="Normal 16 4 2 2 3 4" xfId="12615" xr:uid="{00000000-0005-0000-0000-0000FB4E0000}"/>
    <cellStyle name="Normal 16 4 2 2 3 4 2" xfId="22681" xr:uid="{00000000-0005-0000-0000-0000FC4E0000}"/>
    <cellStyle name="Normal 16 4 2 2 3 5" xfId="22676" xr:uid="{00000000-0005-0000-0000-0000FD4E0000}"/>
    <cellStyle name="Normal 16 4 2 2 3 6" xfId="30805" xr:uid="{00000000-0005-0000-0000-0000FE4E0000}"/>
    <cellStyle name="Normal 16 4 2 2 4" xfId="12616" xr:uid="{00000000-0005-0000-0000-0000FF4E0000}"/>
    <cellStyle name="Normal 16 4 2 2 4 2" xfId="12617" xr:uid="{00000000-0005-0000-0000-0000004F0000}"/>
    <cellStyle name="Normal 16 4 2 2 4 2 2" xfId="22683" xr:uid="{00000000-0005-0000-0000-0000014F0000}"/>
    <cellStyle name="Normal 16 4 2 2 4 2 3" xfId="33460" xr:uid="{00000000-0005-0000-0000-0000024F0000}"/>
    <cellStyle name="Normal 16 4 2 2 4 3" xfId="12618" xr:uid="{00000000-0005-0000-0000-0000034F0000}"/>
    <cellStyle name="Normal 16 4 2 2 4 3 2" xfId="22684" xr:uid="{00000000-0005-0000-0000-0000044F0000}"/>
    <cellStyle name="Normal 16 4 2 2 4 3 3" xfId="32328" xr:uid="{00000000-0005-0000-0000-0000054F0000}"/>
    <cellStyle name="Normal 16 4 2 2 4 4" xfId="22682" xr:uid="{00000000-0005-0000-0000-0000064F0000}"/>
    <cellStyle name="Normal 16 4 2 2 4 5" xfId="31563" xr:uid="{00000000-0005-0000-0000-0000074F0000}"/>
    <cellStyle name="Normal 16 4 2 2 5" xfId="12619" xr:uid="{00000000-0005-0000-0000-0000084F0000}"/>
    <cellStyle name="Normal 16 4 2 2 5 2" xfId="22685" xr:uid="{00000000-0005-0000-0000-0000094F0000}"/>
    <cellStyle name="Normal 16 4 2 2 5 3" xfId="42329" xr:uid="{00000000-0005-0000-0000-00000A4F0000}"/>
    <cellStyle name="Normal 16 4 2 2 6" xfId="12620" xr:uid="{00000000-0005-0000-0000-00000B4F0000}"/>
    <cellStyle name="Normal 16 4 2 2 6 2" xfId="22686" xr:uid="{00000000-0005-0000-0000-00000C4F0000}"/>
    <cellStyle name="Normal 16 4 2 2 7" xfId="22669" xr:uid="{00000000-0005-0000-0000-00000D4F0000}"/>
    <cellStyle name="Normal 16 4 2 2 8" xfId="30803" xr:uid="{00000000-0005-0000-0000-00000E4F0000}"/>
    <cellStyle name="Normal 16 4 2 3" xfId="2467" xr:uid="{00000000-0005-0000-0000-00000F4F0000}"/>
    <cellStyle name="Normal 16 4 2 3 2" xfId="2468" xr:uid="{00000000-0005-0000-0000-0000104F0000}"/>
    <cellStyle name="Normal 16 4 2 3 2 2" xfId="12621" xr:uid="{00000000-0005-0000-0000-0000114F0000}"/>
    <cellStyle name="Normal 16 4 2 3 2 2 2" xfId="12622" xr:uid="{00000000-0005-0000-0000-0000124F0000}"/>
    <cellStyle name="Normal 16 4 2 3 2 2 2 2" xfId="22690" xr:uid="{00000000-0005-0000-0000-0000134F0000}"/>
    <cellStyle name="Normal 16 4 2 3 2 2 2 3" xfId="33464" xr:uid="{00000000-0005-0000-0000-0000144F0000}"/>
    <cellStyle name="Normal 16 4 2 3 2 2 3" xfId="12623" xr:uid="{00000000-0005-0000-0000-0000154F0000}"/>
    <cellStyle name="Normal 16 4 2 3 2 2 3 2" xfId="22691" xr:uid="{00000000-0005-0000-0000-0000164F0000}"/>
    <cellStyle name="Normal 16 4 2 3 2 2 3 3" xfId="32332" xr:uid="{00000000-0005-0000-0000-0000174F0000}"/>
    <cellStyle name="Normal 16 4 2 3 2 2 4" xfId="22689" xr:uid="{00000000-0005-0000-0000-0000184F0000}"/>
    <cellStyle name="Normal 16 4 2 3 2 2 5" xfId="31567" xr:uid="{00000000-0005-0000-0000-0000194F0000}"/>
    <cellStyle name="Normal 16 4 2 3 2 3" xfId="12624" xr:uid="{00000000-0005-0000-0000-00001A4F0000}"/>
    <cellStyle name="Normal 16 4 2 3 2 3 2" xfId="22692" xr:uid="{00000000-0005-0000-0000-00001B4F0000}"/>
    <cellStyle name="Normal 16 4 2 3 2 3 3" xfId="42333" xr:uid="{00000000-0005-0000-0000-00001C4F0000}"/>
    <cellStyle name="Normal 16 4 2 3 2 4" xfId="12625" xr:uid="{00000000-0005-0000-0000-00001D4F0000}"/>
    <cellStyle name="Normal 16 4 2 3 2 4 2" xfId="22693" xr:uid="{00000000-0005-0000-0000-00001E4F0000}"/>
    <cellStyle name="Normal 16 4 2 3 2 5" xfId="22688" xr:uid="{00000000-0005-0000-0000-00001F4F0000}"/>
    <cellStyle name="Normal 16 4 2 3 2 6" xfId="30807" xr:uid="{00000000-0005-0000-0000-0000204F0000}"/>
    <cellStyle name="Normal 16 4 2 3 3" xfId="12626" xr:uid="{00000000-0005-0000-0000-0000214F0000}"/>
    <cellStyle name="Normal 16 4 2 3 3 2" xfId="12627" xr:uid="{00000000-0005-0000-0000-0000224F0000}"/>
    <cellStyle name="Normal 16 4 2 3 3 2 2" xfId="22695" xr:uid="{00000000-0005-0000-0000-0000234F0000}"/>
    <cellStyle name="Normal 16 4 2 3 3 2 3" xfId="33463" xr:uid="{00000000-0005-0000-0000-0000244F0000}"/>
    <cellStyle name="Normal 16 4 2 3 3 3" xfId="12628" xr:uid="{00000000-0005-0000-0000-0000254F0000}"/>
    <cellStyle name="Normal 16 4 2 3 3 3 2" xfId="22696" xr:uid="{00000000-0005-0000-0000-0000264F0000}"/>
    <cellStyle name="Normal 16 4 2 3 3 3 3" xfId="32331" xr:uid="{00000000-0005-0000-0000-0000274F0000}"/>
    <cellStyle name="Normal 16 4 2 3 3 4" xfId="22694" xr:uid="{00000000-0005-0000-0000-0000284F0000}"/>
    <cellStyle name="Normal 16 4 2 3 3 5" xfId="31566" xr:uid="{00000000-0005-0000-0000-0000294F0000}"/>
    <cellStyle name="Normal 16 4 2 3 4" xfId="12629" xr:uid="{00000000-0005-0000-0000-00002A4F0000}"/>
    <cellStyle name="Normal 16 4 2 3 4 2" xfId="22697" xr:uid="{00000000-0005-0000-0000-00002B4F0000}"/>
    <cellStyle name="Normal 16 4 2 3 4 3" xfId="42332" xr:uid="{00000000-0005-0000-0000-00002C4F0000}"/>
    <cellStyle name="Normal 16 4 2 3 5" xfId="12630" xr:uid="{00000000-0005-0000-0000-00002D4F0000}"/>
    <cellStyle name="Normal 16 4 2 3 5 2" xfId="22698" xr:uid="{00000000-0005-0000-0000-00002E4F0000}"/>
    <cellStyle name="Normal 16 4 2 3 6" xfId="22687" xr:uid="{00000000-0005-0000-0000-00002F4F0000}"/>
    <cellStyle name="Normal 16 4 2 3 7" xfId="30806" xr:uid="{00000000-0005-0000-0000-0000304F0000}"/>
    <cellStyle name="Normal 16 4 2 4" xfId="2469" xr:uid="{00000000-0005-0000-0000-0000314F0000}"/>
    <cellStyle name="Normal 16 4 2 4 2" xfId="12631" xr:uid="{00000000-0005-0000-0000-0000324F0000}"/>
    <cellStyle name="Normal 16 4 2 4 2 2" xfId="12632" xr:uid="{00000000-0005-0000-0000-0000334F0000}"/>
    <cellStyle name="Normal 16 4 2 4 2 2 2" xfId="22701" xr:uid="{00000000-0005-0000-0000-0000344F0000}"/>
    <cellStyle name="Normal 16 4 2 4 2 2 3" xfId="33465" xr:uid="{00000000-0005-0000-0000-0000354F0000}"/>
    <cellStyle name="Normal 16 4 2 4 2 3" xfId="12633" xr:uid="{00000000-0005-0000-0000-0000364F0000}"/>
    <cellStyle name="Normal 16 4 2 4 2 3 2" xfId="22702" xr:uid="{00000000-0005-0000-0000-0000374F0000}"/>
    <cellStyle name="Normal 16 4 2 4 2 3 3" xfId="32333" xr:uid="{00000000-0005-0000-0000-0000384F0000}"/>
    <cellStyle name="Normal 16 4 2 4 2 4" xfId="22700" xr:uid="{00000000-0005-0000-0000-0000394F0000}"/>
    <cellStyle name="Normal 16 4 2 4 2 5" xfId="31568" xr:uid="{00000000-0005-0000-0000-00003A4F0000}"/>
    <cellStyle name="Normal 16 4 2 4 3" xfId="12634" xr:uid="{00000000-0005-0000-0000-00003B4F0000}"/>
    <cellStyle name="Normal 16 4 2 4 3 2" xfId="22703" xr:uid="{00000000-0005-0000-0000-00003C4F0000}"/>
    <cellStyle name="Normal 16 4 2 4 3 3" xfId="42334" xr:uid="{00000000-0005-0000-0000-00003D4F0000}"/>
    <cellStyle name="Normal 16 4 2 4 4" xfId="12635" xr:uid="{00000000-0005-0000-0000-00003E4F0000}"/>
    <cellStyle name="Normal 16 4 2 4 4 2" xfId="22704" xr:uid="{00000000-0005-0000-0000-00003F4F0000}"/>
    <cellStyle name="Normal 16 4 2 4 5" xfId="22699" xr:uid="{00000000-0005-0000-0000-0000404F0000}"/>
    <cellStyle name="Normal 16 4 2 4 6" xfId="30808" xr:uid="{00000000-0005-0000-0000-0000414F0000}"/>
    <cellStyle name="Normal 16 4 2 5" xfId="2470" xr:uid="{00000000-0005-0000-0000-0000424F0000}"/>
    <cellStyle name="Normal 16 4 2 5 2" xfId="12636" xr:uid="{00000000-0005-0000-0000-0000434F0000}"/>
    <cellStyle name="Normal 16 4 2 5 2 2" xfId="12637" xr:uid="{00000000-0005-0000-0000-0000444F0000}"/>
    <cellStyle name="Normal 16 4 2 5 2 2 2" xfId="22707" xr:uid="{00000000-0005-0000-0000-0000454F0000}"/>
    <cellStyle name="Normal 16 4 2 5 2 2 3" xfId="33466" xr:uid="{00000000-0005-0000-0000-0000464F0000}"/>
    <cellStyle name="Normal 16 4 2 5 2 3" xfId="12638" xr:uid="{00000000-0005-0000-0000-0000474F0000}"/>
    <cellStyle name="Normal 16 4 2 5 2 3 2" xfId="22708" xr:uid="{00000000-0005-0000-0000-0000484F0000}"/>
    <cellStyle name="Normal 16 4 2 5 2 3 3" xfId="32334" xr:uid="{00000000-0005-0000-0000-0000494F0000}"/>
    <cellStyle name="Normal 16 4 2 5 2 4" xfId="22706" xr:uid="{00000000-0005-0000-0000-00004A4F0000}"/>
    <cellStyle name="Normal 16 4 2 5 2 5" xfId="31569" xr:uid="{00000000-0005-0000-0000-00004B4F0000}"/>
    <cellStyle name="Normal 16 4 2 5 3" xfId="12639" xr:uid="{00000000-0005-0000-0000-00004C4F0000}"/>
    <cellStyle name="Normal 16 4 2 5 3 2" xfId="22709" xr:uid="{00000000-0005-0000-0000-00004D4F0000}"/>
    <cellStyle name="Normal 16 4 2 5 3 3" xfId="42335" xr:uid="{00000000-0005-0000-0000-00004E4F0000}"/>
    <cellStyle name="Normal 16 4 2 5 4" xfId="12640" xr:uid="{00000000-0005-0000-0000-00004F4F0000}"/>
    <cellStyle name="Normal 16 4 2 5 4 2" xfId="22710" xr:uid="{00000000-0005-0000-0000-0000504F0000}"/>
    <cellStyle name="Normal 16 4 2 5 5" xfId="22705" xr:uid="{00000000-0005-0000-0000-0000514F0000}"/>
    <cellStyle name="Normal 16 4 2 5 6" xfId="30809" xr:uid="{00000000-0005-0000-0000-0000524F0000}"/>
    <cellStyle name="Normal 16 4 2 6" xfId="12641" xr:uid="{00000000-0005-0000-0000-0000534F0000}"/>
    <cellStyle name="Normal 16 4 2 6 2" xfId="12642" xr:uid="{00000000-0005-0000-0000-0000544F0000}"/>
    <cellStyle name="Normal 16 4 2 6 2 2" xfId="22712" xr:uid="{00000000-0005-0000-0000-0000554F0000}"/>
    <cellStyle name="Normal 16 4 2 6 2 3" xfId="33459" xr:uid="{00000000-0005-0000-0000-0000564F0000}"/>
    <cellStyle name="Normal 16 4 2 6 3" xfId="12643" xr:uid="{00000000-0005-0000-0000-0000574F0000}"/>
    <cellStyle name="Normal 16 4 2 6 3 2" xfId="22713" xr:uid="{00000000-0005-0000-0000-0000584F0000}"/>
    <cellStyle name="Normal 16 4 2 6 3 3" xfId="32327" xr:uid="{00000000-0005-0000-0000-0000594F0000}"/>
    <cellStyle name="Normal 16 4 2 6 4" xfId="22711" xr:uid="{00000000-0005-0000-0000-00005A4F0000}"/>
    <cellStyle name="Normal 16 4 2 6 5" xfId="31562" xr:uid="{00000000-0005-0000-0000-00005B4F0000}"/>
    <cellStyle name="Normal 16 4 2 7" xfId="12644" xr:uid="{00000000-0005-0000-0000-00005C4F0000}"/>
    <cellStyle name="Normal 16 4 2 7 2" xfId="22714" xr:uid="{00000000-0005-0000-0000-00005D4F0000}"/>
    <cellStyle name="Normal 16 4 2 7 3" xfId="42328" xr:uid="{00000000-0005-0000-0000-00005E4F0000}"/>
    <cellStyle name="Normal 16 4 2 8" xfId="12645" xr:uid="{00000000-0005-0000-0000-00005F4F0000}"/>
    <cellStyle name="Normal 16 4 2 8 2" xfId="22715" xr:uid="{00000000-0005-0000-0000-0000604F0000}"/>
    <cellStyle name="Normal 16 4 2 9" xfId="22668" xr:uid="{00000000-0005-0000-0000-0000614F0000}"/>
    <cellStyle name="Normal 16 4 3" xfId="2471" xr:uid="{00000000-0005-0000-0000-0000624F0000}"/>
    <cellStyle name="Normal 16 4 3 2" xfId="2472" xr:uid="{00000000-0005-0000-0000-0000634F0000}"/>
    <cellStyle name="Normal 16 4 3 2 2" xfId="12646" xr:uid="{00000000-0005-0000-0000-0000644F0000}"/>
    <cellStyle name="Normal 16 4 3 2 2 2" xfId="12647" xr:uid="{00000000-0005-0000-0000-0000654F0000}"/>
    <cellStyle name="Normal 16 4 3 2 2 2 2" xfId="22719" xr:uid="{00000000-0005-0000-0000-0000664F0000}"/>
    <cellStyle name="Normal 16 4 3 2 2 2 3" xfId="33468" xr:uid="{00000000-0005-0000-0000-0000674F0000}"/>
    <cellStyle name="Normal 16 4 3 2 2 3" xfId="12648" xr:uid="{00000000-0005-0000-0000-0000684F0000}"/>
    <cellStyle name="Normal 16 4 3 2 2 3 2" xfId="22720" xr:uid="{00000000-0005-0000-0000-0000694F0000}"/>
    <cellStyle name="Normal 16 4 3 2 2 3 3" xfId="32336" xr:uid="{00000000-0005-0000-0000-00006A4F0000}"/>
    <cellStyle name="Normal 16 4 3 2 2 4" xfId="22718" xr:uid="{00000000-0005-0000-0000-00006B4F0000}"/>
    <cellStyle name="Normal 16 4 3 2 2 5" xfId="31571" xr:uid="{00000000-0005-0000-0000-00006C4F0000}"/>
    <cellStyle name="Normal 16 4 3 2 3" xfId="12649" xr:uid="{00000000-0005-0000-0000-00006D4F0000}"/>
    <cellStyle name="Normal 16 4 3 2 3 2" xfId="22721" xr:uid="{00000000-0005-0000-0000-00006E4F0000}"/>
    <cellStyle name="Normal 16 4 3 2 3 3" xfId="42337" xr:uid="{00000000-0005-0000-0000-00006F4F0000}"/>
    <cellStyle name="Normal 16 4 3 2 4" xfId="12650" xr:uid="{00000000-0005-0000-0000-0000704F0000}"/>
    <cellStyle name="Normal 16 4 3 2 4 2" xfId="22722" xr:uid="{00000000-0005-0000-0000-0000714F0000}"/>
    <cellStyle name="Normal 16 4 3 2 5" xfId="22717" xr:uid="{00000000-0005-0000-0000-0000724F0000}"/>
    <cellStyle name="Normal 16 4 3 2 6" xfId="30811" xr:uid="{00000000-0005-0000-0000-0000734F0000}"/>
    <cellStyle name="Normal 16 4 3 3" xfId="2473" xr:uid="{00000000-0005-0000-0000-0000744F0000}"/>
    <cellStyle name="Normal 16 4 3 3 2" xfId="12651" xr:uid="{00000000-0005-0000-0000-0000754F0000}"/>
    <cellStyle name="Normal 16 4 3 3 2 2" xfId="12652" xr:uid="{00000000-0005-0000-0000-0000764F0000}"/>
    <cellStyle name="Normal 16 4 3 3 2 2 2" xfId="22725" xr:uid="{00000000-0005-0000-0000-0000774F0000}"/>
    <cellStyle name="Normal 16 4 3 3 2 2 3" xfId="33469" xr:uid="{00000000-0005-0000-0000-0000784F0000}"/>
    <cellStyle name="Normal 16 4 3 3 2 3" xfId="12653" xr:uid="{00000000-0005-0000-0000-0000794F0000}"/>
    <cellStyle name="Normal 16 4 3 3 2 3 2" xfId="22726" xr:uid="{00000000-0005-0000-0000-00007A4F0000}"/>
    <cellStyle name="Normal 16 4 3 3 2 3 3" xfId="32337" xr:uid="{00000000-0005-0000-0000-00007B4F0000}"/>
    <cellStyle name="Normal 16 4 3 3 2 4" xfId="22724" xr:uid="{00000000-0005-0000-0000-00007C4F0000}"/>
    <cellStyle name="Normal 16 4 3 3 2 5" xfId="31572" xr:uid="{00000000-0005-0000-0000-00007D4F0000}"/>
    <cellStyle name="Normal 16 4 3 3 3" xfId="12654" xr:uid="{00000000-0005-0000-0000-00007E4F0000}"/>
    <cellStyle name="Normal 16 4 3 3 3 2" xfId="22727" xr:uid="{00000000-0005-0000-0000-00007F4F0000}"/>
    <cellStyle name="Normal 16 4 3 3 3 3" xfId="42338" xr:uid="{00000000-0005-0000-0000-0000804F0000}"/>
    <cellStyle name="Normal 16 4 3 3 4" xfId="12655" xr:uid="{00000000-0005-0000-0000-0000814F0000}"/>
    <cellStyle name="Normal 16 4 3 3 4 2" xfId="22728" xr:uid="{00000000-0005-0000-0000-0000824F0000}"/>
    <cellStyle name="Normal 16 4 3 3 5" xfId="22723" xr:uid="{00000000-0005-0000-0000-0000834F0000}"/>
    <cellStyle name="Normal 16 4 3 3 6" xfId="30812" xr:uid="{00000000-0005-0000-0000-0000844F0000}"/>
    <cellStyle name="Normal 16 4 3 4" xfId="12656" xr:uid="{00000000-0005-0000-0000-0000854F0000}"/>
    <cellStyle name="Normal 16 4 3 4 2" xfId="12657" xr:uid="{00000000-0005-0000-0000-0000864F0000}"/>
    <cellStyle name="Normal 16 4 3 4 2 2" xfId="22730" xr:uid="{00000000-0005-0000-0000-0000874F0000}"/>
    <cellStyle name="Normal 16 4 3 4 2 3" xfId="33467" xr:uid="{00000000-0005-0000-0000-0000884F0000}"/>
    <cellStyle name="Normal 16 4 3 4 3" xfId="12658" xr:uid="{00000000-0005-0000-0000-0000894F0000}"/>
    <cellStyle name="Normal 16 4 3 4 3 2" xfId="22731" xr:uid="{00000000-0005-0000-0000-00008A4F0000}"/>
    <cellStyle name="Normal 16 4 3 4 3 3" xfId="32335" xr:uid="{00000000-0005-0000-0000-00008B4F0000}"/>
    <cellStyle name="Normal 16 4 3 4 4" xfId="22729" xr:uid="{00000000-0005-0000-0000-00008C4F0000}"/>
    <cellStyle name="Normal 16 4 3 4 5" xfId="31570" xr:uid="{00000000-0005-0000-0000-00008D4F0000}"/>
    <cellStyle name="Normal 16 4 3 5" xfId="12659" xr:uid="{00000000-0005-0000-0000-00008E4F0000}"/>
    <cellStyle name="Normal 16 4 3 5 2" xfId="22732" xr:uid="{00000000-0005-0000-0000-00008F4F0000}"/>
    <cellStyle name="Normal 16 4 3 5 3" xfId="42336" xr:uid="{00000000-0005-0000-0000-0000904F0000}"/>
    <cellStyle name="Normal 16 4 3 6" xfId="12660" xr:uid="{00000000-0005-0000-0000-0000914F0000}"/>
    <cellStyle name="Normal 16 4 3 6 2" xfId="22733" xr:uid="{00000000-0005-0000-0000-0000924F0000}"/>
    <cellStyle name="Normal 16 4 3 7" xfId="22716" xr:uid="{00000000-0005-0000-0000-0000934F0000}"/>
    <cellStyle name="Normal 16 4 3 8" xfId="30810" xr:uid="{00000000-0005-0000-0000-0000944F0000}"/>
    <cellStyle name="Normal 16 4 4" xfId="2474" xr:uid="{00000000-0005-0000-0000-0000954F0000}"/>
    <cellStyle name="Normal 16 4 4 2" xfId="2475" xr:uid="{00000000-0005-0000-0000-0000964F0000}"/>
    <cellStyle name="Normal 16 4 4 2 2" xfId="12661" xr:uid="{00000000-0005-0000-0000-0000974F0000}"/>
    <cellStyle name="Normal 16 4 4 2 2 2" xfId="12662" xr:uid="{00000000-0005-0000-0000-0000984F0000}"/>
    <cellStyle name="Normal 16 4 4 2 2 2 2" xfId="22737" xr:uid="{00000000-0005-0000-0000-0000994F0000}"/>
    <cellStyle name="Normal 16 4 4 2 2 2 3" xfId="33471" xr:uid="{00000000-0005-0000-0000-00009A4F0000}"/>
    <cellStyle name="Normal 16 4 4 2 2 3" xfId="12663" xr:uid="{00000000-0005-0000-0000-00009B4F0000}"/>
    <cellStyle name="Normal 16 4 4 2 2 3 2" xfId="22738" xr:uid="{00000000-0005-0000-0000-00009C4F0000}"/>
    <cellStyle name="Normal 16 4 4 2 2 3 3" xfId="32339" xr:uid="{00000000-0005-0000-0000-00009D4F0000}"/>
    <cellStyle name="Normal 16 4 4 2 2 4" xfId="22736" xr:uid="{00000000-0005-0000-0000-00009E4F0000}"/>
    <cellStyle name="Normal 16 4 4 2 2 5" xfId="31574" xr:uid="{00000000-0005-0000-0000-00009F4F0000}"/>
    <cellStyle name="Normal 16 4 4 2 3" xfId="12664" xr:uid="{00000000-0005-0000-0000-0000A04F0000}"/>
    <cellStyle name="Normal 16 4 4 2 3 2" xfId="22739" xr:uid="{00000000-0005-0000-0000-0000A14F0000}"/>
    <cellStyle name="Normal 16 4 4 2 3 3" xfId="42340" xr:uid="{00000000-0005-0000-0000-0000A24F0000}"/>
    <cellStyle name="Normal 16 4 4 2 4" xfId="12665" xr:uid="{00000000-0005-0000-0000-0000A34F0000}"/>
    <cellStyle name="Normal 16 4 4 2 4 2" xfId="22740" xr:uid="{00000000-0005-0000-0000-0000A44F0000}"/>
    <cellStyle name="Normal 16 4 4 2 5" xfId="22735" xr:uid="{00000000-0005-0000-0000-0000A54F0000}"/>
    <cellStyle name="Normal 16 4 4 2 6" xfId="30814" xr:uid="{00000000-0005-0000-0000-0000A64F0000}"/>
    <cellStyle name="Normal 16 4 4 3" xfId="12666" xr:uid="{00000000-0005-0000-0000-0000A74F0000}"/>
    <cellStyle name="Normal 16 4 4 3 2" xfId="12667" xr:uid="{00000000-0005-0000-0000-0000A84F0000}"/>
    <cellStyle name="Normal 16 4 4 3 2 2" xfId="22742" xr:uid="{00000000-0005-0000-0000-0000A94F0000}"/>
    <cellStyle name="Normal 16 4 4 3 2 3" xfId="33470" xr:uid="{00000000-0005-0000-0000-0000AA4F0000}"/>
    <cellStyle name="Normal 16 4 4 3 3" xfId="12668" xr:uid="{00000000-0005-0000-0000-0000AB4F0000}"/>
    <cellStyle name="Normal 16 4 4 3 3 2" xfId="22743" xr:uid="{00000000-0005-0000-0000-0000AC4F0000}"/>
    <cellStyle name="Normal 16 4 4 3 3 3" xfId="32338" xr:uid="{00000000-0005-0000-0000-0000AD4F0000}"/>
    <cellStyle name="Normal 16 4 4 3 4" xfId="22741" xr:uid="{00000000-0005-0000-0000-0000AE4F0000}"/>
    <cellStyle name="Normal 16 4 4 3 5" xfId="31573" xr:uid="{00000000-0005-0000-0000-0000AF4F0000}"/>
    <cellStyle name="Normal 16 4 4 4" xfId="12669" xr:uid="{00000000-0005-0000-0000-0000B04F0000}"/>
    <cellStyle name="Normal 16 4 4 4 2" xfId="22744" xr:uid="{00000000-0005-0000-0000-0000B14F0000}"/>
    <cellStyle name="Normal 16 4 4 4 3" xfId="42339" xr:uid="{00000000-0005-0000-0000-0000B24F0000}"/>
    <cellStyle name="Normal 16 4 4 5" xfId="12670" xr:uid="{00000000-0005-0000-0000-0000B34F0000}"/>
    <cellStyle name="Normal 16 4 4 5 2" xfId="22745" xr:uid="{00000000-0005-0000-0000-0000B44F0000}"/>
    <cellStyle name="Normal 16 4 4 6" xfId="22734" xr:uid="{00000000-0005-0000-0000-0000B54F0000}"/>
    <cellStyle name="Normal 16 4 4 7" xfId="30813" xr:uid="{00000000-0005-0000-0000-0000B64F0000}"/>
    <cellStyle name="Normal 16 4 5" xfId="2476" xr:uid="{00000000-0005-0000-0000-0000B74F0000}"/>
    <cellStyle name="Normal 16 4 5 2" xfId="12671" xr:uid="{00000000-0005-0000-0000-0000B84F0000}"/>
    <cellStyle name="Normal 16 4 5 2 2" xfId="12672" xr:uid="{00000000-0005-0000-0000-0000B94F0000}"/>
    <cellStyle name="Normal 16 4 5 2 2 2" xfId="22748" xr:uid="{00000000-0005-0000-0000-0000BA4F0000}"/>
    <cellStyle name="Normal 16 4 5 2 2 3" xfId="33472" xr:uid="{00000000-0005-0000-0000-0000BB4F0000}"/>
    <cellStyle name="Normal 16 4 5 2 3" xfId="12673" xr:uid="{00000000-0005-0000-0000-0000BC4F0000}"/>
    <cellStyle name="Normal 16 4 5 2 3 2" xfId="22749" xr:uid="{00000000-0005-0000-0000-0000BD4F0000}"/>
    <cellStyle name="Normal 16 4 5 2 3 3" xfId="32340" xr:uid="{00000000-0005-0000-0000-0000BE4F0000}"/>
    <cellStyle name="Normal 16 4 5 2 4" xfId="22747" xr:uid="{00000000-0005-0000-0000-0000BF4F0000}"/>
    <cellStyle name="Normal 16 4 5 2 5" xfId="31575" xr:uid="{00000000-0005-0000-0000-0000C04F0000}"/>
    <cellStyle name="Normal 16 4 5 3" xfId="12674" xr:uid="{00000000-0005-0000-0000-0000C14F0000}"/>
    <cellStyle name="Normal 16 4 5 3 2" xfId="22750" xr:uid="{00000000-0005-0000-0000-0000C24F0000}"/>
    <cellStyle name="Normal 16 4 5 3 3" xfId="42341" xr:uid="{00000000-0005-0000-0000-0000C34F0000}"/>
    <cellStyle name="Normal 16 4 5 4" xfId="12675" xr:uid="{00000000-0005-0000-0000-0000C44F0000}"/>
    <cellStyle name="Normal 16 4 5 4 2" xfId="22751" xr:uid="{00000000-0005-0000-0000-0000C54F0000}"/>
    <cellStyle name="Normal 16 4 5 5" xfId="22746" xr:uid="{00000000-0005-0000-0000-0000C64F0000}"/>
    <cellStyle name="Normal 16 4 5 6" xfId="30815" xr:uid="{00000000-0005-0000-0000-0000C74F0000}"/>
    <cellStyle name="Normal 16 4 6" xfId="2477" xr:uid="{00000000-0005-0000-0000-0000C84F0000}"/>
    <cellStyle name="Normal 16 4 6 2" xfId="12676" xr:uid="{00000000-0005-0000-0000-0000C94F0000}"/>
    <cellStyle name="Normal 16 4 6 2 2" xfId="12677" xr:uid="{00000000-0005-0000-0000-0000CA4F0000}"/>
    <cellStyle name="Normal 16 4 6 2 2 2" xfId="22754" xr:uid="{00000000-0005-0000-0000-0000CB4F0000}"/>
    <cellStyle name="Normal 16 4 6 2 2 3" xfId="33473" xr:uid="{00000000-0005-0000-0000-0000CC4F0000}"/>
    <cellStyle name="Normal 16 4 6 2 3" xfId="12678" xr:uid="{00000000-0005-0000-0000-0000CD4F0000}"/>
    <cellStyle name="Normal 16 4 6 2 3 2" xfId="22755" xr:uid="{00000000-0005-0000-0000-0000CE4F0000}"/>
    <cellStyle name="Normal 16 4 6 2 3 3" xfId="32341" xr:uid="{00000000-0005-0000-0000-0000CF4F0000}"/>
    <cellStyle name="Normal 16 4 6 2 4" xfId="22753" xr:uid="{00000000-0005-0000-0000-0000D04F0000}"/>
    <cellStyle name="Normal 16 4 6 2 5" xfId="31576" xr:uid="{00000000-0005-0000-0000-0000D14F0000}"/>
    <cellStyle name="Normal 16 4 6 3" xfId="12679" xr:uid="{00000000-0005-0000-0000-0000D24F0000}"/>
    <cellStyle name="Normal 16 4 6 3 2" xfId="22756" xr:uid="{00000000-0005-0000-0000-0000D34F0000}"/>
    <cellStyle name="Normal 16 4 6 3 3" xfId="42342" xr:uid="{00000000-0005-0000-0000-0000D44F0000}"/>
    <cellStyle name="Normal 16 4 6 4" xfId="12680" xr:uid="{00000000-0005-0000-0000-0000D54F0000}"/>
    <cellStyle name="Normal 16 4 6 4 2" xfId="22757" xr:uid="{00000000-0005-0000-0000-0000D64F0000}"/>
    <cellStyle name="Normal 16 4 6 5" xfId="22752" xr:uid="{00000000-0005-0000-0000-0000D74F0000}"/>
    <cellStyle name="Normal 16 4 6 6" xfId="30816" xr:uid="{00000000-0005-0000-0000-0000D84F0000}"/>
    <cellStyle name="Normal 16 4 7" xfId="12681" xr:uid="{00000000-0005-0000-0000-0000D94F0000}"/>
    <cellStyle name="Normal 16 4 7 2" xfId="12682" xr:uid="{00000000-0005-0000-0000-0000DA4F0000}"/>
    <cellStyle name="Normal 16 4 7 2 2" xfId="22759" xr:uid="{00000000-0005-0000-0000-0000DB4F0000}"/>
    <cellStyle name="Normal 16 4 7 2 3" xfId="33458" xr:uid="{00000000-0005-0000-0000-0000DC4F0000}"/>
    <cellStyle name="Normal 16 4 7 3" xfId="12683" xr:uid="{00000000-0005-0000-0000-0000DD4F0000}"/>
    <cellStyle name="Normal 16 4 7 3 2" xfId="22760" xr:uid="{00000000-0005-0000-0000-0000DE4F0000}"/>
    <cellStyle name="Normal 16 4 7 3 3" xfId="32326" xr:uid="{00000000-0005-0000-0000-0000DF4F0000}"/>
    <cellStyle name="Normal 16 4 7 4" xfId="22758" xr:uid="{00000000-0005-0000-0000-0000E04F0000}"/>
    <cellStyle name="Normal 16 4 7 5" xfId="31561" xr:uid="{00000000-0005-0000-0000-0000E14F0000}"/>
    <cellStyle name="Normal 16 4 8" xfId="12684" xr:uid="{00000000-0005-0000-0000-0000E24F0000}"/>
    <cellStyle name="Normal 16 4 8 2" xfId="22761" xr:uid="{00000000-0005-0000-0000-0000E34F0000}"/>
    <cellStyle name="Normal 16 4 8 3" xfId="42327" xr:uid="{00000000-0005-0000-0000-0000E44F0000}"/>
    <cellStyle name="Normal 16 4 9" xfId="12685" xr:uid="{00000000-0005-0000-0000-0000E54F0000}"/>
    <cellStyle name="Normal 16 4 9 2" xfId="22762" xr:uid="{00000000-0005-0000-0000-0000E64F0000}"/>
    <cellStyle name="Normal 16 5" xfId="2478" xr:uid="{00000000-0005-0000-0000-0000E74F0000}"/>
    <cellStyle name="Normal 16 5 10" xfId="30817" xr:uid="{00000000-0005-0000-0000-0000E84F0000}"/>
    <cellStyle name="Normal 16 5 2" xfId="2479" xr:uid="{00000000-0005-0000-0000-0000E94F0000}"/>
    <cellStyle name="Normal 16 5 2 2" xfId="2480" xr:uid="{00000000-0005-0000-0000-0000EA4F0000}"/>
    <cellStyle name="Normal 16 5 2 2 2" xfId="12686" xr:uid="{00000000-0005-0000-0000-0000EB4F0000}"/>
    <cellStyle name="Normal 16 5 2 2 2 2" xfId="12687" xr:uid="{00000000-0005-0000-0000-0000EC4F0000}"/>
    <cellStyle name="Normal 16 5 2 2 2 2 2" xfId="22767" xr:uid="{00000000-0005-0000-0000-0000ED4F0000}"/>
    <cellStyle name="Normal 16 5 2 2 2 2 3" xfId="33476" xr:uid="{00000000-0005-0000-0000-0000EE4F0000}"/>
    <cellStyle name="Normal 16 5 2 2 2 3" xfId="12688" xr:uid="{00000000-0005-0000-0000-0000EF4F0000}"/>
    <cellStyle name="Normal 16 5 2 2 2 3 2" xfId="22768" xr:uid="{00000000-0005-0000-0000-0000F04F0000}"/>
    <cellStyle name="Normal 16 5 2 2 2 3 3" xfId="32344" xr:uid="{00000000-0005-0000-0000-0000F14F0000}"/>
    <cellStyle name="Normal 16 5 2 2 2 4" xfId="22766" xr:uid="{00000000-0005-0000-0000-0000F24F0000}"/>
    <cellStyle name="Normal 16 5 2 2 2 5" xfId="31579" xr:uid="{00000000-0005-0000-0000-0000F34F0000}"/>
    <cellStyle name="Normal 16 5 2 2 3" xfId="12689" xr:uid="{00000000-0005-0000-0000-0000F44F0000}"/>
    <cellStyle name="Normal 16 5 2 2 3 2" xfId="22769" xr:uid="{00000000-0005-0000-0000-0000F54F0000}"/>
    <cellStyle name="Normal 16 5 2 2 3 3" xfId="42345" xr:uid="{00000000-0005-0000-0000-0000F64F0000}"/>
    <cellStyle name="Normal 16 5 2 2 4" xfId="12690" xr:uid="{00000000-0005-0000-0000-0000F74F0000}"/>
    <cellStyle name="Normal 16 5 2 2 4 2" xfId="22770" xr:uid="{00000000-0005-0000-0000-0000F84F0000}"/>
    <cellStyle name="Normal 16 5 2 2 5" xfId="22765" xr:uid="{00000000-0005-0000-0000-0000F94F0000}"/>
    <cellStyle name="Normal 16 5 2 2 6" xfId="30819" xr:uid="{00000000-0005-0000-0000-0000FA4F0000}"/>
    <cellStyle name="Normal 16 5 2 3" xfId="2481" xr:uid="{00000000-0005-0000-0000-0000FB4F0000}"/>
    <cellStyle name="Normal 16 5 2 3 2" xfId="12691" xr:uid="{00000000-0005-0000-0000-0000FC4F0000}"/>
    <cellStyle name="Normal 16 5 2 3 2 2" xfId="12692" xr:uid="{00000000-0005-0000-0000-0000FD4F0000}"/>
    <cellStyle name="Normal 16 5 2 3 2 2 2" xfId="22773" xr:uid="{00000000-0005-0000-0000-0000FE4F0000}"/>
    <cellStyle name="Normal 16 5 2 3 2 2 3" xfId="33477" xr:uid="{00000000-0005-0000-0000-0000FF4F0000}"/>
    <cellStyle name="Normal 16 5 2 3 2 3" xfId="12693" xr:uid="{00000000-0005-0000-0000-000000500000}"/>
    <cellStyle name="Normal 16 5 2 3 2 3 2" xfId="22774" xr:uid="{00000000-0005-0000-0000-000001500000}"/>
    <cellStyle name="Normal 16 5 2 3 2 3 3" xfId="32345" xr:uid="{00000000-0005-0000-0000-000002500000}"/>
    <cellStyle name="Normal 16 5 2 3 2 4" xfId="22772" xr:uid="{00000000-0005-0000-0000-000003500000}"/>
    <cellStyle name="Normal 16 5 2 3 2 5" xfId="31580" xr:uid="{00000000-0005-0000-0000-000004500000}"/>
    <cellStyle name="Normal 16 5 2 3 3" xfId="12694" xr:uid="{00000000-0005-0000-0000-000005500000}"/>
    <cellStyle name="Normal 16 5 2 3 3 2" xfId="22775" xr:uid="{00000000-0005-0000-0000-000006500000}"/>
    <cellStyle name="Normal 16 5 2 3 3 3" xfId="42346" xr:uid="{00000000-0005-0000-0000-000007500000}"/>
    <cellStyle name="Normal 16 5 2 3 4" xfId="12695" xr:uid="{00000000-0005-0000-0000-000008500000}"/>
    <cellStyle name="Normal 16 5 2 3 4 2" xfId="22776" xr:uid="{00000000-0005-0000-0000-000009500000}"/>
    <cellStyle name="Normal 16 5 2 3 5" xfId="22771" xr:uid="{00000000-0005-0000-0000-00000A500000}"/>
    <cellStyle name="Normal 16 5 2 3 6" xfId="30820" xr:uid="{00000000-0005-0000-0000-00000B500000}"/>
    <cellStyle name="Normal 16 5 2 4" xfId="12696" xr:uid="{00000000-0005-0000-0000-00000C500000}"/>
    <cellStyle name="Normal 16 5 2 4 2" xfId="12697" xr:uid="{00000000-0005-0000-0000-00000D500000}"/>
    <cellStyle name="Normal 16 5 2 4 2 2" xfId="22778" xr:uid="{00000000-0005-0000-0000-00000E500000}"/>
    <cellStyle name="Normal 16 5 2 4 2 3" xfId="33475" xr:uid="{00000000-0005-0000-0000-00000F500000}"/>
    <cellStyle name="Normal 16 5 2 4 3" xfId="12698" xr:uid="{00000000-0005-0000-0000-000010500000}"/>
    <cellStyle name="Normal 16 5 2 4 3 2" xfId="22779" xr:uid="{00000000-0005-0000-0000-000011500000}"/>
    <cellStyle name="Normal 16 5 2 4 3 3" xfId="32343" xr:uid="{00000000-0005-0000-0000-000012500000}"/>
    <cellStyle name="Normal 16 5 2 4 4" xfId="22777" xr:uid="{00000000-0005-0000-0000-000013500000}"/>
    <cellStyle name="Normal 16 5 2 4 5" xfId="31578" xr:uid="{00000000-0005-0000-0000-000014500000}"/>
    <cellStyle name="Normal 16 5 2 5" xfId="12699" xr:uid="{00000000-0005-0000-0000-000015500000}"/>
    <cellStyle name="Normal 16 5 2 5 2" xfId="22780" xr:uid="{00000000-0005-0000-0000-000016500000}"/>
    <cellStyle name="Normal 16 5 2 5 3" xfId="42344" xr:uid="{00000000-0005-0000-0000-000017500000}"/>
    <cellStyle name="Normal 16 5 2 6" xfId="12700" xr:uid="{00000000-0005-0000-0000-000018500000}"/>
    <cellStyle name="Normal 16 5 2 6 2" xfId="22781" xr:uid="{00000000-0005-0000-0000-000019500000}"/>
    <cellStyle name="Normal 16 5 2 7" xfId="22764" xr:uid="{00000000-0005-0000-0000-00001A500000}"/>
    <cellStyle name="Normal 16 5 2 8" xfId="30818" xr:uid="{00000000-0005-0000-0000-00001B500000}"/>
    <cellStyle name="Normal 16 5 3" xfId="2482" xr:uid="{00000000-0005-0000-0000-00001C500000}"/>
    <cellStyle name="Normal 16 5 3 2" xfId="2483" xr:uid="{00000000-0005-0000-0000-00001D500000}"/>
    <cellStyle name="Normal 16 5 3 2 2" xfId="12701" xr:uid="{00000000-0005-0000-0000-00001E500000}"/>
    <cellStyle name="Normal 16 5 3 2 2 2" xfId="12702" xr:uid="{00000000-0005-0000-0000-00001F500000}"/>
    <cellStyle name="Normal 16 5 3 2 2 2 2" xfId="22785" xr:uid="{00000000-0005-0000-0000-000020500000}"/>
    <cellStyle name="Normal 16 5 3 2 2 2 3" xfId="33479" xr:uid="{00000000-0005-0000-0000-000021500000}"/>
    <cellStyle name="Normal 16 5 3 2 2 3" xfId="12703" xr:uid="{00000000-0005-0000-0000-000022500000}"/>
    <cellStyle name="Normal 16 5 3 2 2 3 2" xfId="22786" xr:uid="{00000000-0005-0000-0000-000023500000}"/>
    <cellStyle name="Normal 16 5 3 2 2 3 3" xfId="32347" xr:uid="{00000000-0005-0000-0000-000024500000}"/>
    <cellStyle name="Normal 16 5 3 2 2 4" xfId="22784" xr:uid="{00000000-0005-0000-0000-000025500000}"/>
    <cellStyle name="Normal 16 5 3 2 2 5" xfId="31582" xr:uid="{00000000-0005-0000-0000-000026500000}"/>
    <cellStyle name="Normal 16 5 3 2 3" xfId="12704" xr:uid="{00000000-0005-0000-0000-000027500000}"/>
    <cellStyle name="Normal 16 5 3 2 3 2" xfId="22787" xr:uid="{00000000-0005-0000-0000-000028500000}"/>
    <cellStyle name="Normal 16 5 3 2 3 3" xfId="42348" xr:uid="{00000000-0005-0000-0000-000029500000}"/>
    <cellStyle name="Normal 16 5 3 2 4" xfId="12705" xr:uid="{00000000-0005-0000-0000-00002A500000}"/>
    <cellStyle name="Normal 16 5 3 2 4 2" xfId="22788" xr:uid="{00000000-0005-0000-0000-00002B500000}"/>
    <cellStyle name="Normal 16 5 3 2 5" xfId="22783" xr:uid="{00000000-0005-0000-0000-00002C500000}"/>
    <cellStyle name="Normal 16 5 3 2 6" xfId="30822" xr:uid="{00000000-0005-0000-0000-00002D500000}"/>
    <cellStyle name="Normal 16 5 3 3" xfId="12706" xr:uid="{00000000-0005-0000-0000-00002E500000}"/>
    <cellStyle name="Normal 16 5 3 3 2" xfId="12707" xr:uid="{00000000-0005-0000-0000-00002F500000}"/>
    <cellStyle name="Normal 16 5 3 3 2 2" xfId="22790" xr:uid="{00000000-0005-0000-0000-000030500000}"/>
    <cellStyle name="Normal 16 5 3 3 2 3" xfId="33478" xr:uid="{00000000-0005-0000-0000-000031500000}"/>
    <cellStyle name="Normal 16 5 3 3 3" xfId="12708" xr:uid="{00000000-0005-0000-0000-000032500000}"/>
    <cellStyle name="Normal 16 5 3 3 3 2" xfId="22791" xr:uid="{00000000-0005-0000-0000-000033500000}"/>
    <cellStyle name="Normal 16 5 3 3 3 3" xfId="32346" xr:uid="{00000000-0005-0000-0000-000034500000}"/>
    <cellStyle name="Normal 16 5 3 3 4" xfId="22789" xr:uid="{00000000-0005-0000-0000-000035500000}"/>
    <cellStyle name="Normal 16 5 3 3 5" xfId="31581" xr:uid="{00000000-0005-0000-0000-000036500000}"/>
    <cellStyle name="Normal 16 5 3 4" xfId="12709" xr:uid="{00000000-0005-0000-0000-000037500000}"/>
    <cellStyle name="Normal 16 5 3 4 2" xfId="22792" xr:uid="{00000000-0005-0000-0000-000038500000}"/>
    <cellStyle name="Normal 16 5 3 4 3" xfId="42347" xr:uid="{00000000-0005-0000-0000-000039500000}"/>
    <cellStyle name="Normal 16 5 3 5" xfId="12710" xr:uid="{00000000-0005-0000-0000-00003A500000}"/>
    <cellStyle name="Normal 16 5 3 5 2" xfId="22793" xr:uid="{00000000-0005-0000-0000-00003B500000}"/>
    <cellStyle name="Normal 16 5 3 6" xfId="22782" xr:uid="{00000000-0005-0000-0000-00003C500000}"/>
    <cellStyle name="Normal 16 5 3 7" xfId="30821" xr:uid="{00000000-0005-0000-0000-00003D500000}"/>
    <cellStyle name="Normal 16 5 4" xfId="2484" xr:uid="{00000000-0005-0000-0000-00003E500000}"/>
    <cellStyle name="Normal 16 5 4 2" xfId="12711" xr:uid="{00000000-0005-0000-0000-00003F500000}"/>
    <cellStyle name="Normal 16 5 4 2 2" xfId="12712" xr:uid="{00000000-0005-0000-0000-000040500000}"/>
    <cellStyle name="Normal 16 5 4 2 2 2" xfId="22796" xr:uid="{00000000-0005-0000-0000-000041500000}"/>
    <cellStyle name="Normal 16 5 4 2 2 3" xfId="33480" xr:uid="{00000000-0005-0000-0000-000042500000}"/>
    <cellStyle name="Normal 16 5 4 2 3" xfId="12713" xr:uid="{00000000-0005-0000-0000-000043500000}"/>
    <cellStyle name="Normal 16 5 4 2 3 2" xfId="22797" xr:uid="{00000000-0005-0000-0000-000044500000}"/>
    <cellStyle name="Normal 16 5 4 2 3 3" xfId="32348" xr:uid="{00000000-0005-0000-0000-000045500000}"/>
    <cellStyle name="Normal 16 5 4 2 4" xfId="22795" xr:uid="{00000000-0005-0000-0000-000046500000}"/>
    <cellStyle name="Normal 16 5 4 2 5" xfId="31583" xr:uid="{00000000-0005-0000-0000-000047500000}"/>
    <cellStyle name="Normal 16 5 4 3" xfId="12714" xr:uid="{00000000-0005-0000-0000-000048500000}"/>
    <cellStyle name="Normal 16 5 4 3 2" xfId="22798" xr:uid="{00000000-0005-0000-0000-000049500000}"/>
    <cellStyle name="Normal 16 5 4 3 3" xfId="42349" xr:uid="{00000000-0005-0000-0000-00004A500000}"/>
    <cellStyle name="Normal 16 5 4 4" xfId="12715" xr:uid="{00000000-0005-0000-0000-00004B500000}"/>
    <cellStyle name="Normal 16 5 4 4 2" xfId="22799" xr:uid="{00000000-0005-0000-0000-00004C500000}"/>
    <cellStyle name="Normal 16 5 4 5" xfId="22794" xr:uid="{00000000-0005-0000-0000-00004D500000}"/>
    <cellStyle name="Normal 16 5 4 6" xfId="30823" xr:uid="{00000000-0005-0000-0000-00004E500000}"/>
    <cellStyle name="Normal 16 5 5" xfId="2485" xr:uid="{00000000-0005-0000-0000-00004F500000}"/>
    <cellStyle name="Normal 16 5 5 2" xfId="12716" xr:uid="{00000000-0005-0000-0000-000050500000}"/>
    <cellStyle name="Normal 16 5 5 2 2" xfId="12717" xr:uid="{00000000-0005-0000-0000-000051500000}"/>
    <cellStyle name="Normal 16 5 5 2 2 2" xfId="22802" xr:uid="{00000000-0005-0000-0000-000052500000}"/>
    <cellStyle name="Normal 16 5 5 2 2 3" xfId="33481" xr:uid="{00000000-0005-0000-0000-000053500000}"/>
    <cellStyle name="Normal 16 5 5 2 3" xfId="12718" xr:uid="{00000000-0005-0000-0000-000054500000}"/>
    <cellStyle name="Normal 16 5 5 2 3 2" xfId="22803" xr:uid="{00000000-0005-0000-0000-000055500000}"/>
    <cellStyle name="Normal 16 5 5 2 3 3" xfId="32349" xr:uid="{00000000-0005-0000-0000-000056500000}"/>
    <cellStyle name="Normal 16 5 5 2 4" xfId="22801" xr:uid="{00000000-0005-0000-0000-000057500000}"/>
    <cellStyle name="Normal 16 5 5 2 5" xfId="31584" xr:uid="{00000000-0005-0000-0000-000058500000}"/>
    <cellStyle name="Normal 16 5 5 3" xfId="12719" xr:uid="{00000000-0005-0000-0000-000059500000}"/>
    <cellStyle name="Normal 16 5 5 3 2" xfId="22804" xr:uid="{00000000-0005-0000-0000-00005A500000}"/>
    <cellStyle name="Normal 16 5 5 3 3" xfId="42350" xr:uid="{00000000-0005-0000-0000-00005B500000}"/>
    <cellStyle name="Normal 16 5 5 4" xfId="12720" xr:uid="{00000000-0005-0000-0000-00005C500000}"/>
    <cellStyle name="Normal 16 5 5 4 2" xfId="22805" xr:uid="{00000000-0005-0000-0000-00005D500000}"/>
    <cellStyle name="Normal 16 5 5 5" xfId="22800" xr:uid="{00000000-0005-0000-0000-00005E500000}"/>
    <cellStyle name="Normal 16 5 5 6" xfId="30824" xr:uid="{00000000-0005-0000-0000-00005F500000}"/>
    <cellStyle name="Normal 16 5 6" xfId="12721" xr:uid="{00000000-0005-0000-0000-000060500000}"/>
    <cellStyle name="Normal 16 5 6 2" xfId="12722" xr:uid="{00000000-0005-0000-0000-000061500000}"/>
    <cellStyle name="Normal 16 5 6 2 2" xfId="22807" xr:uid="{00000000-0005-0000-0000-000062500000}"/>
    <cellStyle name="Normal 16 5 6 2 3" xfId="33474" xr:uid="{00000000-0005-0000-0000-000063500000}"/>
    <cellStyle name="Normal 16 5 6 3" xfId="12723" xr:uid="{00000000-0005-0000-0000-000064500000}"/>
    <cellStyle name="Normal 16 5 6 3 2" xfId="22808" xr:uid="{00000000-0005-0000-0000-000065500000}"/>
    <cellStyle name="Normal 16 5 6 3 3" xfId="32342" xr:uid="{00000000-0005-0000-0000-000066500000}"/>
    <cellStyle name="Normal 16 5 6 4" xfId="22806" xr:uid="{00000000-0005-0000-0000-000067500000}"/>
    <cellStyle name="Normal 16 5 6 5" xfId="31577" xr:uid="{00000000-0005-0000-0000-000068500000}"/>
    <cellStyle name="Normal 16 5 7" xfId="12724" xr:uid="{00000000-0005-0000-0000-000069500000}"/>
    <cellStyle name="Normal 16 5 7 2" xfId="22809" xr:uid="{00000000-0005-0000-0000-00006A500000}"/>
    <cellStyle name="Normal 16 5 7 3" xfId="42343" xr:uid="{00000000-0005-0000-0000-00006B500000}"/>
    <cellStyle name="Normal 16 5 8" xfId="12725" xr:uid="{00000000-0005-0000-0000-00006C500000}"/>
    <cellStyle name="Normal 16 5 8 2" xfId="22810" xr:uid="{00000000-0005-0000-0000-00006D500000}"/>
    <cellStyle name="Normal 16 5 9" xfId="22763" xr:uid="{00000000-0005-0000-0000-00006E500000}"/>
    <cellStyle name="Normal 16 6" xfId="2486" xr:uid="{00000000-0005-0000-0000-00006F500000}"/>
    <cellStyle name="Normal 16 6 10" xfId="30825" xr:uid="{00000000-0005-0000-0000-000070500000}"/>
    <cellStyle name="Normal 16 6 2" xfId="2487" xr:uid="{00000000-0005-0000-0000-000071500000}"/>
    <cellStyle name="Normal 16 6 2 2" xfId="2488" xr:uid="{00000000-0005-0000-0000-000072500000}"/>
    <cellStyle name="Normal 16 6 2 2 2" xfId="12726" xr:uid="{00000000-0005-0000-0000-000073500000}"/>
    <cellStyle name="Normal 16 6 2 2 2 2" xfId="12727" xr:uid="{00000000-0005-0000-0000-000074500000}"/>
    <cellStyle name="Normal 16 6 2 2 2 2 2" xfId="22815" xr:uid="{00000000-0005-0000-0000-000075500000}"/>
    <cellStyle name="Normal 16 6 2 2 2 2 3" xfId="33484" xr:uid="{00000000-0005-0000-0000-000076500000}"/>
    <cellStyle name="Normal 16 6 2 2 2 3" xfId="12728" xr:uid="{00000000-0005-0000-0000-000077500000}"/>
    <cellStyle name="Normal 16 6 2 2 2 3 2" xfId="22816" xr:uid="{00000000-0005-0000-0000-000078500000}"/>
    <cellStyle name="Normal 16 6 2 2 2 3 3" xfId="32352" xr:uid="{00000000-0005-0000-0000-000079500000}"/>
    <cellStyle name="Normal 16 6 2 2 2 4" xfId="22814" xr:uid="{00000000-0005-0000-0000-00007A500000}"/>
    <cellStyle name="Normal 16 6 2 2 2 5" xfId="31587" xr:uid="{00000000-0005-0000-0000-00007B500000}"/>
    <cellStyle name="Normal 16 6 2 2 3" xfId="12729" xr:uid="{00000000-0005-0000-0000-00007C500000}"/>
    <cellStyle name="Normal 16 6 2 2 3 2" xfId="22817" xr:uid="{00000000-0005-0000-0000-00007D500000}"/>
    <cellStyle name="Normal 16 6 2 2 3 3" xfId="42353" xr:uid="{00000000-0005-0000-0000-00007E500000}"/>
    <cellStyle name="Normal 16 6 2 2 4" xfId="12730" xr:uid="{00000000-0005-0000-0000-00007F500000}"/>
    <cellStyle name="Normal 16 6 2 2 4 2" xfId="22818" xr:uid="{00000000-0005-0000-0000-000080500000}"/>
    <cellStyle name="Normal 16 6 2 2 5" xfId="22813" xr:uid="{00000000-0005-0000-0000-000081500000}"/>
    <cellStyle name="Normal 16 6 2 2 6" xfId="30827" xr:uid="{00000000-0005-0000-0000-000082500000}"/>
    <cellStyle name="Normal 16 6 2 3" xfId="2489" xr:uid="{00000000-0005-0000-0000-000083500000}"/>
    <cellStyle name="Normal 16 6 2 3 2" xfId="12731" xr:uid="{00000000-0005-0000-0000-000084500000}"/>
    <cellStyle name="Normal 16 6 2 3 2 2" xfId="12732" xr:uid="{00000000-0005-0000-0000-000085500000}"/>
    <cellStyle name="Normal 16 6 2 3 2 2 2" xfId="22821" xr:uid="{00000000-0005-0000-0000-000086500000}"/>
    <cellStyle name="Normal 16 6 2 3 2 2 3" xfId="33485" xr:uid="{00000000-0005-0000-0000-000087500000}"/>
    <cellStyle name="Normal 16 6 2 3 2 3" xfId="12733" xr:uid="{00000000-0005-0000-0000-000088500000}"/>
    <cellStyle name="Normal 16 6 2 3 2 3 2" xfId="22822" xr:uid="{00000000-0005-0000-0000-000089500000}"/>
    <cellStyle name="Normal 16 6 2 3 2 3 3" xfId="32353" xr:uid="{00000000-0005-0000-0000-00008A500000}"/>
    <cellStyle name="Normal 16 6 2 3 2 4" xfId="22820" xr:uid="{00000000-0005-0000-0000-00008B500000}"/>
    <cellStyle name="Normal 16 6 2 3 2 5" xfId="31588" xr:uid="{00000000-0005-0000-0000-00008C500000}"/>
    <cellStyle name="Normal 16 6 2 3 3" xfId="12734" xr:uid="{00000000-0005-0000-0000-00008D500000}"/>
    <cellStyle name="Normal 16 6 2 3 3 2" xfId="22823" xr:uid="{00000000-0005-0000-0000-00008E500000}"/>
    <cellStyle name="Normal 16 6 2 3 3 3" xfId="42354" xr:uid="{00000000-0005-0000-0000-00008F500000}"/>
    <cellStyle name="Normal 16 6 2 3 4" xfId="12735" xr:uid="{00000000-0005-0000-0000-000090500000}"/>
    <cellStyle name="Normal 16 6 2 3 4 2" xfId="22824" xr:uid="{00000000-0005-0000-0000-000091500000}"/>
    <cellStyle name="Normal 16 6 2 3 5" xfId="22819" xr:uid="{00000000-0005-0000-0000-000092500000}"/>
    <cellStyle name="Normal 16 6 2 3 6" xfId="30828" xr:uid="{00000000-0005-0000-0000-000093500000}"/>
    <cellStyle name="Normal 16 6 2 4" xfId="12736" xr:uid="{00000000-0005-0000-0000-000094500000}"/>
    <cellStyle name="Normal 16 6 2 4 2" xfId="12737" xr:uid="{00000000-0005-0000-0000-000095500000}"/>
    <cellStyle name="Normal 16 6 2 4 2 2" xfId="22826" xr:uid="{00000000-0005-0000-0000-000096500000}"/>
    <cellStyle name="Normal 16 6 2 4 2 3" xfId="33483" xr:uid="{00000000-0005-0000-0000-000097500000}"/>
    <cellStyle name="Normal 16 6 2 4 3" xfId="12738" xr:uid="{00000000-0005-0000-0000-000098500000}"/>
    <cellStyle name="Normal 16 6 2 4 3 2" xfId="22827" xr:uid="{00000000-0005-0000-0000-000099500000}"/>
    <cellStyle name="Normal 16 6 2 4 3 3" xfId="32351" xr:uid="{00000000-0005-0000-0000-00009A500000}"/>
    <cellStyle name="Normal 16 6 2 4 4" xfId="22825" xr:uid="{00000000-0005-0000-0000-00009B500000}"/>
    <cellStyle name="Normal 16 6 2 4 5" xfId="31586" xr:uid="{00000000-0005-0000-0000-00009C500000}"/>
    <cellStyle name="Normal 16 6 2 5" xfId="12739" xr:uid="{00000000-0005-0000-0000-00009D500000}"/>
    <cellStyle name="Normal 16 6 2 5 2" xfId="22828" xr:uid="{00000000-0005-0000-0000-00009E500000}"/>
    <cellStyle name="Normal 16 6 2 5 3" xfId="42352" xr:uid="{00000000-0005-0000-0000-00009F500000}"/>
    <cellStyle name="Normal 16 6 2 6" xfId="12740" xr:uid="{00000000-0005-0000-0000-0000A0500000}"/>
    <cellStyle name="Normal 16 6 2 6 2" xfId="22829" xr:uid="{00000000-0005-0000-0000-0000A1500000}"/>
    <cellStyle name="Normal 16 6 2 7" xfId="22812" xr:uid="{00000000-0005-0000-0000-0000A2500000}"/>
    <cellStyle name="Normal 16 6 2 8" xfId="30826" xr:uid="{00000000-0005-0000-0000-0000A3500000}"/>
    <cellStyle name="Normal 16 6 3" xfId="2490" xr:uid="{00000000-0005-0000-0000-0000A4500000}"/>
    <cellStyle name="Normal 16 6 3 2" xfId="2491" xr:uid="{00000000-0005-0000-0000-0000A5500000}"/>
    <cellStyle name="Normal 16 6 3 2 2" xfId="12741" xr:uid="{00000000-0005-0000-0000-0000A6500000}"/>
    <cellStyle name="Normal 16 6 3 2 2 2" xfId="12742" xr:uid="{00000000-0005-0000-0000-0000A7500000}"/>
    <cellStyle name="Normal 16 6 3 2 2 2 2" xfId="22833" xr:uid="{00000000-0005-0000-0000-0000A8500000}"/>
    <cellStyle name="Normal 16 6 3 2 2 2 3" xfId="33487" xr:uid="{00000000-0005-0000-0000-0000A9500000}"/>
    <cellStyle name="Normal 16 6 3 2 2 3" xfId="12743" xr:uid="{00000000-0005-0000-0000-0000AA500000}"/>
    <cellStyle name="Normal 16 6 3 2 2 3 2" xfId="22834" xr:uid="{00000000-0005-0000-0000-0000AB500000}"/>
    <cellStyle name="Normal 16 6 3 2 2 3 3" xfId="32355" xr:uid="{00000000-0005-0000-0000-0000AC500000}"/>
    <cellStyle name="Normal 16 6 3 2 2 4" xfId="22832" xr:uid="{00000000-0005-0000-0000-0000AD500000}"/>
    <cellStyle name="Normal 16 6 3 2 2 5" xfId="31590" xr:uid="{00000000-0005-0000-0000-0000AE500000}"/>
    <cellStyle name="Normal 16 6 3 2 3" xfId="12744" xr:uid="{00000000-0005-0000-0000-0000AF500000}"/>
    <cellStyle name="Normal 16 6 3 2 3 2" xfId="22835" xr:uid="{00000000-0005-0000-0000-0000B0500000}"/>
    <cellStyle name="Normal 16 6 3 2 3 3" xfId="42356" xr:uid="{00000000-0005-0000-0000-0000B1500000}"/>
    <cellStyle name="Normal 16 6 3 2 4" xfId="12745" xr:uid="{00000000-0005-0000-0000-0000B2500000}"/>
    <cellStyle name="Normal 16 6 3 2 4 2" xfId="22836" xr:uid="{00000000-0005-0000-0000-0000B3500000}"/>
    <cellStyle name="Normal 16 6 3 2 5" xfId="22831" xr:uid="{00000000-0005-0000-0000-0000B4500000}"/>
    <cellStyle name="Normal 16 6 3 2 6" xfId="30830" xr:uid="{00000000-0005-0000-0000-0000B5500000}"/>
    <cellStyle name="Normal 16 6 3 3" xfId="12746" xr:uid="{00000000-0005-0000-0000-0000B6500000}"/>
    <cellStyle name="Normal 16 6 3 3 2" xfId="12747" xr:uid="{00000000-0005-0000-0000-0000B7500000}"/>
    <cellStyle name="Normal 16 6 3 3 2 2" xfId="22838" xr:uid="{00000000-0005-0000-0000-0000B8500000}"/>
    <cellStyle name="Normal 16 6 3 3 2 3" xfId="33486" xr:uid="{00000000-0005-0000-0000-0000B9500000}"/>
    <cellStyle name="Normal 16 6 3 3 3" xfId="12748" xr:uid="{00000000-0005-0000-0000-0000BA500000}"/>
    <cellStyle name="Normal 16 6 3 3 3 2" xfId="22839" xr:uid="{00000000-0005-0000-0000-0000BB500000}"/>
    <cellStyle name="Normal 16 6 3 3 3 3" xfId="32354" xr:uid="{00000000-0005-0000-0000-0000BC500000}"/>
    <cellStyle name="Normal 16 6 3 3 4" xfId="22837" xr:uid="{00000000-0005-0000-0000-0000BD500000}"/>
    <cellStyle name="Normal 16 6 3 3 5" xfId="31589" xr:uid="{00000000-0005-0000-0000-0000BE500000}"/>
    <cellStyle name="Normal 16 6 3 4" xfId="12749" xr:uid="{00000000-0005-0000-0000-0000BF500000}"/>
    <cellStyle name="Normal 16 6 3 4 2" xfId="22840" xr:uid="{00000000-0005-0000-0000-0000C0500000}"/>
    <cellStyle name="Normal 16 6 3 4 3" xfId="42355" xr:uid="{00000000-0005-0000-0000-0000C1500000}"/>
    <cellStyle name="Normal 16 6 3 5" xfId="12750" xr:uid="{00000000-0005-0000-0000-0000C2500000}"/>
    <cellStyle name="Normal 16 6 3 5 2" xfId="22841" xr:uid="{00000000-0005-0000-0000-0000C3500000}"/>
    <cellStyle name="Normal 16 6 3 6" xfId="22830" xr:uid="{00000000-0005-0000-0000-0000C4500000}"/>
    <cellStyle name="Normal 16 6 3 7" xfId="30829" xr:uid="{00000000-0005-0000-0000-0000C5500000}"/>
    <cellStyle name="Normal 16 6 4" xfId="2492" xr:uid="{00000000-0005-0000-0000-0000C6500000}"/>
    <cellStyle name="Normal 16 6 4 2" xfId="12751" xr:uid="{00000000-0005-0000-0000-0000C7500000}"/>
    <cellStyle name="Normal 16 6 4 2 2" xfId="12752" xr:uid="{00000000-0005-0000-0000-0000C8500000}"/>
    <cellStyle name="Normal 16 6 4 2 2 2" xfId="22844" xr:uid="{00000000-0005-0000-0000-0000C9500000}"/>
    <cellStyle name="Normal 16 6 4 2 2 3" xfId="33488" xr:uid="{00000000-0005-0000-0000-0000CA500000}"/>
    <cellStyle name="Normal 16 6 4 2 3" xfId="12753" xr:uid="{00000000-0005-0000-0000-0000CB500000}"/>
    <cellStyle name="Normal 16 6 4 2 3 2" xfId="22845" xr:uid="{00000000-0005-0000-0000-0000CC500000}"/>
    <cellStyle name="Normal 16 6 4 2 3 3" xfId="32356" xr:uid="{00000000-0005-0000-0000-0000CD500000}"/>
    <cellStyle name="Normal 16 6 4 2 4" xfId="22843" xr:uid="{00000000-0005-0000-0000-0000CE500000}"/>
    <cellStyle name="Normal 16 6 4 2 5" xfId="31591" xr:uid="{00000000-0005-0000-0000-0000CF500000}"/>
    <cellStyle name="Normal 16 6 4 3" xfId="12754" xr:uid="{00000000-0005-0000-0000-0000D0500000}"/>
    <cellStyle name="Normal 16 6 4 3 2" xfId="22846" xr:uid="{00000000-0005-0000-0000-0000D1500000}"/>
    <cellStyle name="Normal 16 6 4 3 3" xfId="42357" xr:uid="{00000000-0005-0000-0000-0000D2500000}"/>
    <cellStyle name="Normal 16 6 4 4" xfId="12755" xr:uid="{00000000-0005-0000-0000-0000D3500000}"/>
    <cellStyle name="Normal 16 6 4 4 2" xfId="22847" xr:uid="{00000000-0005-0000-0000-0000D4500000}"/>
    <cellStyle name="Normal 16 6 4 5" xfId="22842" xr:uid="{00000000-0005-0000-0000-0000D5500000}"/>
    <cellStyle name="Normal 16 6 4 6" xfId="30831" xr:uid="{00000000-0005-0000-0000-0000D6500000}"/>
    <cellStyle name="Normal 16 6 5" xfId="2493" xr:uid="{00000000-0005-0000-0000-0000D7500000}"/>
    <cellStyle name="Normal 16 6 5 2" xfId="12756" xr:uid="{00000000-0005-0000-0000-0000D8500000}"/>
    <cellStyle name="Normal 16 6 5 2 2" xfId="12757" xr:uid="{00000000-0005-0000-0000-0000D9500000}"/>
    <cellStyle name="Normal 16 6 5 2 2 2" xfId="22850" xr:uid="{00000000-0005-0000-0000-0000DA500000}"/>
    <cellStyle name="Normal 16 6 5 2 2 3" xfId="33489" xr:uid="{00000000-0005-0000-0000-0000DB500000}"/>
    <cellStyle name="Normal 16 6 5 2 3" xfId="12758" xr:uid="{00000000-0005-0000-0000-0000DC500000}"/>
    <cellStyle name="Normal 16 6 5 2 3 2" xfId="22851" xr:uid="{00000000-0005-0000-0000-0000DD500000}"/>
    <cellStyle name="Normal 16 6 5 2 3 3" xfId="32357" xr:uid="{00000000-0005-0000-0000-0000DE500000}"/>
    <cellStyle name="Normal 16 6 5 2 4" xfId="22849" xr:uid="{00000000-0005-0000-0000-0000DF500000}"/>
    <cellStyle name="Normal 16 6 5 2 5" xfId="31592" xr:uid="{00000000-0005-0000-0000-0000E0500000}"/>
    <cellStyle name="Normal 16 6 5 3" xfId="12759" xr:uid="{00000000-0005-0000-0000-0000E1500000}"/>
    <cellStyle name="Normal 16 6 5 3 2" xfId="22852" xr:uid="{00000000-0005-0000-0000-0000E2500000}"/>
    <cellStyle name="Normal 16 6 5 3 3" xfId="42358" xr:uid="{00000000-0005-0000-0000-0000E3500000}"/>
    <cellStyle name="Normal 16 6 5 4" xfId="12760" xr:uid="{00000000-0005-0000-0000-0000E4500000}"/>
    <cellStyle name="Normal 16 6 5 4 2" xfId="22853" xr:uid="{00000000-0005-0000-0000-0000E5500000}"/>
    <cellStyle name="Normal 16 6 5 5" xfId="22848" xr:uid="{00000000-0005-0000-0000-0000E6500000}"/>
    <cellStyle name="Normal 16 6 5 6" xfId="30832" xr:uid="{00000000-0005-0000-0000-0000E7500000}"/>
    <cellStyle name="Normal 16 6 6" xfId="12761" xr:uid="{00000000-0005-0000-0000-0000E8500000}"/>
    <cellStyle name="Normal 16 6 6 2" xfId="12762" xr:uid="{00000000-0005-0000-0000-0000E9500000}"/>
    <cellStyle name="Normal 16 6 6 2 2" xfId="22855" xr:uid="{00000000-0005-0000-0000-0000EA500000}"/>
    <cellStyle name="Normal 16 6 6 2 3" xfId="33482" xr:uid="{00000000-0005-0000-0000-0000EB500000}"/>
    <cellStyle name="Normal 16 6 6 3" xfId="12763" xr:uid="{00000000-0005-0000-0000-0000EC500000}"/>
    <cellStyle name="Normal 16 6 6 3 2" xfId="22856" xr:uid="{00000000-0005-0000-0000-0000ED500000}"/>
    <cellStyle name="Normal 16 6 6 3 3" xfId="32350" xr:uid="{00000000-0005-0000-0000-0000EE500000}"/>
    <cellStyle name="Normal 16 6 6 4" xfId="22854" xr:uid="{00000000-0005-0000-0000-0000EF500000}"/>
    <cellStyle name="Normal 16 6 6 5" xfId="31585" xr:uid="{00000000-0005-0000-0000-0000F0500000}"/>
    <cellStyle name="Normal 16 6 7" xfId="12764" xr:uid="{00000000-0005-0000-0000-0000F1500000}"/>
    <cellStyle name="Normal 16 6 7 2" xfId="22857" xr:uid="{00000000-0005-0000-0000-0000F2500000}"/>
    <cellStyle name="Normal 16 6 7 3" xfId="42351" xr:uid="{00000000-0005-0000-0000-0000F3500000}"/>
    <cellStyle name="Normal 16 6 8" xfId="12765" xr:uid="{00000000-0005-0000-0000-0000F4500000}"/>
    <cellStyle name="Normal 16 6 8 2" xfId="22858" xr:uid="{00000000-0005-0000-0000-0000F5500000}"/>
    <cellStyle name="Normal 16 6 9" xfId="22811" xr:uid="{00000000-0005-0000-0000-0000F6500000}"/>
    <cellStyle name="Normal 16 7" xfId="2494" xr:uid="{00000000-0005-0000-0000-0000F7500000}"/>
    <cellStyle name="Normal 16 7 2" xfId="2495" xr:uid="{00000000-0005-0000-0000-0000F8500000}"/>
    <cellStyle name="Normal 16 7 2 2" xfId="12766" xr:uid="{00000000-0005-0000-0000-0000F9500000}"/>
    <cellStyle name="Normal 16 7 2 2 2" xfId="12767" xr:uid="{00000000-0005-0000-0000-0000FA500000}"/>
    <cellStyle name="Normal 16 7 2 2 2 2" xfId="22862" xr:uid="{00000000-0005-0000-0000-0000FB500000}"/>
    <cellStyle name="Normal 16 7 2 2 2 3" xfId="33491" xr:uid="{00000000-0005-0000-0000-0000FC500000}"/>
    <cellStyle name="Normal 16 7 2 2 3" xfId="12768" xr:uid="{00000000-0005-0000-0000-0000FD500000}"/>
    <cellStyle name="Normal 16 7 2 2 3 2" xfId="22863" xr:uid="{00000000-0005-0000-0000-0000FE500000}"/>
    <cellStyle name="Normal 16 7 2 2 3 3" xfId="32359" xr:uid="{00000000-0005-0000-0000-0000FF500000}"/>
    <cellStyle name="Normal 16 7 2 2 4" xfId="22861" xr:uid="{00000000-0005-0000-0000-000000510000}"/>
    <cellStyle name="Normal 16 7 2 2 5" xfId="31594" xr:uid="{00000000-0005-0000-0000-000001510000}"/>
    <cellStyle name="Normal 16 7 2 3" xfId="12769" xr:uid="{00000000-0005-0000-0000-000002510000}"/>
    <cellStyle name="Normal 16 7 2 3 2" xfId="22864" xr:uid="{00000000-0005-0000-0000-000003510000}"/>
    <cellStyle name="Normal 16 7 2 3 3" xfId="42360" xr:uid="{00000000-0005-0000-0000-000004510000}"/>
    <cellStyle name="Normal 16 7 2 4" xfId="12770" xr:uid="{00000000-0005-0000-0000-000005510000}"/>
    <cellStyle name="Normal 16 7 2 4 2" xfId="22865" xr:uid="{00000000-0005-0000-0000-000006510000}"/>
    <cellStyle name="Normal 16 7 2 5" xfId="22860" xr:uid="{00000000-0005-0000-0000-000007510000}"/>
    <cellStyle name="Normal 16 7 2 6" xfId="30834" xr:uid="{00000000-0005-0000-0000-000008510000}"/>
    <cellStyle name="Normal 16 7 3" xfId="2496" xr:uid="{00000000-0005-0000-0000-000009510000}"/>
    <cellStyle name="Normal 16 7 3 2" xfId="12771" xr:uid="{00000000-0005-0000-0000-00000A510000}"/>
    <cellStyle name="Normal 16 7 3 2 2" xfId="12772" xr:uid="{00000000-0005-0000-0000-00000B510000}"/>
    <cellStyle name="Normal 16 7 3 2 2 2" xfId="22868" xr:uid="{00000000-0005-0000-0000-00000C510000}"/>
    <cellStyle name="Normal 16 7 3 2 2 3" xfId="33492" xr:uid="{00000000-0005-0000-0000-00000D510000}"/>
    <cellStyle name="Normal 16 7 3 2 3" xfId="12773" xr:uid="{00000000-0005-0000-0000-00000E510000}"/>
    <cellStyle name="Normal 16 7 3 2 3 2" xfId="22869" xr:uid="{00000000-0005-0000-0000-00000F510000}"/>
    <cellStyle name="Normal 16 7 3 2 3 3" xfId="32360" xr:uid="{00000000-0005-0000-0000-000010510000}"/>
    <cellStyle name="Normal 16 7 3 2 4" xfId="22867" xr:uid="{00000000-0005-0000-0000-000011510000}"/>
    <cellStyle name="Normal 16 7 3 2 5" xfId="31595" xr:uid="{00000000-0005-0000-0000-000012510000}"/>
    <cellStyle name="Normal 16 7 3 3" xfId="12774" xr:uid="{00000000-0005-0000-0000-000013510000}"/>
    <cellStyle name="Normal 16 7 3 3 2" xfId="22870" xr:uid="{00000000-0005-0000-0000-000014510000}"/>
    <cellStyle name="Normal 16 7 3 3 3" xfId="42361" xr:uid="{00000000-0005-0000-0000-000015510000}"/>
    <cellStyle name="Normal 16 7 3 4" xfId="12775" xr:uid="{00000000-0005-0000-0000-000016510000}"/>
    <cellStyle name="Normal 16 7 3 4 2" xfId="22871" xr:uid="{00000000-0005-0000-0000-000017510000}"/>
    <cellStyle name="Normal 16 7 3 5" xfId="22866" xr:uid="{00000000-0005-0000-0000-000018510000}"/>
    <cellStyle name="Normal 16 7 3 6" xfId="30835" xr:uid="{00000000-0005-0000-0000-000019510000}"/>
    <cellStyle name="Normal 16 7 4" xfId="12776" xr:uid="{00000000-0005-0000-0000-00001A510000}"/>
    <cellStyle name="Normal 16 7 4 2" xfId="12777" xr:uid="{00000000-0005-0000-0000-00001B510000}"/>
    <cellStyle name="Normal 16 7 4 2 2" xfId="22873" xr:uid="{00000000-0005-0000-0000-00001C510000}"/>
    <cellStyle name="Normal 16 7 4 2 3" xfId="33490" xr:uid="{00000000-0005-0000-0000-00001D510000}"/>
    <cellStyle name="Normal 16 7 4 3" xfId="12778" xr:uid="{00000000-0005-0000-0000-00001E510000}"/>
    <cellStyle name="Normal 16 7 4 3 2" xfId="22874" xr:uid="{00000000-0005-0000-0000-00001F510000}"/>
    <cellStyle name="Normal 16 7 4 3 3" xfId="32358" xr:uid="{00000000-0005-0000-0000-000020510000}"/>
    <cellStyle name="Normal 16 7 4 4" xfId="22872" xr:uid="{00000000-0005-0000-0000-000021510000}"/>
    <cellStyle name="Normal 16 7 4 5" xfId="31593" xr:uid="{00000000-0005-0000-0000-000022510000}"/>
    <cellStyle name="Normal 16 7 5" xfId="12779" xr:uid="{00000000-0005-0000-0000-000023510000}"/>
    <cellStyle name="Normal 16 7 5 2" xfId="22875" xr:uid="{00000000-0005-0000-0000-000024510000}"/>
    <cellStyle name="Normal 16 7 5 3" xfId="42359" xr:uid="{00000000-0005-0000-0000-000025510000}"/>
    <cellStyle name="Normal 16 7 6" xfId="12780" xr:uid="{00000000-0005-0000-0000-000026510000}"/>
    <cellStyle name="Normal 16 7 6 2" xfId="22876" xr:uid="{00000000-0005-0000-0000-000027510000}"/>
    <cellStyle name="Normal 16 7 7" xfId="22859" xr:uid="{00000000-0005-0000-0000-000028510000}"/>
    <cellStyle name="Normal 16 7 8" xfId="30833" xr:uid="{00000000-0005-0000-0000-000029510000}"/>
    <cellStyle name="Normal 16 8" xfId="2497" xr:uid="{00000000-0005-0000-0000-00002A510000}"/>
    <cellStyle name="Normal 16 8 2" xfId="2498" xr:uid="{00000000-0005-0000-0000-00002B510000}"/>
    <cellStyle name="Normal 16 8 2 2" xfId="12781" xr:uid="{00000000-0005-0000-0000-00002C510000}"/>
    <cellStyle name="Normal 16 8 2 2 2" xfId="12782" xr:uid="{00000000-0005-0000-0000-00002D510000}"/>
    <cellStyle name="Normal 16 8 2 2 2 2" xfId="22880" xr:uid="{00000000-0005-0000-0000-00002E510000}"/>
    <cellStyle name="Normal 16 8 2 2 2 3" xfId="33494" xr:uid="{00000000-0005-0000-0000-00002F510000}"/>
    <cellStyle name="Normal 16 8 2 2 3" xfId="12783" xr:uid="{00000000-0005-0000-0000-000030510000}"/>
    <cellStyle name="Normal 16 8 2 2 3 2" xfId="22881" xr:uid="{00000000-0005-0000-0000-000031510000}"/>
    <cellStyle name="Normal 16 8 2 2 3 3" xfId="32362" xr:uid="{00000000-0005-0000-0000-000032510000}"/>
    <cellStyle name="Normal 16 8 2 2 4" xfId="22879" xr:uid="{00000000-0005-0000-0000-000033510000}"/>
    <cellStyle name="Normal 16 8 2 2 5" xfId="31597" xr:uid="{00000000-0005-0000-0000-000034510000}"/>
    <cellStyle name="Normal 16 8 2 3" xfId="12784" xr:uid="{00000000-0005-0000-0000-000035510000}"/>
    <cellStyle name="Normal 16 8 2 3 2" xfId="22882" xr:uid="{00000000-0005-0000-0000-000036510000}"/>
    <cellStyle name="Normal 16 8 2 3 3" xfId="42363" xr:uid="{00000000-0005-0000-0000-000037510000}"/>
    <cellStyle name="Normal 16 8 2 4" xfId="12785" xr:uid="{00000000-0005-0000-0000-000038510000}"/>
    <cellStyle name="Normal 16 8 2 4 2" xfId="22883" xr:uid="{00000000-0005-0000-0000-000039510000}"/>
    <cellStyle name="Normal 16 8 2 5" xfId="22878" xr:uid="{00000000-0005-0000-0000-00003A510000}"/>
    <cellStyle name="Normal 16 8 2 6" xfId="30837" xr:uid="{00000000-0005-0000-0000-00003B510000}"/>
    <cellStyle name="Normal 16 8 3" xfId="2499" xr:uid="{00000000-0005-0000-0000-00003C510000}"/>
    <cellStyle name="Normal 16 8 3 2" xfId="12786" xr:uid="{00000000-0005-0000-0000-00003D510000}"/>
    <cellStyle name="Normal 16 8 3 2 2" xfId="12787" xr:uid="{00000000-0005-0000-0000-00003E510000}"/>
    <cellStyle name="Normal 16 8 3 2 2 2" xfId="22886" xr:uid="{00000000-0005-0000-0000-00003F510000}"/>
    <cellStyle name="Normal 16 8 3 2 2 3" xfId="33495" xr:uid="{00000000-0005-0000-0000-000040510000}"/>
    <cellStyle name="Normal 16 8 3 2 3" xfId="12788" xr:uid="{00000000-0005-0000-0000-000041510000}"/>
    <cellStyle name="Normal 16 8 3 2 3 2" xfId="22887" xr:uid="{00000000-0005-0000-0000-000042510000}"/>
    <cellStyle name="Normal 16 8 3 2 3 3" xfId="32363" xr:uid="{00000000-0005-0000-0000-000043510000}"/>
    <cellStyle name="Normal 16 8 3 2 4" xfId="22885" xr:uid="{00000000-0005-0000-0000-000044510000}"/>
    <cellStyle name="Normal 16 8 3 2 5" xfId="31598" xr:uid="{00000000-0005-0000-0000-000045510000}"/>
    <cellStyle name="Normal 16 8 3 3" xfId="12789" xr:uid="{00000000-0005-0000-0000-000046510000}"/>
    <cellStyle name="Normal 16 8 3 3 2" xfId="22888" xr:uid="{00000000-0005-0000-0000-000047510000}"/>
    <cellStyle name="Normal 16 8 3 3 3" xfId="42364" xr:uid="{00000000-0005-0000-0000-000048510000}"/>
    <cellStyle name="Normal 16 8 3 4" xfId="12790" xr:uid="{00000000-0005-0000-0000-000049510000}"/>
    <cellStyle name="Normal 16 8 3 4 2" xfId="22889" xr:uid="{00000000-0005-0000-0000-00004A510000}"/>
    <cellStyle name="Normal 16 8 3 5" xfId="22884" xr:uid="{00000000-0005-0000-0000-00004B510000}"/>
    <cellStyle name="Normal 16 8 3 6" xfId="30838" xr:uid="{00000000-0005-0000-0000-00004C510000}"/>
    <cellStyle name="Normal 16 8 4" xfId="12791" xr:uid="{00000000-0005-0000-0000-00004D510000}"/>
    <cellStyle name="Normal 16 8 4 2" xfId="12792" xr:uid="{00000000-0005-0000-0000-00004E510000}"/>
    <cellStyle name="Normal 16 8 4 2 2" xfId="22891" xr:uid="{00000000-0005-0000-0000-00004F510000}"/>
    <cellStyle name="Normal 16 8 4 2 3" xfId="33493" xr:uid="{00000000-0005-0000-0000-000050510000}"/>
    <cellStyle name="Normal 16 8 4 3" xfId="12793" xr:uid="{00000000-0005-0000-0000-000051510000}"/>
    <cellStyle name="Normal 16 8 4 3 2" xfId="22892" xr:uid="{00000000-0005-0000-0000-000052510000}"/>
    <cellStyle name="Normal 16 8 4 3 3" xfId="32361" xr:uid="{00000000-0005-0000-0000-000053510000}"/>
    <cellStyle name="Normal 16 8 4 4" xfId="22890" xr:uid="{00000000-0005-0000-0000-000054510000}"/>
    <cellStyle name="Normal 16 8 4 5" xfId="31596" xr:uid="{00000000-0005-0000-0000-000055510000}"/>
    <cellStyle name="Normal 16 8 5" xfId="12794" xr:uid="{00000000-0005-0000-0000-000056510000}"/>
    <cellStyle name="Normal 16 8 5 2" xfId="22893" xr:uid="{00000000-0005-0000-0000-000057510000}"/>
    <cellStyle name="Normal 16 8 5 3" xfId="42362" xr:uid="{00000000-0005-0000-0000-000058510000}"/>
    <cellStyle name="Normal 16 8 6" xfId="12795" xr:uid="{00000000-0005-0000-0000-000059510000}"/>
    <cellStyle name="Normal 16 8 6 2" xfId="22894" xr:uid="{00000000-0005-0000-0000-00005A510000}"/>
    <cellStyle name="Normal 16 8 7" xfId="22877" xr:uid="{00000000-0005-0000-0000-00005B510000}"/>
    <cellStyle name="Normal 16 8 8" xfId="30836" xr:uid="{00000000-0005-0000-0000-00005C510000}"/>
    <cellStyle name="Normal 16 9" xfId="2500" xr:uid="{00000000-0005-0000-0000-00005D510000}"/>
    <cellStyle name="Normal 16 9 2" xfId="2501" xr:uid="{00000000-0005-0000-0000-00005E510000}"/>
    <cellStyle name="Normal 16 9 2 2" xfId="12796" xr:uid="{00000000-0005-0000-0000-00005F510000}"/>
    <cellStyle name="Normal 16 9 2 2 2" xfId="12797" xr:uid="{00000000-0005-0000-0000-000060510000}"/>
    <cellStyle name="Normal 16 9 2 2 2 2" xfId="22898" xr:uid="{00000000-0005-0000-0000-000061510000}"/>
    <cellStyle name="Normal 16 9 2 2 2 3" xfId="33497" xr:uid="{00000000-0005-0000-0000-000062510000}"/>
    <cellStyle name="Normal 16 9 2 2 3" xfId="12798" xr:uid="{00000000-0005-0000-0000-000063510000}"/>
    <cellStyle name="Normal 16 9 2 2 3 2" xfId="22899" xr:uid="{00000000-0005-0000-0000-000064510000}"/>
    <cellStyle name="Normal 16 9 2 2 3 3" xfId="32365" xr:uid="{00000000-0005-0000-0000-000065510000}"/>
    <cellStyle name="Normal 16 9 2 2 4" xfId="22897" xr:uid="{00000000-0005-0000-0000-000066510000}"/>
    <cellStyle name="Normal 16 9 2 2 5" xfId="31600" xr:uid="{00000000-0005-0000-0000-000067510000}"/>
    <cellStyle name="Normal 16 9 2 3" xfId="12799" xr:uid="{00000000-0005-0000-0000-000068510000}"/>
    <cellStyle name="Normal 16 9 2 3 2" xfId="22900" xr:uid="{00000000-0005-0000-0000-000069510000}"/>
    <cellStyle name="Normal 16 9 2 3 3" xfId="42366" xr:uid="{00000000-0005-0000-0000-00006A510000}"/>
    <cellStyle name="Normal 16 9 2 4" xfId="12800" xr:uid="{00000000-0005-0000-0000-00006B510000}"/>
    <cellStyle name="Normal 16 9 2 4 2" xfId="22901" xr:uid="{00000000-0005-0000-0000-00006C510000}"/>
    <cellStyle name="Normal 16 9 2 5" xfId="22896" xr:uid="{00000000-0005-0000-0000-00006D510000}"/>
    <cellStyle name="Normal 16 9 2 6" xfId="30840" xr:uid="{00000000-0005-0000-0000-00006E510000}"/>
    <cellStyle name="Normal 16 9 3" xfId="12801" xr:uid="{00000000-0005-0000-0000-00006F510000}"/>
    <cellStyle name="Normal 16 9 3 2" xfId="12802" xr:uid="{00000000-0005-0000-0000-000070510000}"/>
    <cellStyle name="Normal 16 9 3 2 2" xfId="22903" xr:uid="{00000000-0005-0000-0000-000071510000}"/>
    <cellStyle name="Normal 16 9 3 2 3" xfId="33496" xr:uid="{00000000-0005-0000-0000-000072510000}"/>
    <cellStyle name="Normal 16 9 3 3" xfId="12803" xr:uid="{00000000-0005-0000-0000-000073510000}"/>
    <cellStyle name="Normal 16 9 3 3 2" xfId="22904" xr:uid="{00000000-0005-0000-0000-000074510000}"/>
    <cellStyle name="Normal 16 9 3 3 3" xfId="32364" xr:uid="{00000000-0005-0000-0000-000075510000}"/>
    <cellStyle name="Normal 16 9 3 4" xfId="22902" xr:uid="{00000000-0005-0000-0000-000076510000}"/>
    <cellStyle name="Normal 16 9 3 5" xfId="31599" xr:uid="{00000000-0005-0000-0000-000077510000}"/>
    <cellStyle name="Normal 16 9 4" xfId="12804" xr:uid="{00000000-0005-0000-0000-000078510000}"/>
    <cellStyle name="Normal 16 9 4 2" xfId="22905" xr:uid="{00000000-0005-0000-0000-000079510000}"/>
    <cellStyle name="Normal 16 9 4 3" xfId="42365" xr:uid="{00000000-0005-0000-0000-00007A510000}"/>
    <cellStyle name="Normal 16 9 5" xfId="12805" xr:uid="{00000000-0005-0000-0000-00007B510000}"/>
    <cellStyle name="Normal 16 9 5 2" xfId="22906" xr:uid="{00000000-0005-0000-0000-00007C510000}"/>
    <cellStyle name="Normal 16 9 6" xfId="22895" xr:uid="{00000000-0005-0000-0000-00007D510000}"/>
    <cellStyle name="Normal 16 9 7" xfId="30839" xr:uid="{00000000-0005-0000-0000-00007E510000}"/>
    <cellStyle name="Normal 17" xfId="2502" xr:uid="{00000000-0005-0000-0000-00007F510000}"/>
    <cellStyle name="Normal 17 2" xfId="12807" xr:uid="{00000000-0005-0000-0000-000080510000}"/>
    <cellStyle name="Normal 17 2 2" xfId="12808" xr:uid="{00000000-0005-0000-0000-000081510000}"/>
    <cellStyle name="Normal 17 2 2 2" xfId="22909" xr:uid="{00000000-0005-0000-0000-000082510000}"/>
    <cellStyle name="Normal 17 2 2 3" xfId="33498" xr:uid="{00000000-0005-0000-0000-000083510000}"/>
    <cellStyle name="Normal 17 2 3" xfId="12809" xr:uid="{00000000-0005-0000-0000-000084510000}"/>
    <cellStyle name="Normal 17 2 3 2" xfId="22910" xr:uid="{00000000-0005-0000-0000-000085510000}"/>
    <cellStyle name="Normal 17 2 3 3" xfId="32366" xr:uid="{00000000-0005-0000-0000-000086510000}"/>
    <cellStyle name="Normal 17 2 4" xfId="22908" xr:uid="{00000000-0005-0000-0000-000087510000}"/>
    <cellStyle name="Normal 17 2 5" xfId="31601" xr:uid="{00000000-0005-0000-0000-000088510000}"/>
    <cellStyle name="Normal 17 3" xfId="12810" xr:uid="{00000000-0005-0000-0000-000089510000}"/>
    <cellStyle name="Normal 17 3 2" xfId="22911" xr:uid="{00000000-0005-0000-0000-00008A510000}"/>
    <cellStyle name="Normal 17 3 3" xfId="42367" xr:uid="{00000000-0005-0000-0000-00008B510000}"/>
    <cellStyle name="Normal 17 4" xfId="12811" xr:uid="{00000000-0005-0000-0000-00008C510000}"/>
    <cellStyle name="Normal 17 4 2" xfId="22912" xr:uid="{00000000-0005-0000-0000-00008D510000}"/>
    <cellStyle name="Normal 17 5" xfId="12806" xr:uid="{00000000-0005-0000-0000-00008E510000}"/>
    <cellStyle name="Normal 17 6" xfId="22907" xr:uid="{00000000-0005-0000-0000-00008F510000}"/>
    <cellStyle name="Normal 17 7" xfId="30841" xr:uid="{00000000-0005-0000-0000-000090510000}"/>
    <cellStyle name="Normal 18" xfId="2503" xr:uid="{00000000-0005-0000-0000-000091510000}"/>
    <cellStyle name="Normal 18 10" xfId="12812" xr:uid="{00000000-0005-0000-0000-000092510000}"/>
    <cellStyle name="Normal 18 10 2" xfId="22914" xr:uid="{00000000-0005-0000-0000-000093510000}"/>
    <cellStyle name="Normal 18 10 3" xfId="42368" xr:uid="{00000000-0005-0000-0000-000094510000}"/>
    <cellStyle name="Normal 18 11" xfId="12813" xr:uid="{00000000-0005-0000-0000-000095510000}"/>
    <cellStyle name="Normal 18 11 2" xfId="22915" xr:uid="{00000000-0005-0000-0000-000096510000}"/>
    <cellStyle name="Normal 18 12" xfId="22913" xr:uid="{00000000-0005-0000-0000-000097510000}"/>
    <cellStyle name="Normal 18 13" xfId="30842" xr:uid="{00000000-0005-0000-0000-000098510000}"/>
    <cellStyle name="Normal 18 2" xfId="2504" xr:uid="{00000000-0005-0000-0000-000099510000}"/>
    <cellStyle name="Normal 18 2 10" xfId="22916" xr:uid="{00000000-0005-0000-0000-00009A510000}"/>
    <cellStyle name="Normal 18 2 11" xfId="30843" xr:uid="{00000000-0005-0000-0000-00009B510000}"/>
    <cellStyle name="Normal 18 2 2" xfId="2505" xr:uid="{00000000-0005-0000-0000-00009C510000}"/>
    <cellStyle name="Normal 18 2 2 10" xfId="30844" xr:uid="{00000000-0005-0000-0000-00009D510000}"/>
    <cellStyle name="Normal 18 2 2 2" xfId="2506" xr:uid="{00000000-0005-0000-0000-00009E510000}"/>
    <cellStyle name="Normal 18 2 2 2 2" xfId="2507" xr:uid="{00000000-0005-0000-0000-00009F510000}"/>
    <cellStyle name="Normal 18 2 2 2 2 2" xfId="12814" xr:uid="{00000000-0005-0000-0000-0000A0510000}"/>
    <cellStyle name="Normal 18 2 2 2 2 2 2" xfId="12815" xr:uid="{00000000-0005-0000-0000-0000A1510000}"/>
    <cellStyle name="Normal 18 2 2 2 2 2 2 2" xfId="22921" xr:uid="{00000000-0005-0000-0000-0000A2510000}"/>
    <cellStyle name="Normal 18 2 2 2 2 2 2 3" xfId="33503" xr:uid="{00000000-0005-0000-0000-0000A3510000}"/>
    <cellStyle name="Normal 18 2 2 2 2 2 3" xfId="12816" xr:uid="{00000000-0005-0000-0000-0000A4510000}"/>
    <cellStyle name="Normal 18 2 2 2 2 2 3 2" xfId="22922" xr:uid="{00000000-0005-0000-0000-0000A5510000}"/>
    <cellStyle name="Normal 18 2 2 2 2 2 3 3" xfId="32371" xr:uid="{00000000-0005-0000-0000-0000A6510000}"/>
    <cellStyle name="Normal 18 2 2 2 2 2 4" xfId="22920" xr:uid="{00000000-0005-0000-0000-0000A7510000}"/>
    <cellStyle name="Normal 18 2 2 2 2 2 5" xfId="31606" xr:uid="{00000000-0005-0000-0000-0000A8510000}"/>
    <cellStyle name="Normal 18 2 2 2 2 3" xfId="12817" xr:uid="{00000000-0005-0000-0000-0000A9510000}"/>
    <cellStyle name="Normal 18 2 2 2 2 3 2" xfId="22923" xr:uid="{00000000-0005-0000-0000-0000AA510000}"/>
    <cellStyle name="Normal 18 2 2 2 2 3 3" xfId="42372" xr:uid="{00000000-0005-0000-0000-0000AB510000}"/>
    <cellStyle name="Normal 18 2 2 2 2 4" xfId="12818" xr:uid="{00000000-0005-0000-0000-0000AC510000}"/>
    <cellStyle name="Normal 18 2 2 2 2 4 2" xfId="22924" xr:uid="{00000000-0005-0000-0000-0000AD510000}"/>
    <cellStyle name="Normal 18 2 2 2 2 5" xfId="22919" xr:uid="{00000000-0005-0000-0000-0000AE510000}"/>
    <cellStyle name="Normal 18 2 2 2 2 6" xfId="30846" xr:uid="{00000000-0005-0000-0000-0000AF510000}"/>
    <cellStyle name="Normal 18 2 2 2 3" xfId="2508" xr:uid="{00000000-0005-0000-0000-0000B0510000}"/>
    <cellStyle name="Normal 18 2 2 2 3 2" xfId="12819" xr:uid="{00000000-0005-0000-0000-0000B1510000}"/>
    <cellStyle name="Normal 18 2 2 2 3 2 2" xfId="12820" xr:uid="{00000000-0005-0000-0000-0000B2510000}"/>
    <cellStyle name="Normal 18 2 2 2 3 2 2 2" xfId="22927" xr:uid="{00000000-0005-0000-0000-0000B3510000}"/>
    <cellStyle name="Normal 18 2 2 2 3 2 2 3" xfId="33504" xr:uid="{00000000-0005-0000-0000-0000B4510000}"/>
    <cellStyle name="Normal 18 2 2 2 3 2 3" xfId="12821" xr:uid="{00000000-0005-0000-0000-0000B5510000}"/>
    <cellStyle name="Normal 18 2 2 2 3 2 3 2" xfId="22928" xr:uid="{00000000-0005-0000-0000-0000B6510000}"/>
    <cellStyle name="Normal 18 2 2 2 3 2 3 3" xfId="32372" xr:uid="{00000000-0005-0000-0000-0000B7510000}"/>
    <cellStyle name="Normal 18 2 2 2 3 2 4" xfId="22926" xr:uid="{00000000-0005-0000-0000-0000B8510000}"/>
    <cellStyle name="Normal 18 2 2 2 3 2 5" xfId="31607" xr:uid="{00000000-0005-0000-0000-0000B9510000}"/>
    <cellStyle name="Normal 18 2 2 2 3 3" xfId="12822" xr:uid="{00000000-0005-0000-0000-0000BA510000}"/>
    <cellStyle name="Normal 18 2 2 2 3 3 2" xfId="22929" xr:uid="{00000000-0005-0000-0000-0000BB510000}"/>
    <cellStyle name="Normal 18 2 2 2 3 3 3" xfId="42373" xr:uid="{00000000-0005-0000-0000-0000BC510000}"/>
    <cellStyle name="Normal 18 2 2 2 3 4" xfId="12823" xr:uid="{00000000-0005-0000-0000-0000BD510000}"/>
    <cellStyle name="Normal 18 2 2 2 3 4 2" xfId="22930" xr:uid="{00000000-0005-0000-0000-0000BE510000}"/>
    <cellStyle name="Normal 18 2 2 2 3 5" xfId="22925" xr:uid="{00000000-0005-0000-0000-0000BF510000}"/>
    <cellStyle name="Normal 18 2 2 2 3 6" xfId="30847" xr:uid="{00000000-0005-0000-0000-0000C0510000}"/>
    <cellStyle name="Normal 18 2 2 2 4" xfId="12824" xr:uid="{00000000-0005-0000-0000-0000C1510000}"/>
    <cellStyle name="Normal 18 2 2 2 4 2" xfId="12825" xr:uid="{00000000-0005-0000-0000-0000C2510000}"/>
    <cellStyle name="Normal 18 2 2 2 4 2 2" xfId="22932" xr:uid="{00000000-0005-0000-0000-0000C3510000}"/>
    <cellStyle name="Normal 18 2 2 2 4 2 3" xfId="33502" xr:uid="{00000000-0005-0000-0000-0000C4510000}"/>
    <cellStyle name="Normal 18 2 2 2 4 3" xfId="12826" xr:uid="{00000000-0005-0000-0000-0000C5510000}"/>
    <cellStyle name="Normal 18 2 2 2 4 3 2" xfId="22933" xr:uid="{00000000-0005-0000-0000-0000C6510000}"/>
    <cellStyle name="Normal 18 2 2 2 4 3 3" xfId="32370" xr:uid="{00000000-0005-0000-0000-0000C7510000}"/>
    <cellStyle name="Normal 18 2 2 2 4 4" xfId="22931" xr:uid="{00000000-0005-0000-0000-0000C8510000}"/>
    <cellStyle name="Normal 18 2 2 2 4 5" xfId="31605" xr:uid="{00000000-0005-0000-0000-0000C9510000}"/>
    <cellStyle name="Normal 18 2 2 2 5" xfId="12827" xr:uid="{00000000-0005-0000-0000-0000CA510000}"/>
    <cellStyle name="Normal 18 2 2 2 5 2" xfId="22934" xr:uid="{00000000-0005-0000-0000-0000CB510000}"/>
    <cellStyle name="Normal 18 2 2 2 5 3" xfId="42371" xr:uid="{00000000-0005-0000-0000-0000CC510000}"/>
    <cellStyle name="Normal 18 2 2 2 6" xfId="12828" xr:uid="{00000000-0005-0000-0000-0000CD510000}"/>
    <cellStyle name="Normal 18 2 2 2 6 2" xfId="22935" xr:uid="{00000000-0005-0000-0000-0000CE510000}"/>
    <cellStyle name="Normal 18 2 2 2 7" xfId="22918" xr:uid="{00000000-0005-0000-0000-0000CF510000}"/>
    <cellStyle name="Normal 18 2 2 2 8" xfId="30845" xr:uid="{00000000-0005-0000-0000-0000D0510000}"/>
    <cellStyle name="Normal 18 2 2 3" xfId="2509" xr:uid="{00000000-0005-0000-0000-0000D1510000}"/>
    <cellStyle name="Normal 18 2 2 3 2" xfId="2510" xr:uid="{00000000-0005-0000-0000-0000D2510000}"/>
    <cellStyle name="Normal 18 2 2 3 2 2" xfId="12829" xr:uid="{00000000-0005-0000-0000-0000D3510000}"/>
    <cellStyle name="Normal 18 2 2 3 2 2 2" xfId="12830" xr:uid="{00000000-0005-0000-0000-0000D4510000}"/>
    <cellStyle name="Normal 18 2 2 3 2 2 2 2" xfId="22939" xr:uid="{00000000-0005-0000-0000-0000D5510000}"/>
    <cellStyle name="Normal 18 2 2 3 2 2 2 3" xfId="33506" xr:uid="{00000000-0005-0000-0000-0000D6510000}"/>
    <cellStyle name="Normal 18 2 2 3 2 2 3" xfId="12831" xr:uid="{00000000-0005-0000-0000-0000D7510000}"/>
    <cellStyle name="Normal 18 2 2 3 2 2 3 2" xfId="22940" xr:uid="{00000000-0005-0000-0000-0000D8510000}"/>
    <cellStyle name="Normal 18 2 2 3 2 2 3 3" xfId="32374" xr:uid="{00000000-0005-0000-0000-0000D9510000}"/>
    <cellStyle name="Normal 18 2 2 3 2 2 4" xfId="22938" xr:uid="{00000000-0005-0000-0000-0000DA510000}"/>
    <cellStyle name="Normal 18 2 2 3 2 2 5" xfId="31609" xr:uid="{00000000-0005-0000-0000-0000DB510000}"/>
    <cellStyle name="Normal 18 2 2 3 2 3" xfId="12832" xr:uid="{00000000-0005-0000-0000-0000DC510000}"/>
    <cellStyle name="Normal 18 2 2 3 2 3 2" xfId="22941" xr:uid="{00000000-0005-0000-0000-0000DD510000}"/>
    <cellStyle name="Normal 18 2 2 3 2 3 3" xfId="42375" xr:uid="{00000000-0005-0000-0000-0000DE510000}"/>
    <cellStyle name="Normal 18 2 2 3 2 4" xfId="12833" xr:uid="{00000000-0005-0000-0000-0000DF510000}"/>
    <cellStyle name="Normal 18 2 2 3 2 4 2" xfId="22942" xr:uid="{00000000-0005-0000-0000-0000E0510000}"/>
    <cellStyle name="Normal 18 2 2 3 2 5" xfId="22937" xr:uid="{00000000-0005-0000-0000-0000E1510000}"/>
    <cellStyle name="Normal 18 2 2 3 2 6" xfId="30849" xr:uid="{00000000-0005-0000-0000-0000E2510000}"/>
    <cellStyle name="Normal 18 2 2 3 3" xfId="12834" xr:uid="{00000000-0005-0000-0000-0000E3510000}"/>
    <cellStyle name="Normal 18 2 2 3 3 2" xfId="12835" xr:uid="{00000000-0005-0000-0000-0000E4510000}"/>
    <cellStyle name="Normal 18 2 2 3 3 2 2" xfId="22944" xr:uid="{00000000-0005-0000-0000-0000E5510000}"/>
    <cellStyle name="Normal 18 2 2 3 3 2 3" xfId="33505" xr:uid="{00000000-0005-0000-0000-0000E6510000}"/>
    <cellStyle name="Normal 18 2 2 3 3 3" xfId="12836" xr:uid="{00000000-0005-0000-0000-0000E7510000}"/>
    <cellStyle name="Normal 18 2 2 3 3 3 2" xfId="22945" xr:uid="{00000000-0005-0000-0000-0000E8510000}"/>
    <cellStyle name="Normal 18 2 2 3 3 3 3" xfId="32373" xr:uid="{00000000-0005-0000-0000-0000E9510000}"/>
    <cellStyle name="Normal 18 2 2 3 3 4" xfId="22943" xr:uid="{00000000-0005-0000-0000-0000EA510000}"/>
    <cellStyle name="Normal 18 2 2 3 3 5" xfId="31608" xr:uid="{00000000-0005-0000-0000-0000EB510000}"/>
    <cellStyle name="Normal 18 2 2 3 4" xfId="12837" xr:uid="{00000000-0005-0000-0000-0000EC510000}"/>
    <cellStyle name="Normal 18 2 2 3 4 2" xfId="22946" xr:uid="{00000000-0005-0000-0000-0000ED510000}"/>
    <cellStyle name="Normal 18 2 2 3 4 3" xfId="42374" xr:uid="{00000000-0005-0000-0000-0000EE510000}"/>
    <cellStyle name="Normal 18 2 2 3 5" xfId="12838" xr:uid="{00000000-0005-0000-0000-0000EF510000}"/>
    <cellStyle name="Normal 18 2 2 3 5 2" xfId="22947" xr:uid="{00000000-0005-0000-0000-0000F0510000}"/>
    <cellStyle name="Normal 18 2 2 3 6" xfId="22936" xr:uid="{00000000-0005-0000-0000-0000F1510000}"/>
    <cellStyle name="Normal 18 2 2 3 7" xfId="30848" xr:uid="{00000000-0005-0000-0000-0000F2510000}"/>
    <cellStyle name="Normal 18 2 2 4" xfId="2511" xr:uid="{00000000-0005-0000-0000-0000F3510000}"/>
    <cellStyle name="Normal 18 2 2 4 2" xfId="12839" xr:uid="{00000000-0005-0000-0000-0000F4510000}"/>
    <cellStyle name="Normal 18 2 2 4 2 2" xfId="12840" xr:uid="{00000000-0005-0000-0000-0000F5510000}"/>
    <cellStyle name="Normal 18 2 2 4 2 2 2" xfId="22950" xr:uid="{00000000-0005-0000-0000-0000F6510000}"/>
    <cellStyle name="Normal 18 2 2 4 2 2 3" xfId="33507" xr:uid="{00000000-0005-0000-0000-0000F7510000}"/>
    <cellStyle name="Normal 18 2 2 4 2 3" xfId="12841" xr:uid="{00000000-0005-0000-0000-0000F8510000}"/>
    <cellStyle name="Normal 18 2 2 4 2 3 2" xfId="22951" xr:uid="{00000000-0005-0000-0000-0000F9510000}"/>
    <cellStyle name="Normal 18 2 2 4 2 3 3" xfId="32375" xr:uid="{00000000-0005-0000-0000-0000FA510000}"/>
    <cellStyle name="Normal 18 2 2 4 2 4" xfId="22949" xr:uid="{00000000-0005-0000-0000-0000FB510000}"/>
    <cellStyle name="Normal 18 2 2 4 2 5" xfId="31610" xr:uid="{00000000-0005-0000-0000-0000FC510000}"/>
    <cellStyle name="Normal 18 2 2 4 3" xfId="12842" xr:uid="{00000000-0005-0000-0000-0000FD510000}"/>
    <cellStyle name="Normal 18 2 2 4 3 2" xfId="22952" xr:uid="{00000000-0005-0000-0000-0000FE510000}"/>
    <cellStyle name="Normal 18 2 2 4 3 3" xfId="42376" xr:uid="{00000000-0005-0000-0000-0000FF510000}"/>
    <cellStyle name="Normal 18 2 2 4 4" xfId="12843" xr:uid="{00000000-0005-0000-0000-000000520000}"/>
    <cellStyle name="Normal 18 2 2 4 4 2" xfId="22953" xr:uid="{00000000-0005-0000-0000-000001520000}"/>
    <cellStyle name="Normal 18 2 2 4 5" xfId="22948" xr:uid="{00000000-0005-0000-0000-000002520000}"/>
    <cellStyle name="Normal 18 2 2 4 6" xfId="30850" xr:uid="{00000000-0005-0000-0000-000003520000}"/>
    <cellStyle name="Normal 18 2 2 5" xfId="2512" xr:uid="{00000000-0005-0000-0000-000004520000}"/>
    <cellStyle name="Normal 18 2 2 5 2" xfId="12844" xr:uid="{00000000-0005-0000-0000-000005520000}"/>
    <cellStyle name="Normal 18 2 2 5 2 2" xfId="12845" xr:uid="{00000000-0005-0000-0000-000006520000}"/>
    <cellStyle name="Normal 18 2 2 5 2 2 2" xfId="22956" xr:uid="{00000000-0005-0000-0000-000007520000}"/>
    <cellStyle name="Normal 18 2 2 5 2 2 3" xfId="33508" xr:uid="{00000000-0005-0000-0000-000008520000}"/>
    <cellStyle name="Normal 18 2 2 5 2 3" xfId="12846" xr:uid="{00000000-0005-0000-0000-000009520000}"/>
    <cellStyle name="Normal 18 2 2 5 2 3 2" xfId="22957" xr:uid="{00000000-0005-0000-0000-00000A520000}"/>
    <cellStyle name="Normal 18 2 2 5 2 3 3" xfId="32376" xr:uid="{00000000-0005-0000-0000-00000B520000}"/>
    <cellStyle name="Normal 18 2 2 5 2 4" xfId="22955" xr:uid="{00000000-0005-0000-0000-00000C520000}"/>
    <cellStyle name="Normal 18 2 2 5 2 5" xfId="31611" xr:uid="{00000000-0005-0000-0000-00000D520000}"/>
    <cellStyle name="Normal 18 2 2 5 3" xfId="12847" xr:uid="{00000000-0005-0000-0000-00000E520000}"/>
    <cellStyle name="Normal 18 2 2 5 3 2" xfId="22958" xr:uid="{00000000-0005-0000-0000-00000F520000}"/>
    <cellStyle name="Normal 18 2 2 5 3 3" xfId="42377" xr:uid="{00000000-0005-0000-0000-000010520000}"/>
    <cellStyle name="Normal 18 2 2 5 4" xfId="12848" xr:uid="{00000000-0005-0000-0000-000011520000}"/>
    <cellStyle name="Normal 18 2 2 5 4 2" xfId="22959" xr:uid="{00000000-0005-0000-0000-000012520000}"/>
    <cellStyle name="Normal 18 2 2 5 5" xfId="22954" xr:uid="{00000000-0005-0000-0000-000013520000}"/>
    <cellStyle name="Normal 18 2 2 5 6" xfId="30851" xr:uid="{00000000-0005-0000-0000-000014520000}"/>
    <cellStyle name="Normal 18 2 2 6" xfId="12849" xr:uid="{00000000-0005-0000-0000-000015520000}"/>
    <cellStyle name="Normal 18 2 2 6 2" xfId="12850" xr:uid="{00000000-0005-0000-0000-000016520000}"/>
    <cellStyle name="Normal 18 2 2 6 2 2" xfId="22961" xr:uid="{00000000-0005-0000-0000-000017520000}"/>
    <cellStyle name="Normal 18 2 2 6 2 3" xfId="33501" xr:uid="{00000000-0005-0000-0000-000018520000}"/>
    <cellStyle name="Normal 18 2 2 6 3" xfId="12851" xr:uid="{00000000-0005-0000-0000-000019520000}"/>
    <cellStyle name="Normal 18 2 2 6 3 2" xfId="22962" xr:uid="{00000000-0005-0000-0000-00001A520000}"/>
    <cellStyle name="Normal 18 2 2 6 3 3" xfId="32369" xr:uid="{00000000-0005-0000-0000-00001B520000}"/>
    <cellStyle name="Normal 18 2 2 6 4" xfId="22960" xr:uid="{00000000-0005-0000-0000-00001C520000}"/>
    <cellStyle name="Normal 18 2 2 6 5" xfId="31604" xr:uid="{00000000-0005-0000-0000-00001D520000}"/>
    <cellStyle name="Normal 18 2 2 7" xfId="12852" xr:uid="{00000000-0005-0000-0000-00001E520000}"/>
    <cellStyle name="Normal 18 2 2 7 2" xfId="22963" xr:uid="{00000000-0005-0000-0000-00001F520000}"/>
    <cellStyle name="Normal 18 2 2 7 3" xfId="42370" xr:uid="{00000000-0005-0000-0000-000020520000}"/>
    <cellStyle name="Normal 18 2 2 8" xfId="12853" xr:uid="{00000000-0005-0000-0000-000021520000}"/>
    <cellStyle name="Normal 18 2 2 8 2" xfId="22964" xr:uid="{00000000-0005-0000-0000-000022520000}"/>
    <cellStyle name="Normal 18 2 2 9" xfId="22917" xr:uid="{00000000-0005-0000-0000-000023520000}"/>
    <cellStyle name="Normal 18 2 3" xfId="2513" xr:uid="{00000000-0005-0000-0000-000024520000}"/>
    <cellStyle name="Normal 18 2 3 2" xfId="2514" xr:uid="{00000000-0005-0000-0000-000025520000}"/>
    <cellStyle name="Normal 18 2 3 2 2" xfId="12854" xr:uid="{00000000-0005-0000-0000-000026520000}"/>
    <cellStyle name="Normal 18 2 3 2 2 2" xfId="12855" xr:uid="{00000000-0005-0000-0000-000027520000}"/>
    <cellStyle name="Normal 18 2 3 2 2 2 2" xfId="22968" xr:uid="{00000000-0005-0000-0000-000028520000}"/>
    <cellStyle name="Normal 18 2 3 2 2 2 3" xfId="33510" xr:uid="{00000000-0005-0000-0000-000029520000}"/>
    <cellStyle name="Normal 18 2 3 2 2 3" xfId="12856" xr:uid="{00000000-0005-0000-0000-00002A520000}"/>
    <cellStyle name="Normal 18 2 3 2 2 3 2" xfId="22969" xr:uid="{00000000-0005-0000-0000-00002B520000}"/>
    <cellStyle name="Normal 18 2 3 2 2 3 3" xfId="32378" xr:uid="{00000000-0005-0000-0000-00002C520000}"/>
    <cellStyle name="Normal 18 2 3 2 2 4" xfId="22967" xr:uid="{00000000-0005-0000-0000-00002D520000}"/>
    <cellStyle name="Normal 18 2 3 2 2 5" xfId="31613" xr:uid="{00000000-0005-0000-0000-00002E520000}"/>
    <cellStyle name="Normal 18 2 3 2 3" xfId="12857" xr:uid="{00000000-0005-0000-0000-00002F520000}"/>
    <cellStyle name="Normal 18 2 3 2 3 2" xfId="22970" xr:uid="{00000000-0005-0000-0000-000030520000}"/>
    <cellStyle name="Normal 18 2 3 2 3 3" xfId="42379" xr:uid="{00000000-0005-0000-0000-000031520000}"/>
    <cellStyle name="Normal 18 2 3 2 4" xfId="12858" xr:uid="{00000000-0005-0000-0000-000032520000}"/>
    <cellStyle name="Normal 18 2 3 2 4 2" xfId="22971" xr:uid="{00000000-0005-0000-0000-000033520000}"/>
    <cellStyle name="Normal 18 2 3 2 5" xfId="22966" xr:uid="{00000000-0005-0000-0000-000034520000}"/>
    <cellStyle name="Normal 18 2 3 2 6" xfId="30853" xr:uid="{00000000-0005-0000-0000-000035520000}"/>
    <cellStyle name="Normal 18 2 3 3" xfId="2515" xr:uid="{00000000-0005-0000-0000-000036520000}"/>
    <cellStyle name="Normal 18 2 3 3 2" xfId="12859" xr:uid="{00000000-0005-0000-0000-000037520000}"/>
    <cellStyle name="Normal 18 2 3 3 2 2" xfId="12860" xr:uid="{00000000-0005-0000-0000-000038520000}"/>
    <cellStyle name="Normal 18 2 3 3 2 2 2" xfId="22974" xr:uid="{00000000-0005-0000-0000-000039520000}"/>
    <cellStyle name="Normal 18 2 3 3 2 2 3" xfId="33511" xr:uid="{00000000-0005-0000-0000-00003A520000}"/>
    <cellStyle name="Normal 18 2 3 3 2 3" xfId="12861" xr:uid="{00000000-0005-0000-0000-00003B520000}"/>
    <cellStyle name="Normal 18 2 3 3 2 3 2" xfId="22975" xr:uid="{00000000-0005-0000-0000-00003C520000}"/>
    <cellStyle name="Normal 18 2 3 3 2 3 3" xfId="32379" xr:uid="{00000000-0005-0000-0000-00003D520000}"/>
    <cellStyle name="Normal 18 2 3 3 2 4" xfId="22973" xr:uid="{00000000-0005-0000-0000-00003E520000}"/>
    <cellStyle name="Normal 18 2 3 3 2 5" xfId="31614" xr:uid="{00000000-0005-0000-0000-00003F520000}"/>
    <cellStyle name="Normal 18 2 3 3 3" xfId="12862" xr:uid="{00000000-0005-0000-0000-000040520000}"/>
    <cellStyle name="Normal 18 2 3 3 3 2" xfId="22976" xr:uid="{00000000-0005-0000-0000-000041520000}"/>
    <cellStyle name="Normal 18 2 3 3 3 3" xfId="42380" xr:uid="{00000000-0005-0000-0000-000042520000}"/>
    <cellStyle name="Normal 18 2 3 3 4" xfId="12863" xr:uid="{00000000-0005-0000-0000-000043520000}"/>
    <cellStyle name="Normal 18 2 3 3 4 2" xfId="22977" xr:uid="{00000000-0005-0000-0000-000044520000}"/>
    <cellStyle name="Normal 18 2 3 3 5" xfId="22972" xr:uid="{00000000-0005-0000-0000-000045520000}"/>
    <cellStyle name="Normal 18 2 3 3 6" xfId="30854" xr:uid="{00000000-0005-0000-0000-000046520000}"/>
    <cellStyle name="Normal 18 2 3 4" xfId="12864" xr:uid="{00000000-0005-0000-0000-000047520000}"/>
    <cellStyle name="Normal 18 2 3 4 2" xfId="12865" xr:uid="{00000000-0005-0000-0000-000048520000}"/>
    <cellStyle name="Normal 18 2 3 4 2 2" xfId="22979" xr:uid="{00000000-0005-0000-0000-000049520000}"/>
    <cellStyle name="Normal 18 2 3 4 2 3" xfId="33509" xr:uid="{00000000-0005-0000-0000-00004A520000}"/>
    <cellStyle name="Normal 18 2 3 4 3" xfId="12866" xr:uid="{00000000-0005-0000-0000-00004B520000}"/>
    <cellStyle name="Normal 18 2 3 4 3 2" xfId="22980" xr:uid="{00000000-0005-0000-0000-00004C520000}"/>
    <cellStyle name="Normal 18 2 3 4 3 3" xfId="32377" xr:uid="{00000000-0005-0000-0000-00004D520000}"/>
    <cellStyle name="Normal 18 2 3 4 4" xfId="22978" xr:uid="{00000000-0005-0000-0000-00004E520000}"/>
    <cellStyle name="Normal 18 2 3 4 5" xfId="31612" xr:uid="{00000000-0005-0000-0000-00004F520000}"/>
    <cellStyle name="Normal 18 2 3 5" xfId="12867" xr:uid="{00000000-0005-0000-0000-000050520000}"/>
    <cellStyle name="Normal 18 2 3 5 2" xfId="22981" xr:uid="{00000000-0005-0000-0000-000051520000}"/>
    <cellStyle name="Normal 18 2 3 5 3" xfId="42378" xr:uid="{00000000-0005-0000-0000-000052520000}"/>
    <cellStyle name="Normal 18 2 3 6" xfId="12868" xr:uid="{00000000-0005-0000-0000-000053520000}"/>
    <cellStyle name="Normal 18 2 3 6 2" xfId="22982" xr:uid="{00000000-0005-0000-0000-000054520000}"/>
    <cellStyle name="Normal 18 2 3 7" xfId="22965" xr:uid="{00000000-0005-0000-0000-000055520000}"/>
    <cellStyle name="Normal 18 2 3 8" xfId="30852" xr:uid="{00000000-0005-0000-0000-000056520000}"/>
    <cellStyle name="Normal 18 2 4" xfId="2516" xr:uid="{00000000-0005-0000-0000-000057520000}"/>
    <cellStyle name="Normal 18 2 4 2" xfId="2517" xr:uid="{00000000-0005-0000-0000-000058520000}"/>
    <cellStyle name="Normal 18 2 4 2 2" xfId="12869" xr:uid="{00000000-0005-0000-0000-000059520000}"/>
    <cellStyle name="Normal 18 2 4 2 2 2" xfId="12870" xr:uid="{00000000-0005-0000-0000-00005A520000}"/>
    <cellStyle name="Normal 18 2 4 2 2 2 2" xfId="22986" xr:uid="{00000000-0005-0000-0000-00005B520000}"/>
    <cellStyle name="Normal 18 2 4 2 2 2 3" xfId="33513" xr:uid="{00000000-0005-0000-0000-00005C520000}"/>
    <cellStyle name="Normal 18 2 4 2 2 3" xfId="12871" xr:uid="{00000000-0005-0000-0000-00005D520000}"/>
    <cellStyle name="Normal 18 2 4 2 2 3 2" xfId="22987" xr:uid="{00000000-0005-0000-0000-00005E520000}"/>
    <cellStyle name="Normal 18 2 4 2 2 3 3" xfId="32381" xr:uid="{00000000-0005-0000-0000-00005F520000}"/>
    <cellStyle name="Normal 18 2 4 2 2 4" xfId="22985" xr:uid="{00000000-0005-0000-0000-000060520000}"/>
    <cellStyle name="Normal 18 2 4 2 2 5" xfId="31616" xr:uid="{00000000-0005-0000-0000-000061520000}"/>
    <cellStyle name="Normal 18 2 4 2 3" xfId="12872" xr:uid="{00000000-0005-0000-0000-000062520000}"/>
    <cellStyle name="Normal 18 2 4 2 3 2" xfId="22988" xr:uid="{00000000-0005-0000-0000-000063520000}"/>
    <cellStyle name="Normal 18 2 4 2 3 3" xfId="42382" xr:uid="{00000000-0005-0000-0000-000064520000}"/>
    <cellStyle name="Normal 18 2 4 2 4" xfId="12873" xr:uid="{00000000-0005-0000-0000-000065520000}"/>
    <cellStyle name="Normal 18 2 4 2 4 2" xfId="22989" xr:uid="{00000000-0005-0000-0000-000066520000}"/>
    <cellStyle name="Normal 18 2 4 2 5" xfId="22984" xr:uid="{00000000-0005-0000-0000-000067520000}"/>
    <cellStyle name="Normal 18 2 4 2 6" xfId="30856" xr:uid="{00000000-0005-0000-0000-000068520000}"/>
    <cellStyle name="Normal 18 2 4 3" xfId="12874" xr:uid="{00000000-0005-0000-0000-000069520000}"/>
    <cellStyle name="Normal 18 2 4 3 2" xfId="12875" xr:uid="{00000000-0005-0000-0000-00006A520000}"/>
    <cellStyle name="Normal 18 2 4 3 2 2" xfId="22991" xr:uid="{00000000-0005-0000-0000-00006B520000}"/>
    <cellStyle name="Normal 18 2 4 3 2 3" xfId="33512" xr:uid="{00000000-0005-0000-0000-00006C520000}"/>
    <cellStyle name="Normal 18 2 4 3 3" xfId="12876" xr:uid="{00000000-0005-0000-0000-00006D520000}"/>
    <cellStyle name="Normal 18 2 4 3 3 2" xfId="22992" xr:uid="{00000000-0005-0000-0000-00006E520000}"/>
    <cellStyle name="Normal 18 2 4 3 3 3" xfId="32380" xr:uid="{00000000-0005-0000-0000-00006F520000}"/>
    <cellStyle name="Normal 18 2 4 3 4" xfId="22990" xr:uid="{00000000-0005-0000-0000-000070520000}"/>
    <cellStyle name="Normal 18 2 4 3 5" xfId="31615" xr:uid="{00000000-0005-0000-0000-000071520000}"/>
    <cellStyle name="Normal 18 2 4 4" xfId="12877" xr:uid="{00000000-0005-0000-0000-000072520000}"/>
    <cellStyle name="Normal 18 2 4 4 2" xfId="22993" xr:uid="{00000000-0005-0000-0000-000073520000}"/>
    <cellStyle name="Normal 18 2 4 4 3" xfId="42381" xr:uid="{00000000-0005-0000-0000-000074520000}"/>
    <cellStyle name="Normal 18 2 4 5" xfId="12878" xr:uid="{00000000-0005-0000-0000-000075520000}"/>
    <cellStyle name="Normal 18 2 4 5 2" xfId="22994" xr:uid="{00000000-0005-0000-0000-000076520000}"/>
    <cellStyle name="Normal 18 2 4 6" xfId="22983" xr:uid="{00000000-0005-0000-0000-000077520000}"/>
    <cellStyle name="Normal 18 2 4 7" xfId="30855" xr:uid="{00000000-0005-0000-0000-000078520000}"/>
    <cellStyle name="Normal 18 2 5" xfId="2518" xr:uid="{00000000-0005-0000-0000-000079520000}"/>
    <cellStyle name="Normal 18 2 5 2" xfId="12879" xr:uid="{00000000-0005-0000-0000-00007A520000}"/>
    <cellStyle name="Normal 18 2 5 2 2" xfId="12880" xr:uid="{00000000-0005-0000-0000-00007B520000}"/>
    <cellStyle name="Normal 18 2 5 2 2 2" xfId="22997" xr:uid="{00000000-0005-0000-0000-00007C520000}"/>
    <cellStyle name="Normal 18 2 5 2 2 3" xfId="33514" xr:uid="{00000000-0005-0000-0000-00007D520000}"/>
    <cellStyle name="Normal 18 2 5 2 3" xfId="12881" xr:uid="{00000000-0005-0000-0000-00007E520000}"/>
    <cellStyle name="Normal 18 2 5 2 3 2" xfId="22998" xr:uid="{00000000-0005-0000-0000-00007F520000}"/>
    <cellStyle name="Normal 18 2 5 2 3 3" xfId="32382" xr:uid="{00000000-0005-0000-0000-000080520000}"/>
    <cellStyle name="Normal 18 2 5 2 4" xfId="22996" xr:uid="{00000000-0005-0000-0000-000081520000}"/>
    <cellStyle name="Normal 18 2 5 2 5" xfId="31617" xr:uid="{00000000-0005-0000-0000-000082520000}"/>
    <cellStyle name="Normal 18 2 5 3" xfId="12882" xr:uid="{00000000-0005-0000-0000-000083520000}"/>
    <cellStyle name="Normal 18 2 5 3 2" xfId="22999" xr:uid="{00000000-0005-0000-0000-000084520000}"/>
    <cellStyle name="Normal 18 2 5 3 3" xfId="42383" xr:uid="{00000000-0005-0000-0000-000085520000}"/>
    <cellStyle name="Normal 18 2 5 4" xfId="12883" xr:uid="{00000000-0005-0000-0000-000086520000}"/>
    <cellStyle name="Normal 18 2 5 4 2" xfId="23000" xr:uid="{00000000-0005-0000-0000-000087520000}"/>
    <cellStyle name="Normal 18 2 5 5" xfId="22995" xr:uid="{00000000-0005-0000-0000-000088520000}"/>
    <cellStyle name="Normal 18 2 5 6" xfId="30857" xr:uid="{00000000-0005-0000-0000-000089520000}"/>
    <cellStyle name="Normal 18 2 6" xfId="2519" xr:uid="{00000000-0005-0000-0000-00008A520000}"/>
    <cellStyle name="Normal 18 2 6 2" xfId="12884" xr:uid="{00000000-0005-0000-0000-00008B520000}"/>
    <cellStyle name="Normal 18 2 6 2 2" xfId="12885" xr:uid="{00000000-0005-0000-0000-00008C520000}"/>
    <cellStyle name="Normal 18 2 6 2 2 2" xfId="23003" xr:uid="{00000000-0005-0000-0000-00008D520000}"/>
    <cellStyle name="Normal 18 2 6 2 2 3" xfId="33515" xr:uid="{00000000-0005-0000-0000-00008E520000}"/>
    <cellStyle name="Normal 18 2 6 2 3" xfId="12886" xr:uid="{00000000-0005-0000-0000-00008F520000}"/>
    <cellStyle name="Normal 18 2 6 2 3 2" xfId="23004" xr:uid="{00000000-0005-0000-0000-000090520000}"/>
    <cellStyle name="Normal 18 2 6 2 3 3" xfId="32383" xr:uid="{00000000-0005-0000-0000-000091520000}"/>
    <cellStyle name="Normal 18 2 6 2 4" xfId="23002" xr:uid="{00000000-0005-0000-0000-000092520000}"/>
    <cellStyle name="Normal 18 2 6 2 5" xfId="31618" xr:uid="{00000000-0005-0000-0000-000093520000}"/>
    <cellStyle name="Normal 18 2 6 3" xfId="12887" xr:uid="{00000000-0005-0000-0000-000094520000}"/>
    <cellStyle name="Normal 18 2 6 3 2" xfId="23005" xr:uid="{00000000-0005-0000-0000-000095520000}"/>
    <cellStyle name="Normal 18 2 6 3 3" xfId="42384" xr:uid="{00000000-0005-0000-0000-000096520000}"/>
    <cellStyle name="Normal 18 2 6 4" xfId="12888" xr:uid="{00000000-0005-0000-0000-000097520000}"/>
    <cellStyle name="Normal 18 2 6 4 2" xfId="23006" xr:uid="{00000000-0005-0000-0000-000098520000}"/>
    <cellStyle name="Normal 18 2 6 5" xfId="23001" xr:uid="{00000000-0005-0000-0000-000099520000}"/>
    <cellStyle name="Normal 18 2 6 6" xfId="30858" xr:uid="{00000000-0005-0000-0000-00009A520000}"/>
    <cellStyle name="Normal 18 2 7" xfId="12889" xr:uid="{00000000-0005-0000-0000-00009B520000}"/>
    <cellStyle name="Normal 18 2 7 2" xfId="12890" xr:uid="{00000000-0005-0000-0000-00009C520000}"/>
    <cellStyle name="Normal 18 2 7 2 2" xfId="23008" xr:uid="{00000000-0005-0000-0000-00009D520000}"/>
    <cellStyle name="Normal 18 2 7 2 3" xfId="33500" xr:uid="{00000000-0005-0000-0000-00009E520000}"/>
    <cellStyle name="Normal 18 2 7 3" xfId="12891" xr:uid="{00000000-0005-0000-0000-00009F520000}"/>
    <cellStyle name="Normal 18 2 7 3 2" xfId="23009" xr:uid="{00000000-0005-0000-0000-0000A0520000}"/>
    <cellStyle name="Normal 18 2 7 3 3" xfId="32368" xr:uid="{00000000-0005-0000-0000-0000A1520000}"/>
    <cellStyle name="Normal 18 2 7 4" xfId="23007" xr:uid="{00000000-0005-0000-0000-0000A2520000}"/>
    <cellStyle name="Normal 18 2 7 5" xfId="31603" xr:uid="{00000000-0005-0000-0000-0000A3520000}"/>
    <cellStyle name="Normal 18 2 8" xfId="12892" xr:uid="{00000000-0005-0000-0000-0000A4520000}"/>
    <cellStyle name="Normal 18 2 8 2" xfId="23010" xr:uid="{00000000-0005-0000-0000-0000A5520000}"/>
    <cellStyle name="Normal 18 2 8 3" xfId="42369" xr:uid="{00000000-0005-0000-0000-0000A6520000}"/>
    <cellStyle name="Normal 18 2 9" xfId="12893" xr:uid="{00000000-0005-0000-0000-0000A7520000}"/>
    <cellStyle name="Normal 18 2 9 2" xfId="23011" xr:uid="{00000000-0005-0000-0000-0000A8520000}"/>
    <cellStyle name="Normal 18 3" xfId="2520" xr:uid="{00000000-0005-0000-0000-0000A9520000}"/>
    <cellStyle name="Normal 18 3 10" xfId="30859" xr:uid="{00000000-0005-0000-0000-0000AA520000}"/>
    <cellStyle name="Normal 18 3 2" xfId="2521" xr:uid="{00000000-0005-0000-0000-0000AB520000}"/>
    <cellStyle name="Normal 18 3 2 2" xfId="2522" xr:uid="{00000000-0005-0000-0000-0000AC520000}"/>
    <cellStyle name="Normal 18 3 2 2 2" xfId="12894" xr:uid="{00000000-0005-0000-0000-0000AD520000}"/>
    <cellStyle name="Normal 18 3 2 2 2 2" xfId="12895" xr:uid="{00000000-0005-0000-0000-0000AE520000}"/>
    <cellStyle name="Normal 18 3 2 2 2 2 2" xfId="23016" xr:uid="{00000000-0005-0000-0000-0000AF520000}"/>
    <cellStyle name="Normal 18 3 2 2 2 2 3" xfId="33518" xr:uid="{00000000-0005-0000-0000-0000B0520000}"/>
    <cellStyle name="Normal 18 3 2 2 2 3" xfId="12896" xr:uid="{00000000-0005-0000-0000-0000B1520000}"/>
    <cellStyle name="Normal 18 3 2 2 2 3 2" xfId="23017" xr:uid="{00000000-0005-0000-0000-0000B2520000}"/>
    <cellStyle name="Normal 18 3 2 2 2 3 3" xfId="32386" xr:uid="{00000000-0005-0000-0000-0000B3520000}"/>
    <cellStyle name="Normal 18 3 2 2 2 4" xfId="23015" xr:uid="{00000000-0005-0000-0000-0000B4520000}"/>
    <cellStyle name="Normal 18 3 2 2 2 5" xfId="31621" xr:uid="{00000000-0005-0000-0000-0000B5520000}"/>
    <cellStyle name="Normal 18 3 2 2 3" xfId="12897" xr:uid="{00000000-0005-0000-0000-0000B6520000}"/>
    <cellStyle name="Normal 18 3 2 2 3 2" xfId="23018" xr:uid="{00000000-0005-0000-0000-0000B7520000}"/>
    <cellStyle name="Normal 18 3 2 2 3 3" xfId="42387" xr:uid="{00000000-0005-0000-0000-0000B8520000}"/>
    <cellStyle name="Normal 18 3 2 2 4" xfId="12898" xr:uid="{00000000-0005-0000-0000-0000B9520000}"/>
    <cellStyle name="Normal 18 3 2 2 4 2" xfId="23019" xr:uid="{00000000-0005-0000-0000-0000BA520000}"/>
    <cellStyle name="Normal 18 3 2 2 5" xfId="23014" xr:uid="{00000000-0005-0000-0000-0000BB520000}"/>
    <cellStyle name="Normal 18 3 2 2 6" xfId="30861" xr:uid="{00000000-0005-0000-0000-0000BC520000}"/>
    <cellStyle name="Normal 18 3 2 3" xfId="2523" xr:uid="{00000000-0005-0000-0000-0000BD520000}"/>
    <cellStyle name="Normal 18 3 2 3 2" xfId="12899" xr:uid="{00000000-0005-0000-0000-0000BE520000}"/>
    <cellStyle name="Normal 18 3 2 3 2 2" xfId="12900" xr:uid="{00000000-0005-0000-0000-0000BF520000}"/>
    <cellStyle name="Normal 18 3 2 3 2 2 2" xfId="23022" xr:uid="{00000000-0005-0000-0000-0000C0520000}"/>
    <cellStyle name="Normal 18 3 2 3 2 2 3" xfId="33519" xr:uid="{00000000-0005-0000-0000-0000C1520000}"/>
    <cellStyle name="Normal 18 3 2 3 2 3" xfId="12901" xr:uid="{00000000-0005-0000-0000-0000C2520000}"/>
    <cellStyle name="Normal 18 3 2 3 2 3 2" xfId="23023" xr:uid="{00000000-0005-0000-0000-0000C3520000}"/>
    <cellStyle name="Normal 18 3 2 3 2 3 3" xfId="32387" xr:uid="{00000000-0005-0000-0000-0000C4520000}"/>
    <cellStyle name="Normal 18 3 2 3 2 4" xfId="23021" xr:uid="{00000000-0005-0000-0000-0000C5520000}"/>
    <cellStyle name="Normal 18 3 2 3 2 5" xfId="31622" xr:uid="{00000000-0005-0000-0000-0000C6520000}"/>
    <cellStyle name="Normal 18 3 2 3 3" xfId="12902" xr:uid="{00000000-0005-0000-0000-0000C7520000}"/>
    <cellStyle name="Normal 18 3 2 3 3 2" xfId="23024" xr:uid="{00000000-0005-0000-0000-0000C8520000}"/>
    <cellStyle name="Normal 18 3 2 3 3 3" xfId="42388" xr:uid="{00000000-0005-0000-0000-0000C9520000}"/>
    <cellStyle name="Normal 18 3 2 3 4" xfId="12903" xr:uid="{00000000-0005-0000-0000-0000CA520000}"/>
    <cellStyle name="Normal 18 3 2 3 4 2" xfId="23025" xr:uid="{00000000-0005-0000-0000-0000CB520000}"/>
    <cellStyle name="Normal 18 3 2 3 5" xfId="23020" xr:uid="{00000000-0005-0000-0000-0000CC520000}"/>
    <cellStyle name="Normal 18 3 2 3 6" xfId="30862" xr:uid="{00000000-0005-0000-0000-0000CD520000}"/>
    <cellStyle name="Normal 18 3 2 4" xfId="12904" xr:uid="{00000000-0005-0000-0000-0000CE520000}"/>
    <cellStyle name="Normal 18 3 2 4 2" xfId="12905" xr:uid="{00000000-0005-0000-0000-0000CF520000}"/>
    <cellStyle name="Normal 18 3 2 4 2 2" xfId="23027" xr:uid="{00000000-0005-0000-0000-0000D0520000}"/>
    <cellStyle name="Normal 18 3 2 4 2 3" xfId="33517" xr:uid="{00000000-0005-0000-0000-0000D1520000}"/>
    <cellStyle name="Normal 18 3 2 4 3" xfId="12906" xr:uid="{00000000-0005-0000-0000-0000D2520000}"/>
    <cellStyle name="Normal 18 3 2 4 3 2" xfId="23028" xr:uid="{00000000-0005-0000-0000-0000D3520000}"/>
    <cellStyle name="Normal 18 3 2 4 3 3" xfId="32385" xr:uid="{00000000-0005-0000-0000-0000D4520000}"/>
    <cellStyle name="Normal 18 3 2 4 4" xfId="23026" xr:uid="{00000000-0005-0000-0000-0000D5520000}"/>
    <cellStyle name="Normal 18 3 2 4 5" xfId="31620" xr:uid="{00000000-0005-0000-0000-0000D6520000}"/>
    <cellStyle name="Normal 18 3 2 5" xfId="12907" xr:uid="{00000000-0005-0000-0000-0000D7520000}"/>
    <cellStyle name="Normal 18 3 2 5 2" xfId="23029" xr:uid="{00000000-0005-0000-0000-0000D8520000}"/>
    <cellStyle name="Normal 18 3 2 5 3" xfId="42386" xr:uid="{00000000-0005-0000-0000-0000D9520000}"/>
    <cellStyle name="Normal 18 3 2 6" xfId="12908" xr:uid="{00000000-0005-0000-0000-0000DA520000}"/>
    <cellStyle name="Normal 18 3 2 6 2" xfId="23030" xr:uid="{00000000-0005-0000-0000-0000DB520000}"/>
    <cellStyle name="Normal 18 3 2 7" xfId="23013" xr:uid="{00000000-0005-0000-0000-0000DC520000}"/>
    <cellStyle name="Normal 18 3 2 8" xfId="30860" xr:uid="{00000000-0005-0000-0000-0000DD520000}"/>
    <cellStyle name="Normal 18 3 3" xfId="2524" xr:uid="{00000000-0005-0000-0000-0000DE520000}"/>
    <cellStyle name="Normal 18 3 3 2" xfId="2525" xr:uid="{00000000-0005-0000-0000-0000DF520000}"/>
    <cellStyle name="Normal 18 3 3 2 2" xfId="12909" xr:uid="{00000000-0005-0000-0000-0000E0520000}"/>
    <cellStyle name="Normal 18 3 3 2 2 2" xfId="12910" xr:uid="{00000000-0005-0000-0000-0000E1520000}"/>
    <cellStyle name="Normal 18 3 3 2 2 2 2" xfId="23034" xr:uid="{00000000-0005-0000-0000-0000E2520000}"/>
    <cellStyle name="Normal 18 3 3 2 2 2 3" xfId="33521" xr:uid="{00000000-0005-0000-0000-0000E3520000}"/>
    <cellStyle name="Normal 18 3 3 2 2 3" xfId="12911" xr:uid="{00000000-0005-0000-0000-0000E4520000}"/>
    <cellStyle name="Normal 18 3 3 2 2 3 2" xfId="23035" xr:uid="{00000000-0005-0000-0000-0000E5520000}"/>
    <cellStyle name="Normal 18 3 3 2 2 3 3" xfId="32389" xr:uid="{00000000-0005-0000-0000-0000E6520000}"/>
    <cellStyle name="Normal 18 3 3 2 2 4" xfId="23033" xr:uid="{00000000-0005-0000-0000-0000E7520000}"/>
    <cellStyle name="Normal 18 3 3 2 2 5" xfId="31624" xr:uid="{00000000-0005-0000-0000-0000E8520000}"/>
    <cellStyle name="Normal 18 3 3 2 3" xfId="12912" xr:uid="{00000000-0005-0000-0000-0000E9520000}"/>
    <cellStyle name="Normal 18 3 3 2 3 2" xfId="23036" xr:uid="{00000000-0005-0000-0000-0000EA520000}"/>
    <cellStyle name="Normal 18 3 3 2 3 3" xfId="42390" xr:uid="{00000000-0005-0000-0000-0000EB520000}"/>
    <cellStyle name="Normal 18 3 3 2 4" xfId="12913" xr:uid="{00000000-0005-0000-0000-0000EC520000}"/>
    <cellStyle name="Normal 18 3 3 2 4 2" xfId="23037" xr:uid="{00000000-0005-0000-0000-0000ED520000}"/>
    <cellStyle name="Normal 18 3 3 2 5" xfId="23032" xr:uid="{00000000-0005-0000-0000-0000EE520000}"/>
    <cellStyle name="Normal 18 3 3 2 6" xfId="30864" xr:uid="{00000000-0005-0000-0000-0000EF520000}"/>
    <cellStyle name="Normal 18 3 3 3" xfId="12914" xr:uid="{00000000-0005-0000-0000-0000F0520000}"/>
    <cellStyle name="Normal 18 3 3 3 2" xfId="12915" xr:uid="{00000000-0005-0000-0000-0000F1520000}"/>
    <cellStyle name="Normal 18 3 3 3 2 2" xfId="23039" xr:uid="{00000000-0005-0000-0000-0000F2520000}"/>
    <cellStyle name="Normal 18 3 3 3 2 3" xfId="33520" xr:uid="{00000000-0005-0000-0000-0000F3520000}"/>
    <cellStyle name="Normal 18 3 3 3 3" xfId="12916" xr:uid="{00000000-0005-0000-0000-0000F4520000}"/>
    <cellStyle name="Normal 18 3 3 3 3 2" xfId="23040" xr:uid="{00000000-0005-0000-0000-0000F5520000}"/>
    <cellStyle name="Normal 18 3 3 3 3 3" xfId="32388" xr:uid="{00000000-0005-0000-0000-0000F6520000}"/>
    <cellStyle name="Normal 18 3 3 3 4" xfId="23038" xr:uid="{00000000-0005-0000-0000-0000F7520000}"/>
    <cellStyle name="Normal 18 3 3 3 5" xfId="31623" xr:uid="{00000000-0005-0000-0000-0000F8520000}"/>
    <cellStyle name="Normal 18 3 3 4" xfId="12917" xr:uid="{00000000-0005-0000-0000-0000F9520000}"/>
    <cellStyle name="Normal 18 3 3 4 2" xfId="23041" xr:uid="{00000000-0005-0000-0000-0000FA520000}"/>
    <cellStyle name="Normal 18 3 3 4 3" xfId="42389" xr:uid="{00000000-0005-0000-0000-0000FB520000}"/>
    <cellStyle name="Normal 18 3 3 5" xfId="12918" xr:uid="{00000000-0005-0000-0000-0000FC520000}"/>
    <cellStyle name="Normal 18 3 3 5 2" xfId="23042" xr:uid="{00000000-0005-0000-0000-0000FD520000}"/>
    <cellStyle name="Normal 18 3 3 6" xfId="23031" xr:uid="{00000000-0005-0000-0000-0000FE520000}"/>
    <cellStyle name="Normal 18 3 3 7" xfId="30863" xr:uid="{00000000-0005-0000-0000-0000FF520000}"/>
    <cellStyle name="Normal 18 3 4" xfId="2526" xr:uid="{00000000-0005-0000-0000-000000530000}"/>
    <cellStyle name="Normal 18 3 4 2" xfId="12919" xr:uid="{00000000-0005-0000-0000-000001530000}"/>
    <cellStyle name="Normal 18 3 4 2 2" xfId="12920" xr:uid="{00000000-0005-0000-0000-000002530000}"/>
    <cellStyle name="Normal 18 3 4 2 2 2" xfId="23045" xr:uid="{00000000-0005-0000-0000-000003530000}"/>
    <cellStyle name="Normal 18 3 4 2 2 3" xfId="33522" xr:uid="{00000000-0005-0000-0000-000004530000}"/>
    <cellStyle name="Normal 18 3 4 2 3" xfId="12921" xr:uid="{00000000-0005-0000-0000-000005530000}"/>
    <cellStyle name="Normal 18 3 4 2 3 2" xfId="23046" xr:uid="{00000000-0005-0000-0000-000006530000}"/>
    <cellStyle name="Normal 18 3 4 2 3 3" xfId="32390" xr:uid="{00000000-0005-0000-0000-000007530000}"/>
    <cellStyle name="Normal 18 3 4 2 4" xfId="23044" xr:uid="{00000000-0005-0000-0000-000008530000}"/>
    <cellStyle name="Normal 18 3 4 2 5" xfId="31625" xr:uid="{00000000-0005-0000-0000-000009530000}"/>
    <cellStyle name="Normal 18 3 4 3" xfId="12922" xr:uid="{00000000-0005-0000-0000-00000A530000}"/>
    <cellStyle name="Normal 18 3 4 3 2" xfId="23047" xr:uid="{00000000-0005-0000-0000-00000B530000}"/>
    <cellStyle name="Normal 18 3 4 3 3" xfId="42391" xr:uid="{00000000-0005-0000-0000-00000C530000}"/>
    <cellStyle name="Normal 18 3 4 4" xfId="12923" xr:uid="{00000000-0005-0000-0000-00000D530000}"/>
    <cellStyle name="Normal 18 3 4 4 2" xfId="23048" xr:uid="{00000000-0005-0000-0000-00000E530000}"/>
    <cellStyle name="Normal 18 3 4 5" xfId="23043" xr:uid="{00000000-0005-0000-0000-00000F530000}"/>
    <cellStyle name="Normal 18 3 4 6" xfId="30865" xr:uid="{00000000-0005-0000-0000-000010530000}"/>
    <cellStyle name="Normal 18 3 5" xfId="2527" xr:uid="{00000000-0005-0000-0000-000011530000}"/>
    <cellStyle name="Normal 18 3 5 2" xfId="12924" xr:uid="{00000000-0005-0000-0000-000012530000}"/>
    <cellStyle name="Normal 18 3 5 2 2" xfId="12925" xr:uid="{00000000-0005-0000-0000-000013530000}"/>
    <cellStyle name="Normal 18 3 5 2 2 2" xfId="23051" xr:uid="{00000000-0005-0000-0000-000014530000}"/>
    <cellStyle name="Normal 18 3 5 2 2 3" xfId="33523" xr:uid="{00000000-0005-0000-0000-000015530000}"/>
    <cellStyle name="Normal 18 3 5 2 3" xfId="12926" xr:uid="{00000000-0005-0000-0000-000016530000}"/>
    <cellStyle name="Normal 18 3 5 2 3 2" xfId="23052" xr:uid="{00000000-0005-0000-0000-000017530000}"/>
    <cellStyle name="Normal 18 3 5 2 3 3" xfId="32391" xr:uid="{00000000-0005-0000-0000-000018530000}"/>
    <cellStyle name="Normal 18 3 5 2 4" xfId="23050" xr:uid="{00000000-0005-0000-0000-000019530000}"/>
    <cellStyle name="Normal 18 3 5 2 5" xfId="31626" xr:uid="{00000000-0005-0000-0000-00001A530000}"/>
    <cellStyle name="Normal 18 3 5 3" xfId="12927" xr:uid="{00000000-0005-0000-0000-00001B530000}"/>
    <cellStyle name="Normal 18 3 5 3 2" xfId="23053" xr:uid="{00000000-0005-0000-0000-00001C530000}"/>
    <cellStyle name="Normal 18 3 5 3 3" xfId="42392" xr:uid="{00000000-0005-0000-0000-00001D530000}"/>
    <cellStyle name="Normal 18 3 5 4" xfId="12928" xr:uid="{00000000-0005-0000-0000-00001E530000}"/>
    <cellStyle name="Normal 18 3 5 4 2" xfId="23054" xr:uid="{00000000-0005-0000-0000-00001F530000}"/>
    <cellStyle name="Normal 18 3 5 5" xfId="23049" xr:uid="{00000000-0005-0000-0000-000020530000}"/>
    <cellStyle name="Normal 18 3 5 6" xfId="30866" xr:uid="{00000000-0005-0000-0000-000021530000}"/>
    <cellStyle name="Normal 18 3 6" xfId="12929" xr:uid="{00000000-0005-0000-0000-000022530000}"/>
    <cellStyle name="Normal 18 3 6 2" xfId="12930" xr:uid="{00000000-0005-0000-0000-000023530000}"/>
    <cellStyle name="Normal 18 3 6 2 2" xfId="23056" xr:uid="{00000000-0005-0000-0000-000024530000}"/>
    <cellStyle name="Normal 18 3 6 2 3" xfId="33516" xr:uid="{00000000-0005-0000-0000-000025530000}"/>
    <cellStyle name="Normal 18 3 6 3" xfId="12931" xr:uid="{00000000-0005-0000-0000-000026530000}"/>
    <cellStyle name="Normal 18 3 6 3 2" xfId="23057" xr:uid="{00000000-0005-0000-0000-000027530000}"/>
    <cellStyle name="Normal 18 3 6 3 3" xfId="32384" xr:uid="{00000000-0005-0000-0000-000028530000}"/>
    <cellStyle name="Normal 18 3 6 4" xfId="23055" xr:uid="{00000000-0005-0000-0000-000029530000}"/>
    <cellStyle name="Normal 18 3 6 5" xfId="31619" xr:uid="{00000000-0005-0000-0000-00002A530000}"/>
    <cellStyle name="Normal 18 3 7" xfId="12932" xr:uid="{00000000-0005-0000-0000-00002B530000}"/>
    <cellStyle name="Normal 18 3 7 2" xfId="23058" xr:uid="{00000000-0005-0000-0000-00002C530000}"/>
    <cellStyle name="Normal 18 3 7 3" xfId="42385" xr:uid="{00000000-0005-0000-0000-00002D530000}"/>
    <cellStyle name="Normal 18 3 8" xfId="12933" xr:uid="{00000000-0005-0000-0000-00002E530000}"/>
    <cellStyle name="Normal 18 3 8 2" xfId="23059" xr:uid="{00000000-0005-0000-0000-00002F530000}"/>
    <cellStyle name="Normal 18 3 9" xfId="23012" xr:uid="{00000000-0005-0000-0000-000030530000}"/>
    <cellStyle name="Normal 18 4" xfId="2528" xr:uid="{00000000-0005-0000-0000-000031530000}"/>
    <cellStyle name="Normal 18 4 2" xfId="2529" xr:uid="{00000000-0005-0000-0000-000032530000}"/>
    <cellStyle name="Normal 18 4 2 2" xfId="12934" xr:uid="{00000000-0005-0000-0000-000033530000}"/>
    <cellStyle name="Normal 18 4 2 2 2" xfId="12935" xr:uid="{00000000-0005-0000-0000-000034530000}"/>
    <cellStyle name="Normal 18 4 2 2 2 2" xfId="23063" xr:uid="{00000000-0005-0000-0000-000035530000}"/>
    <cellStyle name="Normal 18 4 2 2 2 3" xfId="33525" xr:uid="{00000000-0005-0000-0000-000036530000}"/>
    <cellStyle name="Normal 18 4 2 2 3" xfId="12936" xr:uid="{00000000-0005-0000-0000-000037530000}"/>
    <cellStyle name="Normal 18 4 2 2 3 2" xfId="23064" xr:uid="{00000000-0005-0000-0000-000038530000}"/>
    <cellStyle name="Normal 18 4 2 2 3 3" xfId="32393" xr:uid="{00000000-0005-0000-0000-000039530000}"/>
    <cellStyle name="Normal 18 4 2 2 4" xfId="23062" xr:uid="{00000000-0005-0000-0000-00003A530000}"/>
    <cellStyle name="Normal 18 4 2 2 5" xfId="31628" xr:uid="{00000000-0005-0000-0000-00003B530000}"/>
    <cellStyle name="Normal 18 4 2 3" xfId="12937" xr:uid="{00000000-0005-0000-0000-00003C530000}"/>
    <cellStyle name="Normal 18 4 2 3 2" xfId="23065" xr:uid="{00000000-0005-0000-0000-00003D530000}"/>
    <cellStyle name="Normal 18 4 2 3 3" xfId="42394" xr:uid="{00000000-0005-0000-0000-00003E530000}"/>
    <cellStyle name="Normal 18 4 2 4" xfId="12938" xr:uid="{00000000-0005-0000-0000-00003F530000}"/>
    <cellStyle name="Normal 18 4 2 4 2" xfId="23066" xr:uid="{00000000-0005-0000-0000-000040530000}"/>
    <cellStyle name="Normal 18 4 2 5" xfId="23061" xr:uid="{00000000-0005-0000-0000-000041530000}"/>
    <cellStyle name="Normal 18 4 2 6" xfId="30868" xr:uid="{00000000-0005-0000-0000-000042530000}"/>
    <cellStyle name="Normal 18 4 3" xfId="2530" xr:uid="{00000000-0005-0000-0000-000043530000}"/>
    <cellStyle name="Normal 18 4 3 2" xfId="12939" xr:uid="{00000000-0005-0000-0000-000044530000}"/>
    <cellStyle name="Normal 18 4 3 2 2" xfId="12940" xr:uid="{00000000-0005-0000-0000-000045530000}"/>
    <cellStyle name="Normal 18 4 3 2 2 2" xfId="23069" xr:uid="{00000000-0005-0000-0000-000046530000}"/>
    <cellStyle name="Normal 18 4 3 2 2 3" xfId="33526" xr:uid="{00000000-0005-0000-0000-000047530000}"/>
    <cellStyle name="Normal 18 4 3 2 3" xfId="12941" xr:uid="{00000000-0005-0000-0000-000048530000}"/>
    <cellStyle name="Normal 18 4 3 2 3 2" xfId="23070" xr:uid="{00000000-0005-0000-0000-000049530000}"/>
    <cellStyle name="Normal 18 4 3 2 3 3" xfId="32394" xr:uid="{00000000-0005-0000-0000-00004A530000}"/>
    <cellStyle name="Normal 18 4 3 2 4" xfId="23068" xr:uid="{00000000-0005-0000-0000-00004B530000}"/>
    <cellStyle name="Normal 18 4 3 2 5" xfId="31629" xr:uid="{00000000-0005-0000-0000-00004C530000}"/>
    <cellStyle name="Normal 18 4 3 3" xfId="12942" xr:uid="{00000000-0005-0000-0000-00004D530000}"/>
    <cellStyle name="Normal 18 4 3 3 2" xfId="23071" xr:uid="{00000000-0005-0000-0000-00004E530000}"/>
    <cellStyle name="Normal 18 4 3 3 3" xfId="42395" xr:uid="{00000000-0005-0000-0000-00004F530000}"/>
    <cellStyle name="Normal 18 4 3 4" xfId="12943" xr:uid="{00000000-0005-0000-0000-000050530000}"/>
    <cellStyle name="Normal 18 4 3 4 2" xfId="23072" xr:uid="{00000000-0005-0000-0000-000051530000}"/>
    <cellStyle name="Normal 18 4 3 5" xfId="23067" xr:uid="{00000000-0005-0000-0000-000052530000}"/>
    <cellStyle name="Normal 18 4 3 6" xfId="30869" xr:uid="{00000000-0005-0000-0000-000053530000}"/>
    <cellStyle name="Normal 18 4 4" xfId="12944" xr:uid="{00000000-0005-0000-0000-000054530000}"/>
    <cellStyle name="Normal 18 4 4 2" xfId="12945" xr:uid="{00000000-0005-0000-0000-000055530000}"/>
    <cellStyle name="Normal 18 4 4 2 2" xfId="23074" xr:uid="{00000000-0005-0000-0000-000056530000}"/>
    <cellStyle name="Normal 18 4 4 2 3" xfId="33524" xr:uid="{00000000-0005-0000-0000-000057530000}"/>
    <cellStyle name="Normal 18 4 4 3" xfId="12946" xr:uid="{00000000-0005-0000-0000-000058530000}"/>
    <cellStyle name="Normal 18 4 4 3 2" xfId="23075" xr:uid="{00000000-0005-0000-0000-000059530000}"/>
    <cellStyle name="Normal 18 4 4 3 3" xfId="32392" xr:uid="{00000000-0005-0000-0000-00005A530000}"/>
    <cellStyle name="Normal 18 4 4 4" xfId="23073" xr:uid="{00000000-0005-0000-0000-00005B530000}"/>
    <cellStyle name="Normal 18 4 4 5" xfId="31627" xr:uid="{00000000-0005-0000-0000-00005C530000}"/>
    <cellStyle name="Normal 18 4 5" xfId="12947" xr:uid="{00000000-0005-0000-0000-00005D530000}"/>
    <cellStyle name="Normal 18 4 5 2" xfId="23076" xr:uid="{00000000-0005-0000-0000-00005E530000}"/>
    <cellStyle name="Normal 18 4 5 3" xfId="42393" xr:uid="{00000000-0005-0000-0000-00005F530000}"/>
    <cellStyle name="Normal 18 4 6" xfId="12948" xr:uid="{00000000-0005-0000-0000-000060530000}"/>
    <cellStyle name="Normal 18 4 6 2" xfId="23077" xr:uid="{00000000-0005-0000-0000-000061530000}"/>
    <cellStyle name="Normal 18 4 7" xfId="23060" xr:uid="{00000000-0005-0000-0000-000062530000}"/>
    <cellStyle name="Normal 18 4 8" xfId="30867" xr:uid="{00000000-0005-0000-0000-000063530000}"/>
    <cellStyle name="Normal 18 5" xfId="2531" xr:uid="{00000000-0005-0000-0000-000064530000}"/>
    <cellStyle name="Normal 18 5 2" xfId="2532" xr:uid="{00000000-0005-0000-0000-000065530000}"/>
    <cellStyle name="Normal 18 5 2 2" xfId="12949" xr:uid="{00000000-0005-0000-0000-000066530000}"/>
    <cellStyle name="Normal 18 5 2 2 2" xfId="12950" xr:uid="{00000000-0005-0000-0000-000067530000}"/>
    <cellStyle name="Normal 18 5 2 2 2 2" xfId="23081" xr:uid="{00000000-0005-0000-0000-000068530000}"/>
    <cellStyle name="Normal 18 5 2 2 2 3" xfId="33528" xr:uid="{00000000-0005-0000-0000-000069530000}"/>
    <cellStyle name="Normal 18 5 2 2 3" xfId="12951" xr:uid="{00000000-0005-0000-0000-00006A530000}"/>
    <cellStyle name="Normal 18 5 2 2 3 2" xfId="23082" xr:uid="{00000000-0005-0000-0000-00006B530000}"/>
    <cellStyle name="Normal 18 5 2 2 3 3" xfId="32396" xr:uid="{00000000-0005-0000-0000-00006C530000}"/>
    <cellStyle name="Normal 18 5 2 2 4" xfId="23080" xr:uid="{00000000-0005-0000-0000-00006D530000}"/>
    <cellStyle name="Normal 18 5 2 2 5" xfId="31631" xr:uid="{00000000-0005-0000-0000-00006E530000}"/>
    <cellStyle name="Normal 18 5 2 3" xfId="12952" xr:uid="{00000000-0005-0000-0000-00006F530000}"/>
    <cellStyle name="Normal 18 5 2 3 2" xfId="23083" xr:uid="{00000000-0005-0000-0000-000070530000}"/>
    <cellStyle name="Normal 18 5 2 3 3" xfId="42397" xr:uid="{00000000-0005-0000-0000-000071530000}"/>
    <cellStyle name="Normal 18 5 2 4" xfId="12953" xr:uid="{00000000-0005-0000-0000-000072530000}"/>
    <cellStyle name="Normal 18 5 2 4 2" xfId="23084" xr:uid="{00000000-0005-0000-0000-000073530000}"/>
    <cellStyle name="Normal 18 5 2 5" xfId="23079" xr:uid="{00000000-0005-0000-0000-000074530000}"/>
    <cellStyle name="Normal 18 5 2 6" xfId="30871" xr:uid="{00000000-0005-0000-0000-000075530000}"/>
    <cellStyle name="Normal 18 5 3" xfId="2533" xr:uid="{00000000-0005-0000-0000-000076530000}"/>
    <cellStyle name="Normal 18 5 3 2" xfId="12954" xr:uid="{00000000-0005-0000-0000-000077530000}"/>
    <cellStyle name="Normal 18 5 3 2 2" xfId="12955" xr:uid="{00000000-0005-0000-0000-000078530000}"/>
    <cellStyle name="Normal 18 5 3 2 2 2" xfId="23087" xr:uid="{00000000-0005-0000-0000-000079530000}"/>
    <cellStyle name="Normal 18 5 3 2 2 3" xfId="33529" xr:uid="{00000000-0005-0000-0000-00007A530000}"/>
    <cellStyle name="Normal 18 5 3 2 3" xfId="12956" xr:uid="{00000000-0005-0000-0000-00007B530000}"/>
    <cellStyle name="Normal 18 5 3 2 3 2" xfId="23088" xr:uid="{00000000-0005-0000-0000-00007C530000}"/>
    <cellStyle name="Normal 18 5 3 2 3 3" xfId="32397" xr:uid="{00000000-0005-0000-0000-00007D530000}"/>
    <cellStyle name="Normal 18 5 3 2 4" xfId="23086" xr:uid="{00000000-0005-0000-0000-00007E530000}"/>
    <cellStyle name="Normal 18 5 3 2 5" xfId="31632" xr:uid="{00000000-0005-0000-0000-00007F530000}"/>
    <cellStyle name="Normal 18 5 3 3" xfId="12957" xr:uid="{00000000-0005-0000-0000-000080530000}"/>
    <cellStyle name="Normal 18 5 3 3 2" xfId="23089" xr:uid="{00000000-0005-0000-0000-000081530000}"/>
    <cellStyle name="Normal 18 5 3 3 3" xfId="42398" xr:uid="{00000000-0005-0000-0000-000082530000}"/>
    <cellStyle name="Normal 18 5 3 4" xfId="12958" xr:uid="{00000000-0005-0000-0000-000083530000}"/>
    <cellStyle name="Normal 18 5 3 4 2" xfId="23090" xr:uid="{00000000-0005-0000-0000-000084530000}"/>
    <cellStyle name="Normal 18 5 3 5" xfId="23085" xr:uid="{00000000-0005-0000-0000-000085530000}"/>
    <cellStyle name="Normal 18 5 3 6" xfId="30872" xr:uid="{00000000-0005-0000-0000-000086530000}"/>
    <cellStyle name="Normal 18 5 4" xfId="12959" xr:uid="{00000000-0005-0000-0000-000087530000}"/>
    <cellStyle name="Normal 18 5 4 2" xfId="12960" xr:uid="{00000000-0005-0000-0000-000088530000}"/>
    <cellStyle name="Normal 18 5 4 2 2" xfId="23092" xr:uid="{00000000-0005-0000-0000-000089530000}"/>
    <cellStyle name="Normal 18 5 4 2 3" xfId="33527" xr:uid="{00000000-0005-0000-0000-00008A530000}"/>
    <cellStyle name="Normal 18 5 4 3" xfId="12961" xr:uid="{00000000-0005-0000-0000-00008B530000}"/>
    <cellStyle name="Normal 18 5 4 3 2" xfId="23093" xr:uid="{00000000-0005-0000-0000-00008C530000}"/>
    <cellStyle name="Normal 18 5 4 3 3" xfId="32395" xr:uid="{00000000-0005-0000-0000-00008D530000}"/>
    <cellStyle name="Normal 18 5 4 4" xfId="23091" xr:uid="{00000000-0005-0000-0000-00008E530000}"/>
    <cellStyle name="Normal 18 5 4 5" xfId="31630" xr:uid="{00000000-0005-0000-0000-00008F530000}"/>
    <cellStyle name="Normal 18 5 5" xfId="12962" xr:uid="{00000000-0005-0000-0000-000090530000}"/>
    <cellStyle name="Normal 18 5 5 2" xfId="23094" xr:uid="{00000000-0005-0000-0000-000091530000}"/>
    <cellStyle name="Normal 18 5 5 3" xfId="42396" xr:uid="{00000000-0005-0000-0000-000092530000}"/>
    <cellStyle name="Normal 18 5 6" xfId="12963" xr:uid="{00000000-0005-0000-0000-000093530000}"/>
    <cellStyle name="Normal 18 5 6 2" xfId="23095" xr:uid="{00000000-0005-0000-0000-000094530000}"/>
    <cellStyle name="Normal 18 5 7" xfId="23078" xr:uid="{00000000-0005-0000-0000-000095530000}"/>
    <cellStyle name="Normal 18 5 8" xfId="30870" xr:uid="{00000000-0005-0000-0000-000096530000}"/>
    <cellStyle name="Normal 18 6" xfId="2534" xr:uid="{00000000-0005-0000-0000-000097530000}"/>
    <cellStyle name="Normal 18 6 2" xfId="2535" xr:uid="{00000000-0005-0000-0000-000098530000}"/>
    <cellStyle name="Normal 18 6 2 2" xfId="12964" xr:uid="{00000000-0005-0000-0000-000099530000}"/>
    <cellStyle name="Normal 18 6 2 2 2" xfId="12965" xr:uid="{00000000-0005-0000-0000-00009A530000}"/>
    <cellStyle name="Normal 18 6 2 2 2 2" xfId="23099" xr:uid="{00000000-0005-0000-0000-00009B530000}"/>
    <cellStyle name="Normal 18 6 2 2 2 3" xfId="33531" xr:uid="{00000000-0005-0000-0000-00009C530000}"/>
    <cellStyle name="Normal 18 6 2 2 3" xfId="12966" xr:uid="{00000000-0005-0000-0000-00009D530000}"/>
    <cellStyle name="Normal 18 6 2 2 3 2" xfId="23100" xr:uid="{00000000-0005-0000-0000-00009E530000}"/>
    <cellStyle name="Normal 18 6 2 2 3 3" xfId="32399" xr:uid="{00000000-0005-0000-0000-00009F530000}"/>
    <cellStyle name="Normal 18 6 2 2 4" xfId="23098" xr:uid="{00000000-0005-0000-0000-0000A0530000}"/>
    <cellStyle name="Normal 18 6 2 2 5" xfId="31634" xr:uid="{00000000-0005-0000-0000-0000A1530000}"/>
    <cellStyle name="Normal 18 6 2 3" xfId="12967" xr:uid="{00000000-0005-0000-0000-0000A2530000}"/>
    <cellStyle name="Normal 18 6 2 3 2" xfId="23101" xr:uid="{00000000-0005-0000-0000-0000A3530000}"/>
    <cellStyle name="Normal 18 6 2 3 3" xfId="42400" xr:uid="{00000000-0005-0000-0000-0000A4530000}"/>
    <cellStyle name="Normal 18 6 2 4" xfId="12968" xr:uid="{00000000-0005-0000-0000-0000A5530000}"/>
    <cellStyle name="Normal 18 6 2 4 2" xfId="23102" xr:uid="{00000000-0005-0000-0000-0000A6530000}"/>
    <cellStyle name="Normal 18 6 2 5" xfId="23097" xr:uid="{00000000-0005-0000-0000-0000A7530000}"/>
    <cellStyle name="Normal 18 6 2 6" xfId="30874" xr:uid="{00000000-0005-0000-0000-0000A8530000}"/>
    <cellStyle name="Normal 18 6 3" xfId="12969" xr:uid="{00000000-0005-0000-0000-0000A9530000}"/>
    <cellStyle name="Normal 18 6 3 2" xfId="12970" xr:uid="{00000000-0005-0000-0000-0000AA530000}"/>
    <cellStyle name="Normal 18 6 3 2 2" xfId="23104" xr:uid="{00000000-0005-0000-0000-0000AB530000}"/>
    <cellStyle name="Normal 18 6 3 2 3" xfId="33530" xr:uid="{00000000-0005-0000-0000-0000AC530000}"/>
    <cellStyle name="Normal 18 6 3 3" xfId="12971" xr:uid="{00000000-0005-0000-0000-0000AD530000}"/>
    <cellStyle name="Normal 18 6 3 3 2" xfId="23105" xr:uid="{00000000-0005-0000-0000-0000AE530000}"/>
    <cellStyle name="Normal 18 6 3 3 3" xfId="32398" xr:uid="{00000000-0005-0000-0000-0000AF530000}"/>
    <cellStyle name="Normal 18 6 3 4" xfId="23103" xr:uid="{00000000-0005-0000-0000-0000B0530000}"/>
    <cellStyle name="Normal 18 6 3 5" xfId="31633" xr:uid="{00000000-0005-0000-0000-0000B1530000}"/>
    <cellStyle name="Normal 18 6 4" xfId="12972" xr:uid="{00000000-0005-0000-0000-0000B2530000}"/>
    <cellStyle name="Normal 18 6 4 2" xfId="23106" xr:uid="{00000000-0005-0000-0000-0000B3530000}"/>
    <cellStyle name="Normal 18 6 4 3" xfId="42399" xr:uid="{00000000-0005-0000-0000-0000B4530000}"/>
    <cellStyle name="Normal 18 6 5" xfId="12973" xr:uid="{00000000-0005-0000-0000-0000B5530000}"/>
    <cellStyle name="Normal 18 6 5 2" xfId="23107" xr:uid="{00000000-0005-0000-0000-0000B6530000}"/>
    <cellStyle name="Normal 18 6 6" xfId="23096" xr:uid="{00000000-0005-0000-0000-0000B7530000}"/>
    <cellStyle name="Normal 18 6 7" xfId="30873" xr:uid="{00000000-0005-0000-0000-0000B8530000}"/>
    <cellStyle name="Normal 18 7" xfId="2536" xr:uid="{00000000-0005-0000-0000-0000B9530000}"/>
    <cellStyle name="Normal 18 7 2" xfId="12974" xr:uid="{00000000-0005-0000-0000-0000BA530000}"/>
    <cellStyle name="Normal 18 7 2 2" xfId="12975" xr:uid="{00000000-0005-0000-0000-0000BB530000}"/>
    <cellStyle name="Normal 18 7 2 2 2" xfId="23110" xr:uid="{00000000-0005-0000-0000-0000BC530000}"/>
    <cellStyle name="Normal 18 7 2 2 3" xfId="33532" xr:uid="{00000000-0005-0000-0000-0000BD530000}"/>
    <cellStyle name="Normal 18 7 2 3" xfId="12976" xr:uid="{00000000-0005-0000-0000-0000BE530000}"/>
    <cellStyle name="Normal 18 7 2 3 2" xfId="23111" xr:uid="{00000000-0005-0000-0000-0000BF530000}"/>
    <cellStyle name="Normal 18 7 2 3 3" xfId="32400" xr:uid="{00000000-0005-0000-0000-0000C0530000}"/>
    <cellStyle name="Normal 18 7 2 4" xfId="23109" xr:uid="{00000000-0005-0000-0000-0000C1530000}"/>
    <cellStyle name="Normal 18 7 2 5" xfId="31635" xr:uid="{00000000-0005-0000-0000-0000C2530000}"/>
    <cellStyle name="Normal 18 7 3" xfId="12977" xr:uid="{00000000-0005-0000-0000-0000C3530000}"/>
    <cellStyle name="Normal 18 7 3 2" xfId="23112" xr:uid="{00000000-0005-0000-0000-0000C4530000}"/>
    <cellStyle name="Normal 18 7 3 3" xfId="42401" xr:uid="{00000000-0005-0000-0000-0000C5530000}"/>
    <cellStyle name="Normal 18 7 4" xfId="12978" xr:uid="{00000000-0005-0000-0000-0000C6530000}"/>
    <cellStyle name="Normal 18 7 4 2" xfId="23113" xr:uid="{00000000-0005-0000-0000-0000C7530000}"/>
    <cellStyle name="Normal 18 7 5" xfId="23108" xr:uid="{00000000-0005-0000-0000-0000C8530000}"/>
    <cellStyle name="Normal 18 7 6" xfId="30875" xr:uid="{00000000-0005-0000-0000-0000C9530000}"/>
    <cellStyle name="Normal 18 8" xfId="2537" xr:uid="{00000000-0005-0000-0000-0000CA530000}"/>
    <cellStyle name="Normal 18 8 2" xfId="12979" xr:uid="{00000000-0005-0000-0000-0000CB530000}"/>
    <cellStyle name="Normal 18 8 2 2" xfId="12980" xr:uid="{00000000-0005-0000-0000-0000CC530000}"/>
    <cellStyle name="Normal 18 8 2 2 2" xfId="23116" xr:uid="{00000000-0005-0000-0000-0000CD530000}"/>
    <cellStyle name="Normal 18 8 2 2 3" xfId="33533" xr:uid="{00000000-0005-0000-0000-0000CE530000}"/>
    <cellStyle name="Normal 18 8 2 3" xfId="12981" xr:uid="{00000000-0005-0000-0000-0000CF530000}"/>
    <cellStyle name="Normal 18 8 2 3 2" xfId="23117" xr:uid="{00000000-0005-0000-0000-0000D0530000}"/>
    <cellStyle name="Normal 18 8 2 3 3" xfId="32401" xr:uid="{00000000-0005-0000-0000-0000D1530000}"/>
    <cellStyle name="Normal 18 8 2 4" xfId="23115" xr:uid="{00000000-0005-0000-0000-0000D2530000}"/>
    <cellStyle name="Normal 18 8 2 5" xfId="31636" xr:uid="{00000000-0005-0000-0000-0000D3530000}"/>
    <cellStyle name="Normal 18 8 3" xfId="12982" xr:uid="{00000000-0005-0000-0000-0000D4530000}"/>
    <cellStyle name="Normal 18 8 3 2" xfId="23118" xr:uid="{00000000-0005-0000-0000-0000D5530000}"/>
    <cellStyle name="Normal 18 8 3 3" xfId="42402" xr:uid="{00000000-0005-0000-0000-0000D6530000}"/>
    <cellStyle name="Normal 18 8 4" xfId="12983" xr:uid="{00000000-0005-0000-0000-0000D7530000}"/>
    <cellStyle name="Normal 18 8 4 2" xfId="23119" xr:uid="{00000000-0005-0000-0000-0000D8530000}"/>
    <cellStyle name="Normal 18 8 5" xfId="23114" xr:uid="{00000000-0005-0000-0000-0000D9530000}"/>
    <cellStyle name="Normal 18 8 6" xfId="30876" xr:uid="{00000000-0005-0000-0000-0000DA530000}"/>
    <cellStyle name="Normal 18 9" xfId="12984" xr:uid="{00000000-0005-0000-0000-0000DB530000}"/>
    <cellStyle name="Normal 18 9 2" xfId="12985" xr:uid="{00000000-0005-0000-0000-0000DC530000}"/>
    <cellStyle name="Normal 18 9 2 2" xfId="23121" xr:uid="{00000000-0005-0000-0000-0000DD530000}"/>
    <cellStyle name="Normal 18 9 2 3" xfId="33499" xr:uid="{00000000-0005-0000-0000-0000DE530000}"/>
    <cellStyle name="Normal 18 9 3" xfId="12986" xr:uid="{00000000-0005-0000-0000-0000DF530000}"/>
    <cellStyle name="Normal 18 9 3 2" xfId="23122" xr:uid="{00000000-0005-0000-0000-0000E0530000}"/>
    <cellStyle name="Normal 18 9 3 3" xfId="32367" xr:uid="{00000000-0005-0000-0000-0000E1530000}"/>
    <cellStyle name="Normal 18 9 4" xfId="23120" xr:uid="{00000000-0005-0000-0000-0000E2530000}"/>
    <cellStyle name="Normal 18 9 5" xfId="31602" xr:uid="{00000000-0005-0000-0000-0000E3530000}"/>
    <cellStyle name="Normal 19" xfId="2538" xr:uid="{00000000-0005-0000-0000-0000E4530000}"/>
    <cellStyle name="Normal 19 2" xfId="12988" xr:uid="{00000000-0005-0000-0000-0000E5530000}"/>
    <cellStyle name="Normal 19 2 2" xfId="23124" xr:uid="{00000000-0005-0000-0000-0000E6530000}"/>
    <cellStyle name="Normal 19 2 3" xfId="31033" xr:uid="{00000000-0005-0000-0000-0000E7530000}"/>
    <cellStyle name="Normal 19 3" xfId="12989" xr:uid="{00000000-0005-0000-0000-0000E8530000}"/>
    <cellStyle name="Normal 19 3 2" xfId="12990" xr:uid="{00000000-0005-0000-0000-0000E9530000}"/>
    <cellStyle name="Normal 19 3 2 2" xfId="23126" xr:uid="{00000000-0005-0000-0000-0000EA530000}"/>
    <cellStyle name="Normal 19 3 2 3" xfId="33534" xr:uid="{00000000-0005-0000-0000-0000EB530000}"/>
    <cellStyle name="Normal 19 3 3" xfId="12991" xr:uid="{00000000-0005-0000-0000-0000EC530000}"/>
    <cellStyle name="Normal 19 3 3 2" xfId="23127" xr:uid="{00000000-0005-0000-0000-0000ED530000}"/>
    <cellStyle name="Normal 19 3 3 3" xfId="32402" xr:uid="{00000000-0005-0000-0000-0000EE530000}"/>
    <cellStyle name="Normal 19 3 4" xfId="23125" xr:uid="{00000000-0005-0000-0000-0000EF530000}"/>
    <cellStyle name="Normal 19 3 5" xfId="31637" xr:uid="{00000000-0005-0000-0000-0000F0530000}"/>
    <cellStyle name="Normal 19 4" xfId="12992" xr:uid="{00000000-0005-0000-0000-0000F1530000}"/>
    <cellStyle name="Normal 19 4 2" xfId="23128" xr:uid="{00000000-0005-0000-0000-0000F2530000}"/>
    <cellStyle name="Normal 19 4 3" xfId="42403" xr:uid="{00000000-0005-0000-0000-0000F3530000}"/>
    <cellStyle name="Normal 19 5" xfId="12993" xr:uid="{00000000-0005-0000-0000-0000F4530000}"/>
    <cellStyle name="Normal 19 5 2" xfId="23129" xr:uid="{00000000-0005-0000-0000-0000F5530000}"/>
    <cellStyle name="Normal 19 6" xfId="12987" xr:uid="{00000000-0005-0000-0000-0000F6530000}"/>
    <cellStyle name="Normal 19 7" xfId="23123" xr:uid="{00000000-0005-0000-0000-0000F7530000}"/>
    <cellStyle name="Normal 19 8" xfId="30877" xr:uid="{00000000-0005-0000-0000-0000F8530000}"/>
    <cellStyle name="Normal 2" xfId="2539" xr:uid="{00000000-0005-0000-0000-0000F9530000}"/>
    <cellStyle name="Normal 2 10" xfId="12995" xr:uid="{00000000-0005-0000-0000-0000FA530000}"/>
    <cellStyle name="Normal 2 10 2" xfId="23131" xr:uid="{00000000-0005-0000-0000-0000FB530000}"/>
    <cellStyle name="Normal 2 10 3" xfId="42763" xr:uid="{00000000-0005-0000-0000-0000FC530000}"/>
    <cellStyle name="Normal 2 11" xfId="12994" xr:uid="{00000000-0005-0000-0000-0000FD530000}"/>
    <cellStyle name="Normal 2 12" xfId="23130" xr:uid="{00000000-0005-0000-0000-0000FE530000}"/>
    <cellStyle name="Normal 2 2" xfId="2540" xr:uid="{00000000-0005-0000-0000-0000FF530000}"/>
    <cellStyle name="Normal 2 2 10" xfId="12996" xr:uid="{00000000-0005-0000-0000-000000540000}"/>
    <cellStyle name="Normal 2 2 11" xfId="23132" xr:uid="{00000000-0005-0000-0000-000001540000}"/>
    <cellStyle name="Normal 2 2 2" xfId="2541" xr:uid="{00000000-0005-0000-0000-000002540000}"/>
    <cellStyle name="Normal 2 2 2 2" xfId="12998" xr:uid="{00000000-0005-0000-0000-000003540000}"/>
    <cellStyle name="Normal 2 2 2 2 2" xfId="23134" xr:uid="{00000000-0005-0000-0000-000004540000}"/>
    <cellStyle name="Normal 2 2 2 2 3" xfId="31036" xr:uid="{00000000-0005-0000-0000-000005540000}"/>
    <cellStyle name="Normal 2 2 2 3" xfId="12999" xr:uid="{00000000-0005-0000-0000-000006540000}"/>
    <cellStyle name="Normal 2 2 2 3 2" xfId="13000" xr:uid="{00000000-0005-0000-0000-000007540000}"/>
    <cellStyle name="Normal 2 2 2 3 2 2" xfId="23136" xr:uid="{00000000-0005-0000-0000-000008540000}"/>
    <cellStyle name="Normal 2 2 2 3 2 3" xfId="33537" xr:uid="{00000000-0005-0000-0000-000009540000}"/>
    <cellStyle name="Normal 2 2 2 3 3" xfId="13001" xr:uid="{00000000-0005-0000-0000-00000A540000}"/>
    <cellStyle name="Normal 2 2 2 3 3 2" xfId="23137" xr:uid="{00000000-0005-0000-0000-00000B540000}"/>
    <cellStyle name="Normal 2 2 2 3 3 3" xfId="32405" xr:uid="{00000000-0005-0000-0000-00000C540000}"/>
    <cellStyle name="Normal 2 2 2 3 4" xfId="23135" xr:uid="{00000000-0005-0000-0000-00000D540000}"/>
    <cellStyle name="Normal 2 2 2 3 5" xfId="31639" xr:uid="{00000000-0005-0000-0000-00000E540000}"/>
    <cellStyle name="Normal 2 2 2 4" xfId="13002" xr:uid="{00000000-0005-0000-0000-00000F540000}"/>
    <cellStyle name="Normal 2 2 2 4 2" xfId="23138" xr:uid="{00000000-0005-0000-0000-000010540000}"/>
    <cellStyle name="Normal 2 2 2 4 3" xfId="42405" xr:uid="{00000000-0005-0000-0000-000011540000}"/>
    <cellStyle name="Normal 2 2 2 5" xfId="13003" xr:uid="{00000000-0005-0000-0000-000012540000}"/>
    <cellStyle name="Normal 2 2 2 5 2" xfId="23139" xr:uid="{00000000-0005-0000-0000-000013540000}"/>
    <cellStyle name="Normal 2 2 2 5 3" xfId="42670" xr:uid="{00000000-0005-0000-0000-000014540000}"/>
    <cellStyle name="Normal 2 2 2 6" xfId="13004" xr:uid="{00000000-0005-0000-0000-000015540000}"/>
    <cellStyle name="Normal 2 2 2 6 2" xfId="23140" xr:uid="{00000000-0005-0000-0000-000016540000}"/>
    <cellStyle name="Normal 2 2 2 6 3" xfId="42641" xr:uid="{00000000-0005-0000-0000-000017540000}"/>
    <cellStyle name="Normal 2 2 2 7" xfId="12997" xr:uid="{00000000-0005-0000-0000-000018540000}"/>
    <cellStyle name="Normal 2 2 2 8" xfId="23133" xr:uid="{00000000-0005-0000-0000-000019540000}"/>
    <cellStyle name="Normal 2 2 2 9" xfId="30879" xr:uid="{00000000-0005-0000-0000-00001A540000}"/>
    <cellStyle name="Normal 2 2 3" xfId="2542" xr:uid="{00000000-0005-0000-0000-00001B540000}"/>
    <cellStyle name="Normal 2 2 3 2" xfId="13006" xr:uid="{00000000-0005-0000-0000-00001C540000}"/>
    <cellStyle name="Normal 2 2 3 2 2" xfId="23142" xr:uid="{00000000-0005-0000-0000-00001D540000}"/>
    <cellStyle name="Normal 2 2 3 2 3" xfId="42577" xr:uid="{00000000-0005-0000-0000-00001E540000}"/>
    <cellStyle name="Normal 2 2 3 3" xfId="13007" xr:uid="{00000000-0005-0000-0000-00001F540000}"/>
    <cellStyle name="Normal 2 2 3 3 2" xfId="23143" xr:uid="{00000000-0005-0000-0000-000020540000}"/>
    <cellStyle name="Normal 2 2 3 3 3" xfId="42686" xr:uid="{00000000-0005-0000-0000-000021540000}"/>
    <cellStyle name="Normal 2 2 3 4" xfId="13008" xr:uid="{00000000-0005-0000-0000-000022540000}"/>
    <cellStyle name="Normal 2 2 3 4 2" xfId="23144" xr:uid="{00000000-0005-0000-0000-000023540000}"/>
    <cellStyle name="Normal 2 2 3 4 3" xfId="42652" xr:uid="{00000000-0005-0000-0000-000024540000}"/>
    <cellStyle name="Normal 2 2 3 5" xfId="13005" xr:uid="{00000000-0005-0000-0000-000025540000}"/>
    <cellStyle name="Normal 2 2 3 6" xfId="23141" xr:uid="{00000000-0005-0000-0000-000026540000}"/>
    <cellStyle name="Normal 2 2 3 7" xfId="31035" xr:uid="{00000000-0005-0000-0000-000027540000}"/>
    <cellStyle name="Normal 2 2 4" xfId="2543" xr:uid="{00000000-0005-0000-0000-000028540000}"/>
    <cellStyle name="Normal 2 2 4 2" xfId="13010" xr:uid="{00000000-0005-0000-0000-000029540000}"/>
    <cellStyle name="Normal 2 2 4 2 2" xfId="23146" xr:uid="{00000000-0005-0000-0000-00002A540000}"/>
    <cellStyle name="Normal 2 2 4 2 3" xfId="33536" xr:uid="{00000000-0005-0000-0000-00002B540000}"/>
    <cellStyle name="Normal 2 2 4 3" xfId="13011" xr:uid="{00000000-0005-0000-0000-00002C540000}"/>
    <cellStyle name="Normal 2 2 4 3 2" xfId="23147" xr:uid="{00000000-0005-0000-0000-00002D540000}"/>
    <cellStyle name="Normal 2 2 4 3 3" xfId="32404" xr:uid="{00000000-0005-0000-0000-00002E540000}"/>
    <cellStyle name="Normal 2 2 4 4" xfId="13012" xr:uid="{00000000-0005-0000-0000-00002F540000}"/>
    <cellStyle name="Normal 2 2 4 4 2" xfId="23148" xr:uid="{00000000-0005-0000-0000-000030540000}"/>
    <cellStyle name="Normal 2 2 4 4 3" xfId="42689" xr:uid="{00000000-0005-0000-0000-000031540000}"/>
    <cellStyle name="Normal 2 2 4 5" xfId="13013" xr:uid="{00000000-0005-0000-0000-000032540000}"/>
    <cellStyle name="Normal 2 2 4 5 2" xfId="23149" xr:uid="{00000000-0005-0000-0000-000033540000}"/>
    <cellStyle name="Normal 2 2 4 5 3" xfId="42631" xr:uid="{00000000-0005-0000-0000-000034540000}"/>
    <cellStyle name="Normal 2 2 4 6" xfId="13009" xr:uid="{00000000-0005-0000-0000-000035540000}"/>
    <cellStyle name="Normal 2 2 4 7" xfId="23145" xr:uid="{00000000-0005-0000-0000-000036540000}"/>
    <cellStyle name="Normal 2 2 5" xfId="2544" xr:uid="{00000000-0005-0000-0000-000037540000}"/>
    <cellStyle name="Normal 2 2 5 2" xfId="13015" xr:uid="{00000000-0005-0000-0000-000038540000}"/>
    <cellStyle name="Normal 2 2 5 2 2" xfId="23151" xr:uid="{00000000-0005-0000-0000-000039540000}"/>
    <cellStyle name="Normal 2 2 5 3" xfId="13014" xr:uid="{00000000-0005-0000-0000-00003A540000}"/>
    <cellStyle name="Normal 2 2 5 4" xfId="23150" xr:uid="{00000000-0005-0000-0000-00003B540000}"/>
    <cellStyle name="Normal 2 2 5 5" xfId="42404" xr:uid="{00000000-0005-0000-0000-00003C540000}"/>
    <cellStyle name="Normal 2 2 6" xfId="13016" xr:uid="{00000000-0005-0000-0000-00003D540000}"/>
    <cellStyle name="Normal 2 2 6 2" xfId="23152" xr:uid="{00000000-0005-0000-0000-00003E540000}"/>
    <cellStyle name="Normal 2 2 6 3" xfId="42669" xr:uid="{00000000-0005-0000-0000-00003F540000}"/>
    <cellStyle name="Normal 2 2 7" xfId="13017" xr:uid="{00000000-0005-0000-0000-000040540000}"/>
    <cellStyle name="Normal 2 2 7 2" xfId="23153" xr:uid="{00000000-0005-0000-0000-000041540000}"/>
    <cellStyle name="Normal 2 2 7 3" xfId="42624" xr:uid="{00000000-0005-0000-0000-000042540000}"/>
    <cellStyle name="Normal 2 2 8" xfId="13018" xr:uid="{00000000-0005-0000-0000-000043540000}"/>
    <cellStyle name="Normal 2 2 8 2" xfId="23154" xr:uid="{00000000-0005-0000-0000-000044540000}"/>
    <cellStyle name="Normal 2 2 8 3" xfId="42754" xr:uid="{00000000-0005-0000-0000-000045540000}"/>
    <cellStyle name="Normal 2 2 9" xfId="13019" xr:uid="{00000000-0005-0000-0000-000046540000}"/>
    <cellStyle name="Normal 2 2 9 2" xfId="23155" xr:uid="{00000000-0005-0000-0000-000047540000}"/>
    <cellStyle name="Normal 2 2 9 3" xfId="42769" xr:uid="{00000000-0005-0000-0000-000048540000}"/>
    <cellStyle name="Normal 2 3" xfId="2545" xr:uid="{00000000-0005-0000-0000-000049540000}"/>
    <cellStyle name="Normal 2 3 2" xfId="13021" xr:uid="{00000000-0005-0000-0000-00004A540000}"/>
    <cellStyle name="Normal 2 3 2 2" xfId="23157" xr:uid="{00000000-0005-0000-0000-00004B540000}"/>
    <cellStyle name="Normal 2 3 2 3" xfId="31037" xr:uid="{00000000-0005-0000-0000-00004C540000}"/>
    <cellStyle name="Normal 2 3 3" xfId="13022" xr:uid="{00000000-0005-0000-0000-00004D540000}"/>
    <cellStyle name="Normal 2 3 3 2" xfId="23158" xr:uid="{00000000-0005-0000-0000-00004E540000}"/>
    <cellStyle name="Normal 2 3 3 3" xfId="42671" xr:uid="{00000000-0005-0000-0000-00004F540000}"/>
    <cellStyle name="Normal 2 3 4" xfId="13023" xr:uid="{00000000-0005-0000-0000-000050540000}"/>
    <cellStyle name="Normal 2 3 4 2" xfId="23159" xr:uid="{00000000-0005-0000-0000-000051540000}"/>
    <cellStyle name="Normal 2 3 4 3" xfId="42637" xr:uid="{00000000-0005-0000-0000-000052540000}"/>
    <cellStyle name="Normal 2 3 5" xfId="13024" xr:uid="{00000000-0005-0000-0000-000053540000}"/>
    <cellStyle name="Normal 2 3 5 2" xfId="23160" xr:uid="{00000000-0005-0000-0000-000054540000}"/>
    <cellStyle name="Normal 2 3 5 3" xfId="42735" xr:uid="{00000000-0005-0000-0000-000055540000}"/>
    <cellStyle name="Normal 2 3 6" xfId="13025" xr:uid="{00000000-0005-0000-0000-000056540000}"/>
    <cellStyle name="Normal 2 3 6 2" xfId="23161" xr:uid="{00000000-0005-0000-0000-000057540000}"/>
    <cellStyle name="Normal 2 3 6 3" xfId="42752" xr:uid="{00000000-0005-0000-0000-000058540000}"/>
    <cellStyle name="Normal 2 3 7" xfId="13020" xr:uid="{00000000-0005-0000-0000-000059540000}"/>
    <cellStyle name="Normal 2 3 8" xfId="23156" xr:uid="{00000000-0005-0000-0000-00005A540000}"/>
    <cellStyle name="Normal 2 4" xfId="2546" xr:uid="{00000000-0005-0000-0000-00005B540000}"/>
    <cellStyle name="Normal 2 4 2" xfId="13027" xr:uid="{00000000-0005-0000-0000-00005C540000}"/>
    <cellStyle name="Normal 2 4 2 2" xfId="23163" xr:uid="{00000000-0005-0000-0000-00005D540000}"/>
    <cellStyle name="Normal 2 4 2 3" xfId="31034" xr:uid="{00000000-0005-0000-0000-00005E540000}"/>
    <cellStyle name="Normal 2 4 3" xfId="13028" xr:uid="{00000000-0005-0000-0000-00005F540000}"/>
    <cellStyle name="Normal 2 4 3 2" xfId="23164" xr:uid="{00000000-0005-0000-0000-000060540000}"/>
    <cellStyle name="Normal 2 4 3 3" xfId="42578" xr:uid="{00000000-0005-0000-0000-000061540000}"/>
    <cellStyle name="Normal 2 4 4" xfId="13029" xr:uid="{00000000-0005-0000-0000-000062540000}"/>
    <cellStyle name="Normal 2 4 4 2" xfId="23165" xr:uid="{00000000-0005-0000-0000-000063540000}"/>
    <cellStyle name="Normal 2 4 4 3" xfId="42668" xr:uid="{00000000-0005-0000-0000-000064540000}"/>
    <cellStyle name="Normal 2 4 5" xfId="13030" xr:uid="{00000000-0005-0000-0000-000065540000}"/>
    <cellStyle name="Normal 2 4 5 2" xfId="23166" xr:uid="{00000000-0005-0000-0000-000066540000}"/>
    <cellStyle name="Normal 2 4 5 3" xfId="42648" xr:uid="{00000000-0005-0000-0000-000067540000}"/>
    <cellStyle name="Normal 2 4 6" xfId="13026" xr:uid="{00000000-0005-0000-0000-000068540000}"/>
    <cellStyle name="Normal 2 4 7" xfId="23162" xr:uid="{00000000-0005-0000-0000-000069540000}"/>
    <cellStyle name="Normal 2 4 8" xfId="30878" xr:uid="{00000000-0005-0000-0000-00006A540000}"/>
    <cellStyle name="Normal 2 5" xfId="2547" xr:uid="{00000000-0005-0000-0000-00006B540000}"/>
    <cellStyle name="Normal 2 5 2" xfId="13032" xr:uid="{00000000-0005-0000-0000-00006C540000}"/>
    <cellStyle name="Normal 2 5 2 2" xfId="23168" xr:uid="{00000000-0005-0000-0000-00006D540000}"/>
    <cellStyle name="Normal 2 5 2 3" xfId="33535" xr:uid="{00000000-0005-0000-0000-00006E540000}"/>
    <cellStyle name="Normal 2 5 3" xfId="13033" xr:uid="{00000000-0005-0000-0000-00006F540000}"/>
    <cellStyle name="Normal 2 5 3 2" xfId="23169" xr:uid="{00000000-0005-0000-0000-000070540000}"/>
    <cellStyle name="Normal 2 5 3 3" xfId="32403" xr:uid="{00000000-0005-0000-0000-000071540000}"/>
    <cellStyle name="Normal 2 5 4" xfId="13034" xr:uid="{00000000-0005-0000-0000-000072540000}"/>
    <cellStyle name="Normal 2 5 4 2" xfId="23170" xr:uid="{00000000-0005-0000-0000-000073540000}"/>
    <cellStyle name="Normal 2 5 4 3" xfId="42579" xr:uid="{00000000-0005-0000-0000-000074540000}"/>
    <cellStyle name="Normal 2 5 5" xfId="13035" xr:uid="{00000000-0005-0000-0000-000075540000}"/>
    <cellStyle name="Normal 2 5 5 2" xfId="23171" xr:uid="{00000000-0005-0000-0000-000076540000}"/>
    <cellStyle name="Normal 2 5 5 3" xfId="42688" xr:uid="{00000000-0005-0000-0000-000077540000}"/>
    <cellStyle name="Normal 2 5 6" xfId="13036" xr:uid="{00000000-0005-0000-0000-000078540000}"/>
    <cellStyle name="Normal 2 5 6 2" xfId="23172" xr:uid="{00000000-0005-0000-0000-000079540000}"/>
    <cellStyle name="Normal 2 5 6 3" xfId="42627" xr:uid="{00000000-0005-0000-0000-00007A540000}"/>
    <cellStyle name="Normal 2 5 7" xfId="13031" xr:uid="{00000000-0005-0000-0000-00007B540000}"/>
    <cellStyle name="Normal 2 5 8" xfId="23167" xr:uid="{00000000-0005-0000-0000-00007C540000}"/>
    <cellStyle name="Normal 2 5 9" xfId="31638" xr:uid="{00000000-0005-0000-0000-00007D540000}"/>
    <cellStyle name="Normal 2 6" xfId="2548" xr:uid="{00000000-0005-0000-0000-00007E540000}"/>
    <cellStyle name="Normal 2 6 2" xfId="13037" xr:uid="{00000000-0005-0000-0000-00007F540000}"/>
    <cellStyle name="Normal 2 6 3" xfId="23173" xr:uid="{00000000-0005-0000-0000-000080540000}"/>
    <cellStyle name="Normal 2 7" xfId="13038" xr:uid="{00000000-0005-0000-0000-000081540000}"/>
    <cellStyle name="Normal 2 7 2" xfId="13039" xr:uid="{00000000-0005-0000-0000-000082540000}"/>
    <cellStyle name="Normal 2 7 2 2" xfId="23175" xr:uid="{00000000-0005-0000-0000-000083540000}"/>
    <cellStyle name="Normal 2 7 3" xfId="23174" xr:uid="{00000000-0005-0000-0000-000084540000}"/>
    <cellStyle name="Normal 2 7 4" xfId="42495" xr:uid="{00000000-0005-0000-0000-000085540000}"/>
    <cellStyle name="Normal 2 8" xfId="13040" xr:uid="{00000000-0005-0000-0000-000086540000}"/>
    <cellStyle name="Normal 2 8 2" xfId="23176" xr:uid="{00000000-0005-0000-0000-000087540000}"/>
    <cellStyle name="Normal 2 8 3" xfId="42657" xr:uid="{00000000-0005-0000-0000-000088540000}"/>
    <cellStyle name="Normal 2 9" xfId="13041" xr:uid="{00000000-0005-0000-0000-000089540000}"/>
    <cellStyle name="Normal 2 9 2" xfId="23177" xr:uid="{00000000-0005-0000-0000-00008A540000}"/>
    <cellStyle name="Normal 2 9 3" xfId="42617" xr:uid="{00000000-0005-0000-0000-00008B540000}"/>
    <cellStyle name="Normal 20" xfId="2549" xr:uid="{00000000-0005-0000-0000-00008C540000}"/>
    <cellStyle name="Normal 20 10" xfId="30880" xr:uid="{00000000-0005-0000-0000-00008D540000}"/>
    <cellStyle name="Normal 20 2" xfId="2550" xr:uid="{00000000-0005-0000-0000-00008E540000}"/>
    <cellStyle name="Normal 20 2 2" xfId="2551" xr:uid="{00000000-0005-0000-0000-00008F540000}"/>
    <cellStyle name="Normal 20 2 2 2" xfId="13042" xr:uid="{00000000-0005-0000-0000-000090540000}"/>
    <cellStyle name="Normal 20 2 2 2 2" xfId="13043" xr:uid="{00000000-0005-0000-0000-000091540000}"/>
    <cellStyle name="Normal 20 2 2 2 2 2" xfId="23182" xr:uid="{00000000-0005-0000-0000-000092540000}"/>
    <cellStyle name="Normal 20 2 2 2 2 3" xfId="33540" xr:uid="{00000000-0005-0000-0000-000093540000}"/>
    <cellStyle name="Normal 20 2 2 2 3" xfId="13044" xr:uid="{00000000-0005-0000-0000-000094540000}"/>
    <cellStyle name="Normal 20 2 2 2 3 2" xfId="23183" xr:uid="{00000000-0005-0000-0000-000095540000}"/>
    <cellStyle name="Normal 20 2 2 2 3 3" xfId="32408" xr:uid="{00000000-0005-0000-0000-000096540000}"/>
    <cellStyle name="Normal 20 2 2 2 4" xfId="23181" xr:uid="{00000000-0005-0000-0000-000097540000}"/>
    <cellStyle name="Normal 20 2 2 2 5" xfId="31642" xr:uid="{00000000-0005-0000-0000-000098540000}"/>
    <cellStyle name="Normal 20 2 2 3" xfId="13045" xr:uid="{00000000-0005-0000-0000-000099540000}"/>
    <cellStyle name="Normal 20 2 2 3 2" xfId="23184" xr:uid="{00000000-0005-0000-0000-00009A540000}"/>
    <cellStyle name="Normal 20 2 2 3 3" xfId="42408" xr:uid="{00000000-0005-0000-0000-00009B540000}"/>
    <cellStyle name="Normal 20 2 2 4" xfId="13046" xr:uid="{00000000-0005-0000-0000-00009C540000}"/>
    <cellStyle name="Normal 20 2 2 4 2" xfId="23185" xr:uid="{00000000-0005-0000-0000-00009D540000}"/>
    <cellStyle name="Normal 20 2 2 5" xfId="23180" xr:uid="{00000000-0005-0000-0000-00009E540000}"/>
    <cellStyle name="Normal 20 2 2 6" xfId="30882" xr:uid="{00000000-0005-0000-0000-00009F540000}"/>
    <cellStyle name="Normal 20 2 3" xfId="2552" xr:uid="{00000000-0005-0000-0000-0000A0540000}"/>
    <cellStyle name="Normal 20 2 3 2" xfId="13047" xr:uid="{00000000-0005-0000-0000-0000A1540000}"/>
    <cellStyle name="Normal 20 2 3 2 2" xfId="13048" xr:uid="{00000000-0005-0000-0000-0000A2540000}"/>
    <cellStyle name="Normal 20 2 3 2 2 2" xfId="23188" xr:uid="{00000000-0005-0000-0000-0000A3540000}"/>
    <cellStyle name="Normal 20 2 3 2 2 3" xfId="33541" xr:uid="{00000000-0005-0000-0000-0000A4540000}"/>
    <cellStyle name="Normal 20 2 3 2 3" xfId="13049" xr:uid="{00000000-0005-0000-0000-0000A5540000}"/>
    <cellStyle name="Normal 20 2 3 2 3 2" xfId="23189" xr:uid="{00000000-0005-0000-0000-0000A6540000}"/>
    <cellStyle name="Normal 20 2 3 2 3 3" xfId="32409" xr:uid="{00000000-0005-0000-0000-0000A7540000}"/>
    <cellStyle name="Normal 20 2 3 2 4" xfId="23187" xr:uid="{00000000-0005-0000-0000-0000A8540000}"/>
    <cellStyle name="Normal 20 2 3 2 5" xfId="31643" xr:uid="{00000000-0005-0000-0000-0000A9540000}"/>
    <cellStyle name="Normal 20 2 3 3" xfId="13050" xr:uid="{00000000-0005-0000-0000-0000AA540000}"/>
    <cellStyle name="Normal 20 2 3 3 2" xfId="23190" xr:uid="{00000000-0005-0000-0000-0000AB540000}"/>
    <cellStyle name="Normal 20 2 3 3 3" xfId="42409" xr:uid="{00000000-0005-0000-0000-0000AC540000}"/>
    <cellStyle name="Normal 20 2 3 4" xfId="13051" xr:uid="{00000000-0005-0000-0000-0000AD540000}"/>
    <cellStyle name="Normal 20 2 3 4 2" xfId="23191" xr:uid="{00000000-0005-0000-0000-0000AE540000}"/>
    <cellStyle name="Normal 20 2 3 5" xfId="23186" xr:uid="{00000000-0005-0000-0000-0000AF540000}"/>
    <cellStyle name="Normal 20 2 3 6" xfId="30883" xr:uid="{00000000-0005-0000-0000-0000B0540000}"/>
    <cellStyle name="Normal 20 2 4" xfId="13052" xr:uid="{00000000-0005-0000-0000-0000B1540000}"/>
    <cellStyle name="Normal 20 2 4 2" xfId="13053" xr:uid="{00000000-0005-0000-0000-0000B2540000}"/>
    <cellStyle name="Normal 20 2 4 2 2" xfId="23193" xr:uid="{00000000-0005-0000-0000-0000B3540000}"/>
    <cellStyle name="Normal 20 2 4 2 3" xfId="33539" xr:uid="{00000000-0005-0000-0000-0000B4540000}"/>
    <cellStyle name="Normal 20 2 4 3" xfId="13054" xr:uid="{00000000-0005-0000-0000-0000B5540000}"/>
    <cellStyle name="Normal 20 2 4 3 2" xfId="23194" xr:uid="{00000000-0005-0000-0000-0000B6540000}"/>
    <cellStyle name="Normal 20 2 4 3 3" xfId="32407" xr:uid="{00000000-0005-0000-0000-0000B7540000}"/>
    <cellStyle name="Normal 20 2 4 4" xfId="23192" xr:uid="{00000000-0005-0000-0000-0000B8540000}"/>
    <cellStyle name="Normal 20 2 4 5" xfId="31641" xr:uid="{00000000-0005-0000-0000-0000B9540000}"/>
    <cellStyle name="Normal 20 2 5" xfId="13055" xr:uid="{00000000-0005-0000-0000-0000BA540000}"/>
    <cellStyle name="Normal 20 2 5 2" xfId="23195" xr:uid="{00000000-0005-0000-0000-0000BB540000}"/>
    <cellStyle name="Normal 20 2 5 3" xfId="42407" xr:uid="{00000000-0005-0000-0000-0000BC540000}"/>
    <cellStyle name="Normal 20 2 6" xfId="13056" xr:uid="{00000000-0005-0000-0000-0000BD540000}"/>
    <cellStyle name="Normal 20 2 6 2" xfId="23196" xr:uid="{00000000-0005-0000-0000-0000BE540000}"/>
    <cellStyle name="Normal 20 2 7" xfId="23179" xr:uid="{00000000-0005-0000-0000-0000BF540000}"/>
    <cellStyle name="Normal 20 2 8" xfId="30881" xr:uid="{00000000-0005-0000-0000-0000C0540000}"/>
    <cellStyle name="Normal 20 3" xfId="2553" xr:uid="{00000000-0005-0000-0000-0000C1540000}"/>
    <cellStyle name="Normal 20 3 2" xfId="2554" xr:uid="{00000000-0005-0000-0000-0000C2540000}"/>
    <cellStyle name="Normal 20 3 2 2" xfId="13057" xr:uid="{00000000-0005-0000-0000-0000C3540000}"/>
    <cellStyle name="Normal 20 3 2 2 2" xfId="13058" xr:uid="{00000000-0005-0000-0000-0000C4540000}"/>
    <cellStyle name="Normal 20 3 2 2 2 2" xfId="23200" xr:uid="{00000000-0005-0000-0000-0000C5540000}"/>
    <cellStyle name="Normal 20 3 2 2 2 3" xfId="33543" xr:uid="{00000000-0005-0000-0000-0000C6540000}"/>
    <cellStyle name="Normal 20 3 2 2 3" xfId="13059" xr:uid="{00000000-0005-0000-0000-0000C7540000}"/>
    <cellStyle name="Normal 20 3 2 2 3 2" xfId="23201" xr:uid="{00000000-0005-0000-0000-0000C8540000}"/>
    <cellStyle name="Normal 20 3 2 2 3 3" xfId="32411" xr:uid="{00000000-0005-0000-0000-0000C9540000}"/>
    <cellStyle name="Normal 20 3 2 2 4" xfId="23199" xr:uid="{00000000-0005-0000-0000-0000CA540000}"/>
    <cellStyle name="Normal 20 3 2 2 5" xfId="31645" xr:uid="{00000000-0005-0000-0000-0000CB540000}"/>
    <cellStyle name="Normal 20 3 2 3" xfId="13060" xr:uid="{00000000-0005-0000-0000-0000CC540000}"/>
    <cellStyle name="Normal 20 3 2 3 2" xfId="23202" xr:uid="{00000000-0005-0000-0000-0000CD540000}"/>
    <cellStyle name="Normal 20 3 2 3 3" xfId="42411" xr:uid="{00000000-0005-0000-0000-0000CE540000}"/>
    <cellStyle name="Normal 20 3 2 4" xfId="13061" xr:uid="{00000000-0005-0000-0000-0000CF540000}"/>
    <cellStyle name="Normal 20 3 2 4 2" xfId="23203" xr:uid="{00000000-0005-0000-0000-0000D0540000}"/>
    <cellStyle name="Normal 20 3 2 5" xfId="23198" xr:uid="{00000000-0005-0000-0000-0000D1540000}"/>
    <cellStyle name="Normal 20 3 2 6" xfId="30885" xr:uid="{00000000-0005-0000-0000-0000D2540000}"/>
    <cellStyle name="Normal 20 3 3" xfId="13062" xr:uid="{00000000-0005-0000-0000-0000D3540000}"/>
    <cellStyle name="Normal 20 3 3 2" xfId="13063" xr:uid="{00000000-0005-0000-0000-0000D4540000}"/>
    <cellStyle name="Normal 20 3 3 2 2" xfId="23205" xr:uid="{00000000-0005-0000-0000-0000D5540000}"/>
    <cellStyle name="Normal 20 3 3 2 3" xfId="33542" xr:uid="{00000000-0005-0000-0000-0000D6540000}"/>
    <cellStyle name="Normal 20 3 3 3" xfId="13064" xr:uid="{00000000-0005-0000-0000-0000D7540000}"/>
    <cellStyle name="Normal 20 3 3 3 2" xfId="23206" xr:uid="{00000000-0005-0000-0000-0000D8540000}"/>
    <cellStyle name="Normal 20 3 3 3 3" xfId="32410" xr:uid="{00000000-0005-0000-0000-0000D9540000}"/>
    <cellStyle name="Normal 20 3 3 4" xfId="23204" xr:uid="{00000000-0005-0000-0000-0000DA540000}"/>
    <cellStyle name="Normal 20 3 3 5" xfId="31644" xr:uid="{00000000-0005-0000-0000-0000DB540000}"/>
    <cellStyle name="Normal 20 3 4" xfId="13065" xr:uid="{00000000-0005-0000-0000-0000DC540000}"/>
    <cellStyle name="Normal 20 3 4 2" xfId="23207" xr:uid="{00000000-0005-0000-0000-0000DD540000}"/>
    <cellStyle name="Normal 20 3 4 3" xfId="42410" xr:uid="{00000000-0005-0000-0000-0000DE540000}"/>
    <cellStyle name="Normal 20 3 5" xfId="13066" xr:uid="{00000000-0005-0000-0000-0000DF540000}"/>
    <cellStyle name="Normal 20 3 5 2" xfId="23208" xr:uid="{00000000-0005-0000-0000-0000E0540000}"/>
    <cellStyle name="Normal 20 3 6" xfId="23197" xr:uid="{00000000-0005-0000-0000-0000E1540000}"/>
    <cellStyle name="Normal 20 3 7" xfId="30884" xr:uid="{00000000-0005-0000-0000-0000E2540000}"/>
    <cellStyle name="Normal 20 4" xfId="2555" xr:uid="{00000000-0005-0000-0000-0000E3540000}"/>
    <cellStyle name="Normal 20 4 2" xfId="13067" xr:uid="{00000000-0005-0000-0000-0000E4540000}"/>
    <cellStyle name="Normal 20 4 2 2" xfId="13068" xr:uid="{00000000-0005-0000-0000-0000E5540000}"/>
    <cellStyle name="Normal 20 4 2 2 2" xfId="23211" xr:uid="{00000000-0005-0000-0000-0000E6540000}"/>
    <cellStyle name="Normal 20 4 2 2 3" xfId="33544" xr:uid="{00000000-0005-0000-0000-0000E7540000}"/>
    <cellStyle name="Normal 20 4 2 3" xfId="13069" xr:uid="{00000000-0005-0000-0000-0000E8540000}"/>
    <cellStyle name="Normal 20 4 2 3 2" xfId="23212" xr:uid="{00000000-0005-0000-0000-0000E9540000}"/>
    <cellStyle name="Normal 20 4 2 3 3" xfId="32412" xr:uid="{00000000-0005-0000-0000-0000EA540000}"/>
    <cellStyle name="Normal 20 4 2 4" xfId="23210" xr:uid="{00000000-0005-0000-0000-0000EB540000}"/>
    <cellStyle name="Normal 20 4 2 5" xfId="31646" xr:uid="{00000000-0005-0000-0000-0000EC540000}"/>
    <cellStyle name="Normal 20 4 3" xfId="13070" xr:uid="{00000000-0005-0000-0000-0000ED540000}"/>
    <cellStyle name="Normal 20 4 3 2" xfId="23213" xr:uid="{00000000-0005-0000-0000-0000EE540000}"/>
    <cellStyle name="Normal 20 4 3 3" xfId="42412" xr:uid="{00000000-0005-0000-0000-0000EF540000}"/>
    <cellStyle name="Normal 20 4 4" xfId="13071" xr:uid="{00000000-0005-0000-0000-0000F0540000}"/>
    <cellStyle name="Normal 20 4 4 2" xfId="23214" xr:uid="{00000000-0005-0000-0000-0000F1540000}"/>
    <cellStyle name="Normal 20 4 5" xfId="23209" xr:uid="{00000000-0005-0000-0000-0000F2540000}"/>
    <cellStyle name="Normal 20 4 6" xfId="30886" xr:uid="{00000000-0005-0000-0000-0000F3540000}"/>
    <cellStyle name="Normal 20 5" xfId="2556" xr:uid="{00000000-0005-0000-0000-0000F4540000}"/>
    <cellStyle name="Normal 20 5 2" xfId="13072" xr:uid="{00000000-0005-0000-0000-0000F5540000}"/>
    <cellStyle name="Normal 20 5 2 2" xfId="13073" xr:uid="{00000000-0005-0000-0000-0000F6540000}"/>
    <cellStyle name="Normal 20 5 2 2 2" xfId="23217" xr:uid="{00000000-0005-0000-0000-0000F7540000}"/>
    <cellStyle name="Normal 20 5 2 2 3" xfId="33545" xr:uid="{00000000-0005-0000-0000-0000F8540000}"/>
    <cellStyle name="Normal 20 5 2 3" xfId="13074" xr:uid="{00000000-0005-0000-0000-0000F9540000}"/>
    <cellStyle name="Normal 20 5 2 3 2" xfId="23218" xr:uid="{00000000-0005-0000-0000-0000FA540000}"/>
    <cellStyle name="Normal 20 5 2 3 3" xfId="32413" xr:uid="{00000000-0005-0000-0000-0000FB540000}"/>
    <cellStyle name="Normal 20 5 2 4" xfId="23216" xr:uid="{00000000-0005-0000-0000-0000FC540000}"/>
    <cellStyle name="Normal 20 5 2 5" xfId="31647" xr:uid="{00000000-0005-0000-0000-0000FD540000}"/>
    <cellStyle name="Normal 20 5 3" xfId="13075" xr:uid="{00000000-0005-0000-0000-0000FE540000}"/>
    <cellStyle name="Normal 20 5 3 2" xfId="23219" xr:uid="{00000000-0005-0000-0000-0000FF540000}"/>
    <cellStyle name="Normal 20 5 3 3" xfId="42413" xr:uid="{00000000-0005-0000-0000-000000550000}"/>
    <cellStyle name="Normal 20 5 4" xfId="13076" xr:uid="{00000000-0005-0000-0000-000001550000}"/>
    <cellStyle name="Normal 20 5 4 2" xfId="23220" xr:uid="{00000000-0005-0000-0000-000002550000}"/>
    <cellStyle name="Normal 20 5 5" xfId="23215" xr:uid="{00000000-0005-0000-0000-000003550000}"/>
    <cellStyle name="Normal 20 5 6" xfId="30887" xr:uid="{00000000-0005-0000-0000-000004550000}"/>
    <cellStyle name="Normal 20 6" xfId="13077" xr:uid="{00000000-0005-0000-0000-000005550000}"/>
    <cellStyle name="Normal 20 6 2" xfId="13078" xr:uid="{00000000-0005-0000-0000-000006550000}"/>
    <cellStyle name="Normal 20 6 2 2" xfId="23222" xr:uid="{00000000-0005-0000-0000-000007550000}"/>
    <cellStyle name="Normal 20 6 2 3" xfId="33538" xr:uid="{00000000-0005-0000-0000-000008550000}"/>
    <cellStyle name="Normal 20 6 3" xfId="13079" xr:uid="{00000000-0005-0000-0000-000009550000}"/>
    <cellStyle name="Normal 20 6 3 2" xfId="23223" xr:uid="{00000000-0005-0000-0000-00000A550000}"/>
    <cellStyle name="Normal 20 6 3 3" xfId="32406" xr:uid="{00000000-0005-0000-0000-00000B550000}"/>
    <cellStyle name="Normal 20 6 4" xfId="23221" xr:uid="{00000000-0005-0000-0000-00000C550000}"/>
    <cellStyle name="Normal 20 6 5" xfId="31640" xr:uid="{00000000-0005-0000-0000-00000D550000}"/>
    <cellStyle name="Normal 20 7" xfId="13080" xr:uid="{00000000-0005-0000-0000-00000E550000}"/>
    <cellStyle name="Normal 20 7 2" xfId="23224" xr:uid="{00000000-0005-0000-0000-00000F550000}"/>
    <cellStyle name="Normal 20 7 3" xfId="42406" xr:uid="{00000000-0005-0000-0000-000010550000}"/>
    <cellStyle name="Normal 20 8" xfId="13081" xr:uid="{00000000-0005-0000-0000-000011550000}"/>
    <cellStyle name="Normal 20 8 2" xfId="23225" xr:uid="{00000000-0005-0000-0000-000012550000}"/>
    <cellStyle name="Normal 20 9" xfId="23178" xr:uid="{00000000-0005-0000-0000-000013550000}"/>
    <cellStyle name="Normal 21" xfId="2557" xr:uid="{00000000-0005-0000-0000-000014550000}"/>
    <cellStyle name="Normal 21 2" xfId="13083" xr:uid="{00000000-0005-0000-0000-000015550000}"/>
    <cellStyle name="Normal 21 2 2" xfId="23227" xr:uid="{00000000-0005-0000-0000-000016550000}"/>
    <cellStyle name="Normal 21 2 3" xfId="31038" xr:uid="{00000000-0005-0000-0000-000017550000}"/>
    <cellStyle name="Normal 21 3" xfId="13084" xr:uid="{00000000-0005-0000-0000-000018550000}"/>
    <cellStyle name="Normal 21 3 2" xfId="13085" xr:uid="{00000000-0005-0000-0000-000019550000}"/>
    <cellStyle name="Normal 21 3 2 2" xfId="23229" xr:uid="{00000000-0005-0000-0000-00001A550000}"/>
    <cellStyle name="Normal 21 3 2 3" xfId="33546" xr:uid="{00000000-0005-0000-0000-00001B550000}"/>
    <cellStyle name="Normal 21 3 3" xfId="13086" xr:uid="{00000000-0005-0000-0000-00001C550000}"/>
    <cellStyle name="Normal 21 3 3 2" xfId="23230" xr:uid="{00000000-0005-0000-0000-00001D550000}"/>
    <cellStyle name="Normal 21 3 3 3" xfId="32414" xr:uid="{00000000-0005-0000-0000-00001E550000}"/>
    <cellStyle name="Normal 21 3 4" xfId="23228" xr:uid="{00000000-0005-0000-0000-00001F550000}"/>
    <cellStyle name="Normal 21 3 5" xfId="31648" xr:uid="{00000000-0005-0000-0000-000020550000}"/>
    <cellStyle name="Normal 21 4" xfId="13087" xr:uid="{00000000-0005-0000-0000-000021550000}"/>
    <cellStyle name="Normal 21 4 2" xfId="23231" xr:uid="{00000000-0005-0000-0000-000022550000}"/>
    <cellStyle name="Normal 21 4 3" xfId="42414" xr:uid="{00000000-0005-0000-0000-000023550000}"/>
    <cellStyle name="Normal 21 5" xfId="13088" xr:uid="{00000000-0005-0000-0000-000024550000}"/>
    <cellStyle name="Normal 21 5 2" xfId="23232" xr:uid="{00000000-0005-0000-0000-000025550000}"/>
    <cellStyle name="Normal 21 6" xfId="13082" xr:uid="{00000000-0005-0000-0000-000026550000}"/>
    <cellStyle name="Normal 21 7" xfId="23226" xr:uid="{00000000-0005-0000-0000-000027550000}"/>
    <cellStyle name="Normal 21 8" xfId="30888" xr:uid="{00000000-0005-0000-0000-000028550000}"/>
    <cellStyle name="Normal 22" xfId="2558" xr:uid="{00000000-0005-0000-0000-000029550000}"/>
    <cellStyle name="Normal 22 2" xfId="2559" xr:uid="{00000000-0005-0000-0000-00002A550000}"/>
    <cellStyle name="Normal 22 2 2" xfId="13089" xr:uid="{00000000-0005-0000-0000-00002B550000}"/>
    <cellStyle name="Normal 22 2 2 2" xfId="13090" xr:uid="{00000000-0005-0000-0000-00002C550000}"/>
    <cellStyle name="Normal 22 2 2 2 2" xfId="23236" xr:uid="{00000000-0005-0000-0000-00002D550000}"/>
    <cellStyle name="Normal 22 2 2 2 3" xfId="33548" xr:uid="{00000000-0005-0000-0000-00002E550000}"/>
    <cellStyle name="Normal 22 2 2 3" xfId="13091" xr:uid="{00000000-0005-0000-0000-00002F550000}"/>
    <cellStyle name="Normal 22 2 2 3 2" xfId="23237" xr:uid="{00000000-0005-0000-0000-000030550000}"/>
    <cellStyle name="Normal 22 2 2 3 3" xfId="32416" xr:uid="{00000000-0005-0000-0000-000031550000}"/>
    <cellStyle name="Normal 22 2 2 4" xfId="23235" xr:uid="{00000000-0005-0000-0000-000032550000}"/>
    <cellStyle name="Normal 22 2 2 5" xfId="31650" xr:uid="{00000000-0005-0000-0000-000033550000}"/>
    <cellStyle name="Normal 22 2 3" xfId="13092" xr:uid="{00000000-0005-0000-0000-000034550000}"/>
    <cellStyle name="Normal 22 2 3 2" xfId="23238" xr:uid="{00000000-0005-0000-0000-000035550000}"/>
    <cellStyle name="Normal 22 2 3 3" xfId="42416" xr:uid="{00000000-0005-0000-0000-000036550000}"/>
    <cellStyle name="Normal 22 2 4" xfId="13093" xr:uid="{00000000-0005-0000-0000-000037550000}"/>
    <cellStyle name="Normal 22 2 4 2" xfId="23239" xr:uid="{00000000-0005-0000-0000-000038550000}"/>
    <cellStyle name="Normal 22 2 5" xfId="23234" xr:uid="{00000000-0005-0000-0000-000039550000}"/>
    <cellStyle name="Normal 22 2 6" xfId="30890" xr:uid="{00000000-0005-0000-0000-00003A550000}"/>
    <cellStyle name="Normal 22 3" xfId="2560" xr:uid="{00000000-0005-0000-0000-00003B550000}"/>
    <cellStyle name="Normal 22 3 2" xfId="13094" xr:uid="{00000000-0005-0000-0000-00003C550000}"/>
    <cellStyle name="Normal 22 3 2 2" xfId="13095" xr:uid="{00000000-0005-0000-0000-00003D550000}"/>
    <cellStyle name="Normal 22 3 2 2 2" xfId="23242" xr:uid="{00000000-0005-0000-0000-00003E550000}"/>
    <cellStyle name="Normal 22 3 2 2 3" xfId="33549" xr:uid="{00000000-0005-0000-0000-00003F550000}"/>
    <cellStyle name="Normal 22 3 2 3" xfId="13096" xr:uid="{00000000-0005-0000-0000-000040550000}"/>
    <cellStyle name="Normal 22 3 2 3 2" xfId="23243" xr:uid="{00000000-0005-0000-0000-000041550000}"/>
    <cellStyle name="Normal 22 3 2 3 3" xfId="32417" xr:uid="{00000000-0005-0000-0000-000042550000}"/>
    <cellStyle name="Normal 22 3 2 4" xfId="23241" xr:uid="{00000000-0005-0000-0000-000043550000}"/>
    <cellStyle name="Normal 22 3 2 5" xfId="31651" xr:uid="{00000000-0005-0000-0000-000044550000}"/>
    <cellStyle name="Normal 22 3 3" xfId="13097" xr:uid="{00000000-0005-0000-0000-000045550000}"/>
    <cellStyle name="Normal 22 3 3 2" xfId="23244" xr:uid="{00000000-0005-0000-0000-000046550000}"/>
    <cellStyle name="Normal 22 3 3 3" xfId="42417" xr:uid="{00000000-0005-0000-0000-000047550000}"/>
    <cellStyle name="Normal 22 3 4" xfId="13098" xr:uid="{00000000-0005-0000-0000-000048550000}"/>
    <cellStyle name="Normal 22 3 4 2" xfId="23245" xr:uid="{00000000-0005-0000-0000-000049550000}"/>
    <cellStyle name="Normal 22 3 5" xfId="23240" xr:uid="{00000000-0005-0000-0000-00004A550000}"/>
    <cellStyle name="Normal 22 3 6" xfId="30891" xr:uid="{00000000-0005-0000-0000-00004B550000}"/>
    <cellStyle name="Normal 22 4" xfId="13099" xr:uid="{00000000-0005-0000-0000-00004C550000}"/>
    <cellStyle name="Normal 22 4 2" xfId="13100" xr:uid="{00000000-0005-0000-0000-00004D550000}"/>
    <cellStyle name="Normal 22 4 2 2" xfId="23247" xr:uid="{00000000-0005-0000-0000-00004E550000}"/>
    <cellStyle name="Normal 22 4 2 3" xfId="33547" xr:uid="{00000000-0005-0000-0000-00004F550000}"/>
    <cellStyle name="Normal 22 4 3" xfId="13101" xr:uid="{00000000-0005-0000-0000-000050550000}"/>
    <cellStyle name="Normal 22 4 3 2" xfId="23248" xr:uid="{00000000-0005-0000-0000-000051550000}"/>
    <cellStyle name="Normal 22 4 3 3" xfId="32415" xr:uid="{00000000-0005-0000-0000-000052550000}"/>
    <cellStyle name="Normal 22 4 4" xfId="23246" xr:uid="{00000000-0005-0000-0000-000053550000}"/>
    <cellStyle name="Normal 22 4 5" xfId="31649" xr:uid="{00000000-0005-0000-0000-000054550000}"/>
    <cellStyle name="Normal 22 5" xfId="13102" xr:uid="{00000000-0005-0000-0000-000055550000}"/>
    <cellStyle name="Normal 22 5 2" xfId="23249" xr:uid="{00000000-0005-0000-0000-000056550000}"/>
    <cellStyle name="Normal 22 5 3" xfId="42415" xr:uid="{00000000-0005-0000-0000-000057550000}"/>
    <cellStyle name="Normal 22 6" xfId="13103" xr:uid="{00000000-0005-0000-0000-000058550000}"/>
    <cellStyle name="Normal 22 6 2" xfId="23250" xr:uid="{00000000-0005-0000-0000-000059550000}"/>
    <cellStyle name="Normal 22 7" xfId="23233" xr:uid="{00000000-0005-0000-0000-00005A550000}"/>
    <cellStyle name="Normal 22 8" xfId="30889" xr:uid="{00000000-0005-0000-0000-00005B550000}"/>
    <cellStyle name="Normal 23" xfId="2561" xr:uid="{00000000-0005-0000-0000-00005C550000}"/>
    <cellStyle name="Normal 23 2" xfId="13105" xr:uid="{00000000-0005-0000-0000-00005D550000}"/>
    <cellStyle name="Normal 23 2 2" xfId="23252" xr:uid="{00000000-0005-0000-0000-00005E550000}"/>
    <cellStyle name="Normal 23 2 3" xfId="31039" xr:uid="{00000000-0005-0000-0000-00005F550000}"/>
    <cellStyle name="Normal 23 3" xfId="13106" xr:uid="{00000000-0005-0000-0000-000060550000}"/>
    <cellStyle name="Normal 23 3 2" xfId="13107" xr:uid="{00000000-0005-0000-0000-000061550000}"/>
    <cellStyle name="Normal 23 3 2 2" xfId="23254" xr:uid="{00000000-0005-0000-0000-000062550000}"/>
    <cellStyle name="Normal 23 3 2 3" xfId="33550" xr:uid="{00000000-0005-0000-0000-000063550000}"/>
    <cellStyle name="Normal 23 3 3" xfId="13108" xr:uid="{00000000-0005-0000-0000-000064550000}"/>
    <cellStyle name="Normal 23 3 3 2" xfId="23255" xr:uid="{00000000-0005-0000-0000-000065550000}"/>
    <cellStyle name="Normal 23 3 3 3" xfId="32418" xr:uid="{00000000-0005-0000-0000-000066550000}"/>
    <cellStyle name="Normal 23 3 4" xfId="23253" xr:uid="{00000000-0005-0000-0000-000067550000}"/>
    <cellStyle name="Normal 23 3 5" xfId="31652" xr:uid="{00000000-0005-0000-0000-000068550000}"/>
    <cellStyle name="Normal 23 4" xfId="13109" xr:uid="{00000000-0005-0000-0000-000069550000}"/>
    <cellStyle name="Normal 23 4 2" xfId="23256" xr:uid="{00000000-0005-0000-0000-00006A550000}"/>
    <cellStyle name="Normal 23 4 3" xfId="42418" xr:uid="{00000000-0005-0000-0000-00006B550000}"/>
    <cellStyle name="Normal 23 5" xfId="13110" xr:uid="{00000000-0005-0000-0000-00006C550000}"/>
    <cellStyle name="Normal 23 5 2" xfId="23257" xr:uid="{00000000-0005-0000-0000-00006D550000}"/>
    <cellStyle name="Normal 23 6" xfId="13104" xr:uid="{00000000-0005-0000-0000-00006E550000}"/>
    <cellStyle name="Normal 23 7" xfId="23251" xr:uid="{00000000-0005-0000-0000-00006F550000}"/>
    <cellStyle name="Normal 23 8" xfId="30892" xr:uid="{00000000-0005-0000-0000-000070550000}"/>
    <cellStyle name="Normal 24" xfId="2562" xr:uid="{00000000-0005-0000-0000-000071550000}"/>
    <cellStyle name="Normal 24 2" xfId="13112" xr:uid="{00000000-0005-0000-0000-000072550000}"/>
    <cellStyle name="Normal 24 2 2" xfId="23259" xr:uid="{00000000-0005-0000-0000-000073550000}"/>
    <cellStyle name="Normal 24 2 3" xfId="31040" xr:uid="{00000000-0005-0000-0000-000074550000}"/>
    <cellStyle name="Normal 24 3" xfId="13111" xr:uid="{00000000-0005-0000-0000-000075550000}"/>
    <cellStyle name="Normal 24 4" xfId="23258" xr:uid="{00000000-0005-0000-0000-000076550000}"/>
    <cellStyle name="Normal 25" xfId="2563" xr:uid="{00000000-0005-0000-0000-000077550000}"/>
    <cellStyle name="Normal 25 2" xfId="13114" xr:uid="{00000000-0005-0000-0000-000078550000}"/>
    <cellStyle name="Normal 25 2 2" xfId="23261" xr:uid="{00000000-0005-0000-0000-000079550000}"/>
    <cellStyle name="Normal 25 2 3" xfId="31041" xr:uid="{00000000-0005-0000-0000-00007A550000}"/>
    <cellStyle name="Normal 25 3" xfId="13115" xr:uid="{00000000-0005-0000-0000-00007B550000}"/>
    <cellStyle name="Normal 25 3 2" xfId="13116" xr:uid="{00000000-0005-0000-0000-00007C550000}"/>
    <cellStyle name="Normal 25 3 2 2" xfId="23263" xr:uid="{00000000-0005-0000-0000-00007D550000}"/>
    <cellStyle name="Normal 25 3 2 3" xfId="33551" xr:uid="{00000000-0005-0000-0000-00007E550000}"/>
    <cellStyle name="Normal 25 3 3" xfId="13117" xr:uid="{00000000-0005-0000-0000-00007F550000}"/>
    <cellStyle name="Normal 25 3 3 2" xfId="23264" xr:uid="{00000000-0005-0000-0000-000080550000}"/>
    <cellStyle name="Normal 25 3 3 3" xfId="32419" xr:uid="{00000000-0005-0000-0000-000081550000}"/>
    <cellStyle name="Normal 25 3 4" xfId="23262" xr:uid="{00000000-0005-0000-0000-000082550000}"/>
    <cellStyle name="Normal 25 3 5" xfId="31653" xr:uid="{00000000-0005-0000-0000-000083550000}"/>
    <cellStyle name="Normal 25 4" xfId="13118" xr:uid="{00000000-0005-0000-0000-000084550000}"/>
    <cellStyle name="Normal 25 4 2" xfId="23265" xr:uid="{00000000-0005-0000-0000-000085550000}"/>
    <cellStyle name="Normal 25 4 3" xfId="42419" xr:uid="{00000000-0005-0000-0000-000086550000}"/>
    <cellStyle name="Normal 25 5" xfId="13119" xr:uid="{00000000-0005-0000-0000-000087550000}"/>
    <cellStyle name="Normal 25 5 2" xfId="23266" xr:uid="{00000000-0005-0000-0000-000088550000}"/>
    <cellStyle name="Normal 25 6" xfId="13113" xr:uid="{00000000-0005-0000-0000-000089550000}"/>
    <cellStyle name="Normal 25 7" xfId="23260" xr:uid="{00000000-0005-0000-0000-00008A550000}"/>
    <cellStyle name="Normal 25 8" xfId="30893" xr:uid="{00000000-0005-0000-0000-00008B550000}"/>
    <cellStyle name="Normal 26" xfId="2564" xr:uid="{00000000-0005-0000-0000-00008C550000}"/>
    <cellStyle name="Normal 26 10" xfId="30894" xr:uid="{00000000-0005-0000-0000-00008D550000}"/>
    <cellStyle name="Normal 26 2" xfId="2565" xr:uid="{00000000-0005-0000-0000-00008E550000}"/>
    <cellStyle name="Normal 26 2 2" xfId="13122" xr:uid="{00000000-0005-0000-0000-00008F550000}"/>
    <cellStyle name="Normal 26 2 2 2" xfId="23269" xr:uid="{00000000-0005-0000-0000-000090550000}"/>
    <cellStyle name="Normal 26 2 2 3" xfId="31043" xr:uid="{00000000-0005-0000-0000-000091550000}"/>
    <cellStyle name="Normal 26 2 3" xfId="13123" xr:uid="{00000000-0005-0000-0000-000092550000}"/>
    <cellStyle name="Normal 26 2 3 2" xfId="13124" xr:uid="{00000000-0005-0000-0000-000093550000}"/>
    <cellStyle name="Normal 26 2 3 2 2" xfId="23271" xr:uid="{00000000-0005-0000-0000-000094550000}"/>
    <cellStyle name="Normal 26 2 3 2 3" xfId="33553" xr:uid="{00000000-0005-0000-0000-000095550000}"/>
    <cellStyle name="Normal 26 2 3 3" xfId="13125" xr:uid="{00000000-0005-0000-0000-000096550000}"/>
    <cellStyle name="Normal 26 2 3 3 2" xfId="23272" xr:uid="{00000000-0005-0000-0000-000097550000}"/>
    <cellStyle name="Normal 26 2 3 3 3" xfId="32421" xr:uid="{00000000-0005-0000-0000-000098550000}"/>
    <cellStyle name="Normal 26 2 3 4" xfId="23270" xr:uid="{00000000-0005-0000-0000-000099550000}"/>
    <cellStyle name="Normal 26 2 3 5" xfId="31655" xr:uid="{00000000-0005-0000-0000-00009A550000}"/>
    <cellStyle name="Normal 26 2 4" xfId="13126" xr:uid="{00000000-0005-0000-0000-00009B550000}"/>
    <cellStyle name="Normal 26 2 4 2" xfId="23273" xr:uid="{00000000-0005-0000-0000-00009C550000}"/>
    <cellStyle name="Normal 26 2 4 3" xfId="42421" xr:uid="{00000000-0005-0000-0000-00009D550000}"/>
    <cellStyle name="Normal 26 2 5" xfId="13127" xr:uid="{00000000-0005-0000-0000-00009E550000}"/>
    <cellStyle name="Normal 26 2 5 2" xfId="23274" xr:uid="{00000000-0005-0000-0000-00009F550000}"/>
    <cellStyle name="Normal 26 2 6" xfId="13121" xr:uid="{00000000-0005-0000-0000-0000A0550000}"/>
    <cellStyle name="Normal 26 2 7" xfId="23268" xr:uid="{00000000-0005-0000-0000-0000A1550000}"/>
    <cellStyle name="Normal 26 2 8" xfId="30895" xr:uid="{00000000-0005-0000-0000-0000A2550000}"/>
    <cellStyle name="Normal 26 3" xfId="2566" xr:uid="{00000000-0005-0000-0000-0000A3550000}"/>
    <cellStyle name="Normal 26 3 2" xfId="2567" xr:uid="{00000000-0005-0000-0000-0000A4550000}"/>
    <cellStyle name="Normal 26 3 2 2" xfId="13130" xr:uid="{00000000-0005-0000-0000-0000A5550000}"/>
    <cellStyle name="Normal 26 3 2 2 2" xfId="13131" xr:uid="{00000000-0005-0000-0000-0000A6550000}"/>
    <cellStyle name="Normal 26 3 2 2 2 2" xfId="23278" xr:uid="{00000000-0005-0000-0000-0000A7550000}"/>
    <cellStyle name="Normal 26 3 2 2 2 3" xfId="33555" xr:uid="{00000000-0005-0000-0000-0000A8550000}"/>
    <cellStyle name="Normal 26 3 2 2 3" xfId="13132" xr:uid="{00000000-0005-0000-0000-0000A9550000}"/>
    <cellStyle name="Normal 26 3 2 2 3 2" xfId="23279" xr:uid="{00000000-0005-0000-0000-0000AA550000}"/>
    <cellStyle name="Normal 26 3 2 2 3 3" xfId="32423" xr:uid="{00000000-0005-0000-0000-0000AB550000}"/>
    <cellStyle name="Normal 26 3 2 2 4" xfId="23277" xr:uid="{00000000-0005-0000-0000-0000AC550000}"/>
    <cellStyle name="Normal 26 3 2 2 5" xfId="31657" xr:uid="{00000000-0005-0000-0000-0000AD550000}"/>
    <cellStyle name="Normal 26 3 2 3" xfId="13133" xr:uid="{00000000-0005-0000-0000-0000AE550000}"/>
    <cellStyle name="Normal 26 3 2 3 2" xfId="23280" xr:uid="{00000000-0005-0000-0000-0000AF550000}"/>
    <cellStyle name="Normal 26 3 2 3 3" xfId="42423" xr:uid="{00000000-0005-0000-0000-0000B0550000}"/>
    <cellStyle name="Normal 26 3 2 4" xfId="13134" xr:uid="{00000000-0005-0000-0000-0000B1550000}"/>
    <cellStyle name="Normal 26 3 2 4 2" xfId="23281" xr:uid="{00000000-0005-0000-0000-0000B2550000}"/>
    <cellStyle name="Normal 26 3 2 5" xfId="13129" xr:uid="{00000000-0005-0000-0000-0000B3550000}"/>
    <cellStyle name="Normal 26 3 2 6" xfId="23276" xr:uid="{00000000-0005-0000-0000-0000B4550000}"/>
    <cellStyle name="Normal 26 3 2 7" xfId="31044" xr:uid="{00000000-0005-0000-0000-0000B5550000}"/>
    <cellStyle name="Normal 26 3 3" xfId="13135" xr:uid="{00000000-0005-0000-0000-0000B6550000}"/>
    <cellStyle name="Normal 26 3 3 2" xfId="13136" xr:uid="{00000000-0005-0000-0000-0000B7550000}"/>
    <cellStyle name="Normal 26 3 3 2 2" xfId="23283" xr:uid="{00000000-0005-0000-0000-0000B8550000}"/>
    <cellStyle name="Normal 26 3 3 2 3" xfId="33554" xr:uid="{00000000-0005-0000-0000-0000B9550000}"/>
    <cellStyle name="Normal 26 3 3 3" xfId="13137" xr:uid="{00000000-0005-0000-0000-0000BA550000}"/>
    <cellStyle name="Normal 26 3 3 3 2" xfId="23284" xr:uid="{00000000-0005-0000-0000-0000BB550000}"/>
    <cellStyle name="Normal 26 3 3 3 3" xfId="32422" xr:uid="{00000000-0005-0000-0000-0000BC550000}"/>
    <cellStyle name="Normal 26 3 3 4" xfId="23282" xr:uid="{00000000-0005-0000-0000-0000BD550000}"/>
    <cellStyle name="Normal 26 3 3 5" xfId="31656" xr:uid="{00000000-0005-0000-0000-0000BE550000}"/>
    <cellStyle name="Normal 26 3 4" xfId="13138" xr:uid="{00000000-0005-0000-0000-0000BF550000}"/>
    <cellStyle name="Normal 26 3 4 2" xfId="23285" xr:uid="{00000000-0005-0000-0000-0000C0550000}"/>
    <cellStyle name="Normal 26 3 4 3" xfId="42422" xr:uid="{00000000-0005-0000-0000-0000C1550000}"/>
    <cellStyle name="Normal 26 3 5" xfId="13139" xr:uid="{00000000-0005-0000-0000-0000C2550000}"/>
    <cellStyle name="Normal 26 3 5 2" xfId="23286" xr:uid="{00000000-0005-0000-0000-0000C3550000}"/>
    <cellStyle name="Normal 26 3 6" xfId="13128" xr:uid="{00000000-0005-0000-0000-0000C4550000}"/>
    <cellStyle name="Normal 26 3 7" xfId="23275" xr:uid="{00000000-0005-0000-0000-0000C5550000}"/>
    <cellStyle name="Normal 26 3 8" xfId="30896" xr:uid="{00000000-0005-0000-0000-0000C6550000}"/>
    <cellStyle name="Normal 26 4" xfId="13140" xr:uid="{00000000-0005-0000-0000-0000C7550000}"/>
    <cellStyle name="Normal 26 4 2" xfId="23287" xr:uid="{00000000-0005-0000-0000-0000C8550000}"/>
    <cellStyle name="Normal 26 4 3" xfId="31042" xr:uid="{00000000-0005-0000-0000-0000C9550000}"/>
    <cellStyle name="Normal 26 5" xfId="13141" xr:uid="{00000000-0005-0000-0000-0000CA550000}"/>
    <cellStyle name="Normal 26 5 2" xfId="13142" xr:uid="{00000000-0005-0000-0000-0000CB550000}"/>
    <cellStyle name="Normal 26 5 2 2" xfId="23289" xr:uid="{00000000-0005-0000-0000-0000CC550000}"/>
    <cellStyle name="Normal 26 5 2 3" xfId="33552" xr:uid="{00000000-0005-0000-0000-0000CD550000}"/>
    <cellStyle name="Normal 26 5 3" xfId="13143" xr:uid="{00000000-0005-0000-0000-0000CE550000}"/>
    <cellStyle name="Normal 26 5 3 2" xfId="23290" xr:uid="{00000000-0005-0000-0000-0000CF550000}"/>
    <cellStyle name="Normal 26 5 3 3" xfId="32420" xr:uid="{00000000-0005-0000-0000-0000D0550000}"/>
    <cellStyle name="Normal 26 5 4" xfId="23288" xr:uid="{00000000-0005-0000-0000-0000D1550000}"/>
    <cellStyle name="Normal 26 5 5" xfId="31654" xr:uid="{00000000-0005-0000-0000-0000D2550000}"/>
    <cellStyle name="Normal 26 6" xfId="13144" xr:uid="{00000000-0005-0000-0000-0000D3550000}"/>
    <cellStyle name="Normal 26 6 2" xfId="23291" xr:uid="{00000000-0005-0000-0000-0000D4550000}"/>
    <cellStyle name="Normal 26 6 3" xfId="42420" xr:uid="{00000000-0005-0000-0000-0000D5550000}"/>
    <cellStyle name="Normal 26 7" xfId="13145" xr:uid="{00000000-0005-0000-0000-0000D6550000}"/>
    <cellStyle name="Normal 26 7 2" xfId="23292" xr:uid="{00000000-0005-0000-0000-0000D7550000}"/>
    <cellStyle name="Normal 26 8" xfId="13120" xr:uid="{00000000-0005-0000-0000-0000D8550000}"/>
    <cellStyle name="Normal 26 9" xfId="23267" xr:uid="{00000000-0005-0000-0000-0000D9550000}"/>
    <cellStyle name="Normal 27" xfId="2568" xr:uid="{00000000-0005-0000-0000-0000DA550000}"/>
    <cellStyle name="Normal 27 2" xfId="13147" xr:uid="{00000000-0005-0000-0000-0000DB550000}"/>
    <cellStyle name="Normal 27 2 2" xfId="23294" xr:uid="{00000000-0005-0000-0000-0000DC550000}"/>
    <cellStyle name="Normal 27 2 3" xfId="31002" xr:uid="{00000000-0005-0000-0000-0000DD550000}"/>
    <cellStyle name="Normal 27 3" xfId="13148" xr:uid="{00000000-0005-0000-0000-0000DE550000}"/>
    <cellStyle name="Normal 27 3 2" xfId="13149" xr:uid="{00000000-0005-0000-0000-0000DF550000}"/>
    <cellStyle name="Normal 27 3 2 2" xfId="23296" xr:uid="{00000000-0005-0000-0000-0000E0550000}"/>
    <cellStyle name="Normal 27 3 2 3" xfId="33556" xr:uid="{00000000-0005-0000-0000-0000E1550000}"/>
    <cellStyle name="Normal 27 3 3" xfId="13150" xr:uid="{00000000-0005-0000-0000-0000E2550000}"/>
    <cellStyle name="Normal 27 3 3 2" xfId="23297" xr:uid="{00000000-0005-0000-0000-0000E3550000}"/>
    <cellStyle name="Normal 27 3 3 3" xfId="32424" xr:uid="{00000000-0005-0000-0000-0000E4550000}"/>
    <cellStyle name="Normal 27 3 4" xfId="23295" xr:uid="{00000000-0005-0000-0000-0000E5550000}"/>
    <cellStyle name="Normal 27 3 5" xfId="31658" xr:uid="{00000000-0005-0000-0000-0000E6550000}"/>
    <cellStyle name="Normal 27 4" xfId="13151" xr:uid="{00000000-0005-0000-0000-0000E7550000}"/>
    <cellStyle name="Normal 27 4 2" xfId="23298" xr:uid="{00000000-0005-0000-0000-0000E8550000}"/>
    <cellStyle name="Normal 27 4 3" xfId="42424" xr:uid="{00000000-0005-0000-0000-0000E9550000}"/>
    <cellStyle name="Normal 27 5" xfId="13152" xr:uid="{00000000-0005-0000-0000-0000EA550000}"/>
    <cellStyle name="Normal 27 5 2" xfId="23299" xr:uid="{00000000-0005-0000-0000-0000EB550000}"/>
    <cellStyle name="Normal 27 6" xfId="13146" xr:uid="{00000000-0005-0000-0000-0000EC550000}"/>
    <cellStyle name="Normal 27 7" xfId="23293" xr:uid="{00000000-0005-0000-0000-0000ED550000}"/>
    <cellStyle name="Normal 27 8" xfId="30260" xr:uid="{00000000-0005-0000-0000-0000EE550000}"/>
    <cellStyle name="Normal 28" xfId="2569" xr:uid="{00000000-0005-0000-0000-0000EF550000}"/>
    <cellStyle name="Normal 28 2" xfId="2570" xr:uid="{00000000-0005-0000-0000-0000F0550000}"/>
    <cellStyle name="Normal 28 2 2" xfId="13155" xr:uid="{00000000-0005-0000-0000-0000F1550000}"/>
    <cellStyle name="Normal 28 2 2 2" xfId="23302" xr:uid="{00000000-0005-0000-0000-0000F2550000}"/>
    <cellStyle name="Normal 28 2 2 3" xfId="31053" xr:uid="{00000000-0005-0000-0000-0000F3550000}"/>
    <cellStyle name="Normal 28 2 3" xfId="13156" xr:uid="{00000000-0005-0000-0000-0000F4550000}"/>
    <cellStyle name="Normal 28 2 3 2" xfId="23303" xr:uid="{00000000-0005-0000-0000-0000F5550000}"/>
    <cellStyle name="Normal 28 2 4" xfId="13154" xr:uid="{00000000-0005-0000-0000-0000F6550000}"/>
    <cellStyle name="Normal 28 2 5" xfId="23301" xr:uid="{00000000-0005-0000-0000-0000F7550000}"/>
    <cellStyle name="Normal 28 2 6" xfId="31001" xr:uid="{00000000-0005-0000-0000-0000F8550000}"/>
    <cellStyle name="Normal 28 3" xfId="13157" xr:uid="{00000000-0005-0000-0000-0000F9550000}"/>
    <cellStyle name="Normal 28 3 2" xfId="23304" xr:uid="{00000000-0005-0000-0000-0000FA550000}"/>
    <cellStyle name="Normal 28 4" xfId="13153" xr:uid="{00000000-0005-0000-0000-0000FB550000}"/>
    <cellStyle name="Normal 28 5" xfId="23300" xr:uid="{00000000-0005-0000-0000-0000FC550000}"/>
    <cellStyle name="Normal 28 6" xfId="31000" xr:uid="{00000000-0005-0000-0000-0000FD550000}"/>
    <cellStyle name="Normal 29" xfId="2571" xr:uid="{00000000-0005-0000-0000-0000FE550000}"/>
    <cellStyle name="Normal 29 2" xfId="13159" xr:uid="{00000000-0005-0000-0000-0000FF550000}"/>
    <cellStyle name="Normal 29 2 2" xfId="23306" xr:uid="{00000000-0005-0000-0000-000000560000}"/>
    <cellStyle name="Normal 29 2 3" xfId="31055" xr:uid="{00000000-0005-0000-0000-000001560000}"/>
    <cellStyle name="Normal 29 3" xfId="13160" xr:uid="{00000000-0005-0000-0000-000002560000}"/>
    <cellStyle name="Normal 29 3 2" xfId="23307" xr:uid="{00000000-0005-0000-0000-000003560000}"/>
    <cellStyle name="Normal 29 4" xfId="13158" xr:uid="{00000000-0005-0000-0000-000004560000}"/>
    <cellStyle name="Normal 29 5" xfId="23305" xr:uid="{00000000-0005-0000-0000-000005560000}"/>
    <cellStyle name="Normal 29 6" xfId="31054" xr:uid="{00000000-0005-0000-0000-000006560000}"/>
    <cellStyle name="Normal 3" xfId="2572" xr:uid="{00000000-0005-0000-0000-000007560000}"/>
    <cellStyle name="Normal 3 10" xfId="13162" xr:uid="{00000000-0005-0000-0000-000008560000}"/>
    <cellStyle name="Normal 3 10 2" xfId="23309" xr:uid="{00000000-0005-0000-0000-000009560000}"/>
    <cellStyle name="Normal 3 10 3" xfId="42672" xr:uid="{00000000-0005-0000-0000-00000A560000}"/>
    <cellStyle name="Normal 3 11" xfId="13163" xr:uid="{00000000-0005-0000-0000-00000B560000}"/>
    <cellStyle name="Normal 3 11 2" xfId="13164" xr:uid="{00000000-0005-0000-0000-00000C560000}"/>
    <cellStyle name="Normal 3 11 2 2" xfId="23311" xr:uid="{00000000-0005-0000-0000-00000D560000}"/>
    <cellStyle name="Normal 3 11 3" xfId="23310" xr:uid="{00000000-0005-0000-0000-00000E560000}"/>
    <cellStyle name="Normal 3 11 4" xfId="42768" xr:uid="{00000000-0005-0000-0000-00000F560000}"/>
    <cellStyle name="Normal 3 12" xfId="13165" xr:uid="{00000000-0005-0000-0000-000010560000}"/>
    <cellStyle name="Normal 3 12 2" xfId="23312" xr:uid="{00000000-0005-0000-0000-000011560000}"/>
    <cellStyle name="Normal 3 13" xfId="13166" xr:uid="{00000000-0005-0000-0000-000012560000}"/>
    <cellStyle name="Normal 3 13 2" xfId="23313" xr:uid="{00000000-0005-0000-0000-000013560000}"/>
    <cellStyle name="Normal 3 14" xfId="13161" xr:uid="{00000000-0005-0000-0000-000014560000}"/>
    <cellStyle name="Normal 3 15" xfId="23308" xr:uid="{00000000-0005-0000-0000-000015560000}"/>
    <cellStyle name="Normal 3 16" xfId="30897" xr:uid="{00000000-0005-0000-0000-000016560000}"/>
    <cellStyle name="Normal 3 2" xfId="2573" xr:uid="{00000000-0005-0000-0000-000017560000}"/>
    <cellStyle name="Normal 3 2 10" xfId="23314" xr:uid="{00000000-0005-0000-0000-000018560000}"/>
    <cellStyle name="Normal 3 2 2" xfId="2574" xr:uid="{00000000-0005-0000-0000-000019560000}"/>
    <cellStyle name="Normal 3 2 2 2" xfId="13169" xr:uid="{00000000-0005-0000-0000-00001A560000}"/>
    <cellStyle name="Normal 3 2 2 2 2" xfId="23316" xr:uid="{00000000-0005-0000-0000-00001B560000}"/>
    <cellStyle name="Normal 3 2 2 2 3" xfId="31046" xr:uid="{00000000-0005-0000-0000-00001C560000}"/>
    <cellStyle name="Normal 3 2 2 3" xfId="13168" xr:uid="{00000000-0005-0000-0000-00001D560000}"/>
    <cellStyle name="Normal 3 2 2 4" xfId="23315" xr:uid="{00000000-0005-0000-0000-00001E560000}"/>
    <cellStyle name="Normal 3 2 3" xfId="2575" xr:uid="{00000000-0005-0000-0000-00001F560000}"/>
    <cellStyle name="Normal 3 2 3 2" xfId="13171" xr:uid="{00000000-0005-0000-0000-000020560000}"/>
    <cellStyle name="Normal 3 2 3 2 2" xfId="23318" xr:uid="{00000000-0005-0000-0000-000021560000}"/>
    <cellStyle name="Normal 3 2 3 3" xfId="13170" xr:uid="{00000000-0005-0000-0000-000022560000}"/>
    <cellStyle name="Normal 3 2 3 4" xfId="23317" xr:uid="{00000000-0005-0000-0000-000023560000}"/>
    <cellStyle name="Normal 3 2 3 5" xfId="31045" xr:uid="{00000000-0005-0000-0000-000024560000}"/>
    <cellStyle name="Normal 3 2 4" xfId="2576" xr:uid="{00000000-0005-0000-0000-000025560000}"/>
    <cellStyle name="Normal 3 2 4 2" xfId="13173" xr:uid="{00000000-0005-0000-0000-000026560000}"/>
    <cellStyle name="Normal 3 2 4 2 2" xfId="23320" xr:uid="{00000000-0005-0000-0000-000027560000}"/>
    <cellStyle name="Normal 3 2 4 2 3" xfId="33558" xr:uid="{00000000-0005-0000-0000-000028560000}"/>
    <cellStyle name="Normal 3 2 4 3" xfId="13174" xr:uid="{00000000-0005-0000-0000-000029560000}"/>
    <cellStyle name="Normal 3 2 4 3 2" xfId="23321" xr:uid="{00000000-0005-0000-0000-00002A560000}"/>
    <cellStyle name="Normal 3 2 4 3 3" xfId="32426" xr:uid="{00000000-0005-0000-0000-00002B560000}"/>
    <cellStyle name="Normal 3 2 4 4" xfId="13175" xr:uid="{00000000-0005-0000-0000-00002C560000}"/>
    <cellStyle name="Normal 3 2 4 4 2" xfId="23322" xr:uid="{00000000-0005-0000-0000-00002D560000}"/>
    <cellStyle name="Normal 3 2 4 5" xfId="13172" xr:uid="{00000000-0005-0000-0000-00002E560000}"/>
    <cellStyle name="Normal 3 2 4 6" xfId="23319" xr:uid="{00000000-0005-0000-0000-00002F560000}"/>
    <cellStyle name="Normal 3 2 4 7" xfId="31660" xr:uid="{00000000-0005-0000-0000-000030560000}"/>
    <cellStyle name="Normal 3 2 5" xfId="2577" xr:uid="{00000000-0005-0000-0000-000031560000}"/>
    <cellStyle name="Normal 3 2 5 2" xfId="13176" xr:uid="{00000000-0005-0000-0000-000032560000}"/>
    <cellStyle name="Normal 3 2 5 3" xfId="23323" xr:uid="{00000000-0005-0000-0000-000033560000}"/>
    <cellStyle name="Normal 3 2 6" xfId="2578" xr:uid="{00000000-0005-0000-0000-000034560000}"/>
    <cellStyle name="Normal 3 2 6 2" xfId="13177" xr:uid="{00000000-0005-0000-0000-000035560000}"/>
    <cellStyle name="Normal 3 2 6 3" xfId="23324" xr:uid="{00000000-0005-0000-0000-000036560000}"/>
    <cellStyle name="Normal 3 2 7" xfId="2579" xr:uid="{00000000-0005-0000-0000-000037560000}"/>
    <cellStyle name="Normal 3 2 7 2" xfId="13178" xr:uid="{00000000-0005-0000-0000-000038560000}"/>
    <cellStyle name="Normal 3 2 7 3" xfId="23325" xr:uid="{00000000-0005-0000-0000-000039560000}"/>
    <cellStyle name="Normal 3 2 8" xfId="13179" xr:uid="{00000000-0005-0000-0000-00003A560000}"/>
    <cellStyle name="Normal 3 2 8 2" xfId="23326" xr:uid="{00000000-0005-0000-0000-00003B560000}"/>
    <cellStyle name="Normal 3 2 9" xfId="13167" xr:uid="{00000000-0005-0000-0000-00003C560000}"/>
    <cellStyle name="Normal 3 3" xfId="2580" xr:uid="{00000000-0005-0000-0000-00003D560000}"/>
    <cellStyle name="Normal 3 3 2" xfId="2581" xr:uid="{00000000-0005-0000-0000-00003E560000}"/>
    <cellStyle name="Normal 3 3 2 2" xfId="13182" xr:uid="{00000000-0005-0000-0000-00003F560000}"/>
    <cellStyle name="Normal 3 3 2 2 2" xfId="23329" xr:uid="{00000000-0005-0000-0000-000040560000}"/>
    <cellStyle name="Normal 3 3 2 3" xfId="13181" xr:uid="{00000000-0005-0000-0000-000041560000}"/>
    <cellStyle name="Normal 3 3 2 4" xfId="23328" xr:uid="{00000000-0005-0000-0000-000042560000}"/>
    <cellStyle name="Normal 3 3 2 5" xfId="31047" xr:uid="{00000000-0005-0000-0000-000043560000}"/>
    <cellStyle name="Normal 3 3 3" xfId="2582" xr:uid="{00000000-0005-0000-0000-000044560000}"/>
    <cellStyle name="Normal 3 3 3 2" xfId="13184" xr:uid="{00000000-0005-0000-0000-000045560000}"/>
    <cellStyle name="Normal 3 3 3 2 2" xfId="23331" xr:uid="{00000000-0005-0000-0000-000046560000}"/>
    <cellStyle name="Normal 3 3 3 2 3" xfId="33559" xr:uid="{00000000-0005-0000-0000-000047560000}"/>
    <cellStyle name="Normal 3 3 3 3" xfId="13185" xr:uid="{00000000-0005-0000-0000-000048560000}"/>
    <cellStyle name="Normal 3 3 3 3 2" xfId="23332" xr:uid="{00000000-0005-0000-0000-000049560000}"/>
    <cellStyle name="Normal 3 3 3 3 3" xfId="32427" xr:uid="{00000000-0005-0000-0000-00004A560000}"/>
    <cellStyle name="Normal 3 3 3 4" xfId="13183" xr:uid="{00000000-0005-0000-0000-00004B560000}"/>
    <cellStyle name="Normal 3 3 3 5" xfId="23330" xr:uid="{00000000-0005-0000-0000-00004C560000}"/>
    <cellStyle name="Normal 3 3 4" xfId="2583" xr:uid="{00000000-0005-0000-0000-00004D560000}"/>
    <cellStyle name="Normal 3 3 4 2" xfId="13186" xr:uid="{00000000-0005-0000-0000-00004E560000}"/>
    <cellStyle name="Normal 3 3 4 3" xfId="23333" xr:uid="{00000000-0005-0000-0000-00004F560000}"/>
    <cellStyle name="Normal 3 3 5" xfId="2584" xr:uid="{00000000-0005-0000-0000-000050560000}"/>
    <cellStyle name="Normal 3 3 5 2" xfId="13188" xr:uid="{00000000-0005-0000-0000-000051560000}"/>
    <cellStyle name="Normal 3 3 5 2 2" xfId="23335" xr:uid="{00000000-0005-0000-0000-000052560000}"/>
    <cellStyle name="Normal 3 3 5 3" xfId="13187" xr:uid="{00000000-0005-0000-0000-000053560000}"/>
    <cellStyle name="Normal 3 3 5 4" xfId="23334" xr:uid="{00000000-0005-0000-0000-000054560000}"/>
    <cellStyle name="Normal 3 3 5 5" xfId="42580" xr:uid="{00000000-0005-0000-0000-000055560000}"/>
    <cellStyle name="Normal 3 3 6" xfId="2585" xr:uid="{00000000-0005-0000-0000-000056560000}"/>
    <cellStyle name="Normal 3 3 6 2" xfId="13189" xr:uid="{00000000-0005-0000-0000-000057560000}"/>
    <cellStyle name="Normal 3 3 6 3" xfId="23336" xr:uid="{00000000-0005-0000-0000-000058560000}"/>
    <cellStyle name="Normal 3 3 7" xfId="13190" xr:uid="{00000000-0005-0000-0000-000059560000}"/>
    <cellStyle name="Normal 3 3 7 2" xfId="23337" xr:uid="{00000000-0005-0000-0000-00005A560000}"/>
    <cellStyle name="Normal 3 3 8" xfId="13180" xr:uid="{00000000-0005-0000-0000-00005B560000}"/>
    <cellStyle name="Normal 3 3 9" xfId="23327" xr:uid="{00000000-0005-0000-0000-00005C560000}"/>
    <cellStyle name="Normal 3 4" xfId="2586" xr:uid="{00000000-0005-0000-0000-00005D560000}"/>
    <cellStyle name="Normal 3 4 2" xfId="2587" xr:uid="{00000000-0005-0000-0000-00005E560000}"/>
    <cellStyle name="Normal 3 4 2 2" xfId="13193" xr:uid="{00000000-0005-0000-0000-00005F560000}"/>
    <cellStyle name="Normal 3 4 2 2 2" xfId="23340" xr:uid="{00000000-0005-0000-0000-000060560000}"/>
    <cellStyle name="Normal 3 4 2 2 3" xfId="33560" xr:uid="{00000000-0005-0000-0000-000061560000}"/>
    <cellStyle name="Normal 3 4 2 3" xfId="13194" xr:uid="{00000000-0005-0000-0000-000062560000}"/>
    <cellStyle name="Normal 3 4 2 3 2" xfId="23341" xr:uid="{00000000-0005-0000-0000-000063560000}"/>
    <cellStyle name="Normal 3 4 2 3 3" xfId="32428" xr:uid="{00000000-0005-0000-0000-000064560000}"/>
    <cellStyle name="Normal 3 4 2 4" xfId="13195" xr:uid="{00000000-0005-0000-0000-000065560000}"/>
    <cellStyle name="Normal 3 4 2 4 2" xfId="23342" xr:uid="{00000000-0005-0000-0000-000066560000}"/>
    <cellStyle name="Normal 3 4 2 5" xfId="13192" xr:uid="{00000000-0005-0000-0000-000067560000}"/>
    <cellStyle name="Normal 3 4 2 6" xfId="23339" xr:uid="{00000000-0005-0000-0000-000068560000}"/>
    <cellStyle name="Normal 3 4 2 7" xfId="31661" xr:uid="{00000000-0005-0000-0000-000069560000}"/>
    <cellStyle name="Normal 3 4 3" xfId="2588" xr:uid="{00000000-0005-0000-0000-00006A560000}"/>
    <cellStyle name="Normal 3 4 3 2" xfId="13197" xr:uid="{00000000-0005-0000-0000-00006B560000}"/>
    <cellStyle name="Normal 3 4 3 2 2" xfId="23344" xr:uid="{00000000-0005-0000-0000-00006C560000}"/>
    <cellStyle name="Normal 3 4 3 3" xfId="13196" xr:uid="{00000000-0005-0000-0000-00006D560000}"/>
    <cellStyle name="Normal 3 4 3 4" xfId="23343" xr:uid="{00000000-0005-0000-0000-00006E560000}"/>
    <cellStyle name="Normal 3 4 3 5" xfId="42426" xr:uid="{00000000-0005-0000-0000-00006F560000}"/>
    <cellStyle name="Normal 3 4 4" xfId="13198" xr:uid="{00000000-0005-0000-0000-000070560000}"/>
    <cellStyle name="Normal 3 4 4 2" xfId="23345" xr:uid="{00000000-0005-0000-0000-000071560000}"/>
    <cellStyle name="Normal 3 4 5" xfId="13191" xr:uid="{00000000-0005-0000-0000-000072560000}"/>
    <cellStyle name="Normal 3 4 6" xfId="23338" xr:uid="{00000000-0005-0000-0000-000073560000}"/>
    <cellStyle name="Normal 3 4 7" xfId="30898" xr:uid="{00000000-0005-0000-0000-000074560000}"/>
    <cellStyle name="Normal 3 5" xfId="2589" xr:uid="{00000000-0005-0000-0000-000075560000}"/>
    <cellStyle name="Normal 3 5 2" xfId="2590" xr:uid="{00000000-0005-0000-0000-000076560000}"/>
    <cellStyle name="Normal 3 5 2 2" xfId="13201" xr:uid="{00000000-0005-0000-0000-000077560000}"/>
    <cellStyle name="Normal 3 5 2 2 2" xfId="23348" xr:uid="{00000000-0005-0000-0000-000078560000}"/>
    <cellStyle name="Normal 3 5 2 2 3" xfId="33561" xr:uid="{00000000-0005-0000-0000-000079560000}"/>
    <cellStyle name="Normal 3 5 2 3" xfId="13202" xr:uid="{00000000-0005-0000-0000-00007A560000}"/>
    <cellStyle name="Normal 3 5 2 3 2" xfId="23349" xr:uid="{00000000-0005-0000-0000-00007B560000}"/>
    <cellStyle name="Normal 3 5 2 3 3" xfId="32429" xr:uid="{00000000-0005-0000-0000-00007C560000}"/>
    <cellStyle name="Normal 3 5 2 4" xfId="13203" xr:uid="{00000000-0005-0000-0000-00007D560000}"/>
    <cellStyle name="Normal 3 5 2 4 2" xfId="23350" xr:uid="{00000000-0005-0000-0000-00007E560000}"/>
    <cellStyle name="Normal 3 5 2 5" xfId="13200" xr:uid="{00000000-0005-0000-0000-00007F560000}"/>
    <cellStyle name="Normal 3 5 2 6" xfId="23347" xr:uid="{00000000-0005-0000-0000-000080560000}"/>
    <cellStyle name="Normal 3 5 2 7" xfId="31662" xr:uid="{00000000-0005-0000-0000-000081560000}"/>
    <cellStyle name="Normal 3 5 3" xfId="13204" xr:uid="{00000000-0005-0000-0000-000082560000}"/>
    <cellStyle name="Normal 3 5 3 2" xfId="23351" xr:uid="{00000000-0005-0000-0000-000083560000}"/>
    <cellStyle name="Normal 3 5 3 3" xfId="42427" xr:uid="{00000000-0005-0000-0000-000084560000}"/>
    <cellStyle name="Normal 3 5 4" xfId="13205" xr:uid="{00000000-0005-0000-0000-000085560000}"/>
    <cellStyle name="Normal 3 5 4 2" xfId="23352" xr:uid="{00000000-0005-0000-0000-000086560000}"/>
    <cellStyle name="Normal 3 5 5" xfId="13199" xr:uid="{00000000-0005-0000-0000-000087560000}"/>
    <cellStyle name="Normal 3 5 6" xfId="23346" xr:uid="{00000000-0005-0000-0000-000088560000}"/>
    <cellStyle name="Normal 3 5 7" xfId="30899" xr:uid="{00000000-0005-0000-0000-000089560000}"/>
    <cellStyle name="Normal 3 6" xfId="2591" xr:uid="{00000000-0005-0000-0000-00008A560000}"/>
    <cellStyle name="Normal 3 6 2" xfId="13207" xr:uid="{00000000-0005-0000-0000-00008B560000}"/>
    <cellStyle name="Normal 3 6 2 2" xfId="23354" xr:uid="{00000000-0005-0000-0000-00008C560000}"/>
    <cellStyle name="Normal 3 6 2 3" xfId="31048" xr:uid="{00000000-0005-0000-0000-00008D560000}"/>
    <cellStyle name="Normal 3 6 3" xfId="13206" xr:uid="{00000000-0005-0000-0000-00008E560000}"/>
    <cellStyle name="Normal 3 6 4" xfId="23353" xr:uid="{00000000-0005-0000-0000-00008F560000}"/>
    <cellStyle name="Normal 3 7" xfId="13208" xr:uid="{00000000-0005-0000-0000-000090560000}"/>
    <cellStyle name="Normal 3 7 2" xfId="13209" xr:uid="{00000000-0005-0000-0000-000091560000}"/>
    <cellStyle name="Normal 3 7 2 2" xfId="23356" xr:uid="{00000000-0005-0000-0000-000092560000}"/>
    <cellStyle name="Normal 3 7 2 3" xfId="33557" xr:uid="{00000000-0005-0000-0000-000093560000}"/>
    <cellStyle name="Normal 3 7 3" xfId="13210" xr:uid="{00000000-0005-0000-0000-000094560000}"/>
    <cellStyle name="Normal 3 7 3 2" xfId="23357" xr:uid="{00000000-0005-0000-0000-000095560000}"/>
    <cellStyle name="Normal 3 7 3 3" xfId="32425" xr:uid="{00000000-0005-0000-0000-000096560000}"/>
    <cellStyle name="Normal 3 7 4" xfId="23355" xr:uid="{00000000-0005-0000-0000-000097560000}"/>
    <cellStyle name="Normal 3 7 5" xfId="31659" xr:uid="{00000000-0005-0000-0000-000098560000}"/>
    <cellStyle name="Normal 3 8" xfId="13211" xr:uid="{00000000-0005-0000-0000-000099560000}"/>
    <cellStyle name="Normal 3 8 2" xfId="23358" xr:uid="{00000000-0005-0000-0000-00009A560000}"/>
    <cellStyle name="Normal 3 8 3" xfId="32831" xr:uid="{00000000-0005-0000-0000-00009B560000}"/>
    <cellStyle name="Normal 3 9" xfId="13212" xr:uid="{00000000-0005-0000-0000-00009C560000}"/>
    <cellStyle name="Normal 3 9 2" xfId="23359" xr:uid="{00000000-0005-0000-0000-00009D560000}"/>
    <cellStyle name="Normal 3 9 3" xfId="42425" xr:uid="{00000000-0005-0000-0000-00009E560000}"/>
    <cellStyle name="Normal 30" xfId="2592" xr:uid="{00000000-0005-0000-0000-00009F560000}"/>
    <cellStyle name="Normal 30 2" xfId="2593" xr:uid="{00000000-0005-0000-0000-0000A0560000}"/>
    <cellStyle name="Normal 30 2 2" xfId="13214" xr:uid="{00000000-0005-0000-0000-0000A1560000}"/>
    <cellStyle name="Normal 30 2 3" xfId="23361" xr:uid="{00000000-0005-0000-0000-0000A2560000}"/>
    <cellStyle name="Normal 30 3" xfId="13213" xr:uid="{00000000-0005-0000-0000-0000A3560000}"/>
    <cellStyle name="Normal 30 4" xfId="23360" xr:uid="{00000000-0005-0000-0000-0000A4560000}"/>
    <cellStyle name="Normal 31" xfId="2594" xr:uid="{00000000-0005-0000-0000-0000A5560000}"/>
    <cellStyle name="Normal 31 2" xfId="2595" xr:uid="{00000000-0005-0000-0000-0000A6560000}"/>
    <cellStyle name="Normal 31 2 2" xfId="13216" xr:uid="{00000000-0005-0000-0000-0000A7560000}"/>
    <cellStyle name="Normal 31 2 3" xfId="23363" xr:uid="{00000000-0005-0000-0000-0000A8560000}"/>
    <cellStyle name="Normal 31 3" xfId="13217" xr:uid="{00000000-0005-0000-0000-0000A9560000}"/>
    <cellStyle name="Normal 31 3 2" xfId="23364" xr:uid="{00000000-0005-0000-0000-0000AA560000}"/>
    <cellStyle name="Normal 31 4" xfId="13215" xr:uid="{00000000-0005-0000-0000-0000AB560000}"/>
    <cellStyle name="Normal 31 5" xfId="23362" xr:uid="{00000000-0005-0000-0000-0000AC560000}"/>
    <cellStyle name="Normal 31 6" xfId="31057" xr:uid="{00000000-0005-0000-0000-0000AD560000}"/>
    <cellStyle name="Normal 32" xfId="2596" xr:uid="{00000000-0005-0000-0000-0000AE560000}"/>
    <cellStyle name="Normal 32 2" xfId="2597" xr:uid="{00000000-0005-0000-0000-0000AF560000}"/>
    <cellStyle name="Normal 32 2 2" xfId="13219" xr:uid="{00000000-0005-0000-0000-0000B0560000}"/>
    <cellStyle name="Normal 32 2 3" xfId="23366" xr:uid="{00000000-0005-0000-0000-0000B1560000}"/>
    <cellStyle name="Normal 32 3" xfId="13220" xr:uid="{00000000-0005-0000-0000-0000B2560000}"/>
    <cellStyle name="Normal 32 3 2" xfId="23367" xr:uid="{00000000-0005-0000-0000-0000B3560000}"/>
    <cellStyle name="Normal 32 4" xfId="13218" xr:uid="{00000000-0005-0000-0000-0000B4560000}"/>
    <cellStyle name="Normal 32 5" xfId="23365" xr:uid="{00000000-0005-0000-0000-0000B5560000}"/>
    <cellStyle name="Normal 32 6" xfId="31075" xr:uid="{00000000-0005-0000-0000-0000B6560000}"/>
    <cellStyle name="Normal 33" xfId="2598" xr:uid="{00000000-0005-0000-0000-0000B7560000}"/>
    <cellStyle name="Normal 33 2" xfId="13222" xr:uid="{00000000-0005-0000-0000-0000B8560000}"/>
    <cellStyle name="Normal 33 2 2" xfId="23369" xr:uid="{00000000-0005-0000-0000-0000B9560000}"/>
    <cellStyle name="Normal 33 3" xfId="13221" xr:uid="{00000000-0005-0000-0000-0000BA560000}"/>
    <cellStyle name="Normal 33 4" xfId="23368" xr:uid="{00000000-0005-0000-0000-0000BB560000}"/>
    <cellStyle name="Normal 33 5" xfId="31076" xr:uid="{00000000-0005-0000-0000-0000BC560000}"/>
    <cellStyle name="Normal 34" xfId="13223" xr:uid="{00000000-0005-0000-0000-0000BD560000}"/>
    <cellStyle name="Normal 34 2" xfId="23370" xr:uid="{00000000-0005-0000-0000-0000BE560000}"/>
    <cellStyle name="Normal 34 3" xfId="31056" xr:uid="{00000000-0005-0000-0000-0000BF560000}"/>
    <cellStyle name="Normal 35" xfId="13224" xr:uid="{00000000-0005-0000-0000-0000C0560000}"/>
    <cellStyle name="Normal 35 2" xfId="23371" xr:uid="{00000000-0005-0000-0000-0000C1560000}"/>
    <cellStyle name="Normal 35 3" xfId="31070" xr:uid="{00000000-0005-0000-0000-0000C2560000}"/>
    <cellStyle name="Normal 36" xfId="13225" xr:uid="{00000000-0005-0000-0000-0000C3560000}"/>
    <cellStyle name="Normal 36 2" xfId="13226" xr:uid="{00000000-0005-0000-0000-0000C4560000}"/>
    <cellStyle name="Normal 36 2 2" xfId="23373" xr:uid="{00000000-0005-0000-0000-0000C5560000}"/>
    <cellStyle name="Normal 36 2 3" xfId="32918" xr:uid="{00000000-0005-0000-0000-0000C6560000}"/>
    <cellStyle name="Normal 36 3" xfId="13227" xr:uid="{00000000-0005-0000-0000-0000C7560000}"/>
    <cellStyle name="Normal 36 3 2" xfId="23374" xr:uid="{00000000-0005-0000-0000-0000C8560000}"/>
    <cellStyle name="Normal 36 3 3" xfId="31804" xr:uid="{00000000-0005-0000-0000-0000C9560000}"/>
    <cellStyle name="Normal 36 4" xfId="23372" xr:uid="{00000000-0005-0000-0000-0000CA560000}"/>
    <cellStyle name="Normal 36 5" xfId="31077" xr:uid="{00000000-0005-0000-0000-0000CB560000}"/>
    <cellStyle name="Normal 37" xfId="13228" xr:uid="{00000000-0005-0000-0000-0000CC560000}"/>
    <cellStyle name="Normal 37 2" xfId="13229" xr:uid="{00000000-0005-0000-0000-0000CD560000}"/>
    <cellStyle name="Normal 37 2 2" xfId="23376" xr:uid="{00000000-0005-0000-0000-0000CE560000}"/>
    <cellStyle name="Normal 37 2 3" xfId="33656" xr:uid="{00000000-0005-0000-0000-0000CF560000}"/>
    <cellStyle name="Normal 37 3" xfId="13230" xr:uid="{00000000-0005-0000-0000-0000D0560000}"/>
    <cellStyle name="Normal 37 3 2" xfId="23377" xr:uid="{00000000-0005-0000-0000-0000D1560000}"/>
    <cellStyle name="Normal 37 3 3" xfId="32514" xr:uid="{00000000-0005-0000-0000-0000D2560000}"/>
    <cellStyle name="Normal 37 4" xfId="23375" xr:uid="{00000000-0005-0000-0000-0000D3560000}"/>
    <cellStyle name="Normal 37 5" xfId="31734" xr:uid="{00000000-0005-0000-0000-0000D4560000}"/>
    <cellStyle name="Normal 38" xfId="13231" xr:uid="{00000000-0005-0000-0000-0000D5560000}"/>
    <cellStyle name="Normal 38 2" xfId="23378" xr:uid="{00000000-0005-0000-0000-0000D6560000}"/>
    <cellStyle name="Normal 38 3" xfId="31736" xr:uid="{00000000-0005-0000-0000-0000D7560000}"/>
    <cellStyle name="Normal 39" xfId="13232" xr:uid="{00000000-0005-0000-0000-0000D8560000}"/>
    <cellStyle name="Normal 39 2" xfId="23379" xr:uid="{00000000-0005-0000-0000-0000D9560000}"/>
    <cellStyle name="Normal 39 3" xfId="32516" xr:uid="{00000000-0005-0000-0000-0000DA560000}"/>
    <cellStyle name="Normal 4" xfId="2599" xr:uid="{00000000-0005-0000-0000-0000DB560000}"/>
    <cellStyle name="Normal 4 10" xfId="13234" xr:uid="{00000000-0005-0000-0000-0000DC560000}"/>
    <cellStyle name="Normal 4 10 2" xfId="23381" xr:uid="{00000000-0005-0000-0000-0000DD560000}"/>
    <cellStyle name="Normal 4 10 3" xfId="42673" xr:uid="{00000000-0005-0000-0000-0000DE560000}"/>
    <cellStyle name="Normal 4 11" xfId="13235" xr:uid="{00000000-0005-0000-0000-0000DF560000}"/>
    <cellStyle name="Normal 4 11 2" xfId="23382" xr:uid="{00000000-0005-0000-0000-0000E0560000}"/>
    <cellStyle name="Normal 4 11 3" xfId="42620" xr:uid="{00000000-0005-0000-0000-0000E1560000}"/>
    <cellStyle name="Normal 4 12" xfId="13236" xr:uid="{00000000-0005-0000-0000-0000E2560000}"/>
    <cellStyle name="Normal 4 12 2" xfId="23383" xr:uid="{00000000-0005-0000-0000-0000E3560000}"/>
    <cellStyle name="Normal 4 12 3" xfId="42756" xr:uid="{00000000-0005-0000-0000-0000E4560000}"/>
    <cellStyle name="Normal 4 13" xfId="13233" xr:uid="{00000000-0005-0000-0000-0000E5560000}"/>
    <cellStyle name="Normal 4 14" xfId="23380" xr:uid="{00000000-0005-0000-0000-0000E6560000}"/>
    <cellStyle name="Normal 4 2" xfId="2600" xr:uid="{00000000-0005-0000-0000-0000E7560000}"/>
    <cellStyle name="Normal 4 2 2" xfId="2601" xr:uid="{00000000-0005-0000-0000-0000E8560000}"/>
    <cellStyle name="Normal 4 2 2 2" xfId="2602" xr:uid="{00000000-0005-0000-0000-0000E9560000}"/>
    <cellStyle name="Normal 4 2 2 2 2" xfId="13240" xr:uid="{00000000-0005-0000-0000-0000EA560000}"/>
    <cellStyle name="Normal 4 2 2 2 2 2" xfId="23387" xr:uid="{00000000-0005-0000-0000-0000EB560000}"/>
    <cellStyle name="Normal 4 2 2 2 2 3" xfId="33564" xr:uid="{00000000-0005-0000-0000-0000EC560000}"/>
    <cellStyle name="Normal 4 2 2 2 3" xfId="13241" xr:uid="{00000000-0005-0000-0000-0000ED560000}"/>
    <cellStyle name="Normal 4 2 2 2 3 2" xfId="23388" xr:uid="{00000000-0005-0000-0000-0000EE560000}"/>
    <cellStyle name="Normal 4 2 2 2 3 3" xfId="32432" xr:uid="{00000000-0005-0000-0000-0000EF560000}"/>
    <cellStyle name="Normal 4 2 2 2 4" xfId="13242" xr:uid="{00000000-0005-0000-0000-0000F0560000}"/>
    <cellStyle name="Normal 4 2 2 2 4 2" xfId="23389" xr:uid="{00000000-0005-0000-0000-0000F1560000}"/>
    <cellStyle name="Normal 4 2 2 2 5" xfId="13239" xr:uid="{00000000-0005-0000-0000-0000F2560000}"/>
    <cellStyle name="Normal 4 2 2 2 6" xfId="23386" xr:uid="{00000000-0005-0000-0000-0000F3560000}"/>
    <cellStyle name="Normal 4 2 2 2 7" xfId="31664" xr:uid="{00000000-0005-0000-0000-0000F4560000}"/>
    <cellStyle name="Normal 4 2 2 3" xfId="2603" xr:uid="{00000000-0005-0000-0000-0000F5560000}"/>
    <cellStyle name="Normal 4 2 2 3 2" xfId="13244" xr:uid="{00000000-0005-0000-0000-0000F6560000}"/>
    <cellStyle name="Normal 4 2 2 3 2 2" xfId="23391" xr:uid="{00000000-0005-0000-0000-0000F7560000}"/>
    <cellStyle name="Normal 4 2 2 3 3" xfId="13243" xr:uid="{00000000-0005-0000-0000-0000F8560000}"/>
    <cellStyle name="Normal 4 2 2 3 4" xfId="23390" xr:uid="{00000000-0005-0000-0000-0000F9560000}"/>
    <cellStyle name="Normal 4 2 2 3 5" xfId="42430" xr:uid="{00000000-0005-0000-0000-0000FA560000}"/>
    <cellStyle name="Normal 4 2 2 4" xfId="13238" xr:uid="{00000000-0005-0000-0000-0000FB560000}"/>
    <cellStyle name="Normal 4 2 2 5" xfId="23385" xr:uid="{00000000-0005-0000-0000-0000FC560000}"/>
    <cellStyle name="Normal 4 2 3" xfId="2604" xr:uid="{00000000-0005-0000-0000-0000FD560000}"/>
    <cellStyle name="Normal 4 2 3 2" xfId="13246" xr:uid="{00000000-0005-0000-0000-0000FE560000}"/>
    <cellStyle name="Normal 4 2 3 2 2" xfId="23393" xr:uid="{00000000-0005-0000-0000-0000FF560000}"/>
    <cellStyle name="Normal 4 2 3 2 3" xfId="33563" xr:uid="{00000000-0005-0000-0000-000000570000}"/>
    <cellStyle name="Normal 4 2 3 3" xfId="13247" xr:uid="{00000000-0005-0000-0000-000001570000}"/>
    <cellStyle name="Normal 4 2 3 3 2" xfId="23394" xr:uid="{00000000-0005-0000-0000-000002570000}"/>
    <cellStyle name="Normal 4 2 3 3 3" xfId="32431" xr:uid="{00000000-0005-0000-0000-000003570000}"/>
    <cellStyle name="Normal 4 2 3 4" xfId="13245" xr:uid="{00000000-0005-0000-0000-000004570000}"/>
    <cellStyle name="Normal 4 2 3 5" xfId="23392" xr:uid="{00000000-0005-0000-0000-000005570000}"/>
    <cellStyle name="Normal 4 2 4" xfId="13248" xr:uid="{00000000-0005-0000-0000-000006570000}"/>
    <cellStyle name="Normal 4 2 4 2" xfId="23395" xr:uid="{00000000-0005-0000-0000-000007570000}"/>
    <cellStyle name="Normal 4 2 4 3" xfId="42429" xr:uid="{00000000-0005-0000-0000-000008570000}"/>
    <cellStyle name="Normal 4 2 5" xfId="13249" xr:uid="{00000000-0005-0000-0000-000009570000}"/>
    <cellStyle name="Normal 4 2 5 2" xfId="23396" xr:uid="{00000000-0005-0000-0000-00000A570000}"/>
    <cellStyle name="Normal 4 2 5 3" xfId="42674" xr:uid="{00000000-0005-0000-0000-00000B570000}"/>
    <cellStyle name="Normal 4 2 6" xfId="13250" xr:uid="{00000000-0005-0000-0000-00000C570000}"/>
    <cellStyle name="Normal 4 2 6 2" xfId="23397" xr:uid="{00000000-0005-0000-0000-00000D570000}"/>
    <cellStyle name="Normal 4 2 6 3" xfId="42639" xr:uid="{00000000-0005-0000-0000-00000E570000}"/>
    <cellStyle name="Normal 4 2 7" xfId="13237" xr:uid="{00000000-0005-0000-0000-00000F570000}"/>
    <cellStyle name="Normal 4 2 8" xfId="23384" xr:uid="{00000000-0005-0000-0000-000010570000}"/>
    <cellStyle name="Normal 4 3" xfId="2605" xr:uid="{00000000-0005-0000-0000-000011570000}"/>
    <cellStyle name="Normal 4 3 2" xfId="2606" xr:uid="{00000000-0005-0000-0000-000012570000}"/>
    <cellStyle name="Normal 4 3 2 2" xfId="13253" xr:uid="{00000000-0005-0000-0000-000013570000}"/>
    <cellStyle name="Normal 4 3 2 2 2" xfId="13254" xr:uid="{00000000-0005-0000-0000-000014570000}"/>
    <cellStyle name="Normal 4 3 2 2 2 2" xfId="23401" xr:uid="{00000000-0005-0000-0000-000015570000}"/>
    <cellStyle name="Normal 4 3 2 2 2 3" xfId="33566" xr:uid="{00000000-0005-0000-0000-000016570000}"/>
    <cellStyle name="Normal 4 3 2 2 3" xfId="13255" xr:uid="{00000000-0005-0000-0000-000017570000}"/>
    <cellStyle name="Normal 4 3 2 2 3 2" xfId="23402" xr:uid="{00000000-0005-0000-0000-000018570000}"/>
    <cellStyle name="Normal 4 3 2 2 3 3" xfId="32434" xr:uid="{00000000-0005-0000-0000-000019570000}"/>
    <cellStyle name="Normal 4 3 2 2 4" xfId="23400" xr:uid="{00000000-0005-0000-0000-00001A570000}"/>
    <cellStyle name="Normal 4 3 2 2 5" xfId="31665" xr:uid="{00000000-0005-0000-0000-00001B570000}"/>
    <cellStyle name="Normal 4 3 2 3" xfId="13256" xr:uid="{00000000-0005-0000-0000-00001C570000}"/>
    <cellStyle name="Normal 4 3 2 3 2" xfId="23403" xr:uid="{00000000-0005-0000-0000-00001D570000}"/>
    <cellStyle name="Normal 4 3 2 3 3" xfId="42432" xr:uid="{00000000-0005-0000-0000-00001E570000}"/>
    <cellStyle name="Normal 4 3 2 4" xfId="13257" xr:uid="{00000000-0005-0000-0000-00001F570000}"/>
    <cellStyle name="Normal 4 3 2 4 2" xfId="23404" xr:uid="{00000000-0005-0000-0000-000020570000}"/>
    <cellStyle name="Normal 4 3 2 5" xfId="13252" xr:uid="{00000000-0005-0000-0000-000021570000}"/>
    <cellStyle name="Normal 4 3 2 6" xfId="23399" xr:uid="{00000000-0005-0000-0000-000022570000}"/>
    <cellStyle name="Normal 4 3 2 7" xfId="30900" xr:uid="{00000000-0005-0000-0000-000023570000}"/>
    <cellStyle name="Normal 4 3 3" xfId="2607" xr:uid="{00000000-0005-0000-0000-000024570000}"/>
    <cellStyle name="Normal 4 3 3 2" xfId="13259" xr:uid="{00000000-0005-0000-0000-000025570000}"/>
    <cellStyle name="Normal 4 3 3 2 2" xfId="23406" xr:uid="{00000000-0005-0000-0000-000026570000}"/>
    <cellStyle name="Normal 4 3 3 2 3" xfId="33565" xr:uid="{00000000-0005-0000-0000-000027570000}"/>
    <cellStyle name="Normal 4 3 3 3" xfId="13260" xr:uid="{00000000-0005-0000-0000-000028570000}"/>
    <cellStyle name="Normal 4 3 3 3 2" xfId="23407" xr:uid="{00000000-0005-0000-0000-000029570000}"/>
    <cellStyle name="Normal 4 3 3 3 3" xfId="32433" xr:uid="{00000000-0005-0000-0000-00002A570000}"/>
    <cellStyle name="Normal 4 3 3 4" xfId="13258" xr:uid="{00000000-0005-0000-0000-00002B570000}"/>
    <cellStyle name="Normal 4 3 3 5" xfId="23405" xr:uid="{00000000-0005-0000-0000-00002C570000}"/>
    <cellStyle name="Normal 4 3 4" xfId="13261" xr:uid="{00000000-0005-0000-0000-00002D570000}"/>
    <cellStyle name="Normal 4 3 4 2" xfId="23408" xr:uid="{00000000-0005-0000-0000-00002E570000}"/>
    <cellStyle name="Normal 4 3 4 3" xfId="42431" xr:uid="{00000000-0005-0000-0000-00002F570000}"/>
    <cellStyle name="Normal 4 3 5" xfId="13262" xr:uid="{00000000-0005-0000-0000-000030570000}"/>
    <cellStyle name="Normal 4 3 5 2" xfId="23409" xr:uid="{00000000-0005-0000-0000-000031570000}"/>
    <cellStyle name="Normal 4 3 5 3" xfId="42675" xr:uid="{00000000-0005-0000-0000-000032570000}"/>
    <cellStyle name="Normal 4 3 6" xfId="13263" xr:uid="{00000000-0005-0000-0000-000033570000}"/>
    <cellStyle name="Normal 4 3 6 2" xfId="23410" xr:uid="{00000000-0005-0000-0000-000034570000}"/>
    <cellStyle name="Normal 4 3 6 3" xfId="42650" xr:uid="{00000000-0005-0000-0000-000035570000}"/>
    <cellStyle name="Normal 4 3 7" xfId="13251" xr:uid="{00000000-0005-0000-0000-000036570000}"/>
    <cellStyle name="Normal 4 3 8" xfId="23398" xr:uid="{00000000-0005-0000-0000-000037570000}"/>
    <cellStyle name="Normal 4 4" xfId="2608" xr:uid="{00000000-0005-0000-0000-000038570000}"/>
    <cellStyle name="Normal 4 4 2" xfId="13265" xr:uid="{00000000-0005-0000-0000-000039570000}"/>
    <cellStyle name="Normal 4 4 2 2" xfId="13266" xr:uid="{00000000-0005-0000-0000-00003A570000}"/>
    <cellStyle name="Normal 4 4 2 2 2" xfId="23413" xr:uid="{00000000-0005-0000-0000-00003B570000}"/>
    <cellStyle name="Normal 4 4 2 2 3" xfId="33567" xr:uid="{00000000-0005-0000-0000-00003C570000}"/>
    <cellStyle name="Normal 4 4 2 3" xfId="13267" xr:uid="{00000000-0005-0000-0000-00003D570000}"/>
    <cellStyle name="Normal 4 4 2 3 2" xfId="23414" xr:uid="{00000000-0005-0000-0000-00003E570000}"/>
    <cellStyle name="Normal 4 4 2 3 3" xfId="32435" xr:uid="{00000000-0005-0000-0000-00003F570000}"/>
    <cellStyle name="Normal 4 4 2 4" xfId="23412" xr:uid="{00000000-0005-0000-0000-000040570000}"/>
    <cellStyle name="Normal 4 4 2 5" xfId="31666" xr:uid="{00000000-0005-0000-0000-000041570000}"/>
    <cellStyle name="Normal 4 4 3" xfId="13268" xr:uid="{00000000-0005-0000-0000-000042570000}"/>
    <cellStyle name="Normal 4 4 3 2" xfId="23415" xr:uid="{00000000-0005-0000-0000-000043570000}"/>
    <cellStyle name="Normal 4 4 3 3" xfId="42433" xr:uid="{00000000-0005-0000-0000-000044570000}"/>
    <cellStyle name="Normal 4 4 4" xfId="13269" xr:uid="{00000000-0005-0000-0000-000045570000}"/>
    <cellStyle name="Normal 4 4 4 2" xfId="23416" xr:uid="{00000000-0005-0000-0000-000046570000}"/>
    <cellStyle name="Normal 4 4 4 3" xfId="42676" xr:uid="{00000000-0005-0000-0000-000047570000}"/>
    <cellStyle name="Normal 4 4 5" xfId="13270" xr:uid="{00000000-0005-0000-0000-000048570000}"/>
    <cellStyle name="Normal 4 4 5 2" xfId="23417" xr:uid="{00000000-0005-0000-0000-000049570000}"/>
    <cellStyle name="Normal 4 4 5 3" xfId="42629" xr:uid="{00000000-0005-0000-0000-00004A570000}"/>
    <cellStyle name="Normal 4 4 6" xfId="13264" xr:uid="{00000000-0005-0000-0000-00004B570000}"/>
    <cellStyle name="Normal 4 4 7" xfId="23411" xr:uid="{00000000-0005-0000-0000-00004C570000}"/>
    <cellStyle name="Normal 4 4 8" xfId="30901" xr:uid="{00000000-0005-0000-0000-00004D570000}"/>
    <cellStyle name="Normal 4 5" xfId="2609" xr:uid="{00000000-0005-0000-0000-00004E570000}"/>
    <cellStyle name="Normal 4 5 2" xfId="13272" xr:uid="{00000000-0005-0000-0000-00004F570000}"/>
    <cellStyle name="Normal 4 5 2 2" xfId="13273" xr:uid="{00000000-0005-0000-0000-000050570000}"/>
    <cellStyle name="Normal 4 5 2 2 2" xfId="23420" xr:uid="{00000000-0005-0000-0000-000051570000}"/>
    <cellStyle name="Normal 4 5 2 2 3" xfId="33568" xr:uid="{00000000-0005-0000-0000-000052570000}"/>
    <cellStyle name="Normal 4 5 2 3" xfId="13274" xr:uid="{00000000-0005-0000-0000-000053570000}"/>
    <cellStyle name="Normal 4 5 2 3 2" xfId="23421" xr:uid="{00000000-0005-0000-0000-000054570000}"/>
    <cellStyle name="Normal 4 5 2 3 3" xfId="32436" xr:uid="{00000000-0005-0000-0000-000055570000}"/>
    <cellStyle name="Normal 4 5 2 4" xfId="23419" xr:uid="{00000000-0005-0000-0000-000056570000}"/>
    <cellStyle name="Normal 4 5 2 5" xfId="31667" xr:uid="{00000000-0005-0000-0000-000057570000}"/>
    <cellStyle name="Normal 4 5 3" xfId="13275" xr:uid="{00000000-0005-0000-0000-000058570000}"/>
    <cellStyle name="Normal 4 5 3 2" xfId="23422" xr:uid="{00000000-0005-0000-0000-000059570000}"/>
    <cellStyle name="Normal 4 5 3 3" xfId="42434" xr:uid="{00000000-0005-0000-0000-00005A570000}"/>
    <cellStyle name="Normal 4 5 4" xfId="13276" xr:uid="{00000000-0005-0000-0000-00005B570000}"/>
    <cellStyle name="Normal 4 5 4 2" xfId="23423" xr:uid="{00000000-0005-0000-0000-00005C570000}"/>
    <cellStyle name="Normal 4 5 5" xfId="13271" xr:uid="{00000000-0005-0000-0000-00005D570000}"/>
    <cellStyle name="Normal 4 5 6" xfId="23418" xr:uid="{00000000-0005-0000-0000-00005E570000}"/>
    <cellStyle name="Normal 4 5 7" xfId="30902" xr:uid="{00000000-0005-0000-0000-00005F570000}"/>
    <cellStyle name="Normal 4 6" xfId="2610" xr:uid="{00000000-0005-0000-0000-000060570000}"/>
    <cellStyle name="Normal 4 6 2" xfId="13278" xr:uid="{00000000-0005-0000-0000-000061570000}"/>
    <cellStyle name="Normal 4 6 2 2" xfId="23425" xr:uid="{00000000-0005-0000-0000-000062570000}"/>
    <cellStyle name="Normal 4 6 2 3" xfId="31049" xr:uid="{00000000-0005-0000-0000-000063570000}"/>
    <cellStyle name="Normal 4 6 3" xfId="13279" xr:uid="{00000000-0005-0000-0000-000064570000}"/>
    <cellStyle name="Normal 4 6 3 2" xfId="13280" xr:uid="{00000000-0005-0000-0000-000065570000}"/>
    <cellStyle name="Normal 4 6 3 2 2" xfId="23427" xr:uid="{00000000-0005-0000-0000-000066570000}"/>
    <cellStyle name="Normal 4 6 3 2 3" xfId="33569" xr:uid="{00000000-0005-0000-0000-000067570000}"/>
    <cellStyle name="Normal 4 6 3 3" xfId="13281" xr:uid="{00000000-0005-0000-0000-000068570000}"/>
    <cellStyle name="Normal 4 6 3 3 2" xfId="23428" xr:uid="{00000000-0005-0000-0000-000069570000}"/>
    <cellStyle name="Normal 4 6 3 3 3" xfId="32437" xr:uid="{00000000-0005-0000-0000-00006A570000}"/>
    <cellStyle name="Normal 4 6 3 4" xfId="23426" xr:uid="{00000000-0005-0000-0000-00006B570000}"/>
    <cellStyle name="Normal 4 6 3 5" xfId="31668" xr:uid="{00000000-0005-0000-0000-00006C570000}"/>
    <cellStyle name="Normal 4 6 4" xfId="13282" xr:uid="{00000000-0005-0000-0000-00006D570000}"/>
    <cellStyle name="Normal 4 6 4 2" xfId="23429" xr:uid="{00000000-0005-0000-0000-00006E570000}"/>
    <cellStyle name="Normal 4 6 4 3" xfId="42435" xr:uid="{00000000-0005-0000-0000-00006F570000}"/>
    <cellStyle name="Normal 4 6 5" xfId="13283" xr:uid="{00000000-0005-0000-0000-000070570000}"/>
    <cellStyle name="Normal 4 6 5 2" xfId="23430" xr:uid="{00000000-0005-0000-0000-000071570000}"/>
    <cellStyle name="Normal 4 6 6" xfId="13277" xr:uid="{00000000-0005-0000-0000-000072570000}"/>
    <cellStyle name="Normal 4 6 7" xfId="23424" xr:uid="{00000000-0005-0000-0000-000073570000}"/>
    <cellStyle name="Normal 4 6 8" xfId="30903" xr:uid="{00000000-0005-0000-0000-000074570000}"/>
    <cellStyle name="Normal 4 7" xfId="2611" xr:uid="{00000000-0005-0000-0000-000075570000}"/>
    <cellStyle name="Normal 4 7 2" xfId="13284" xr:uid="{00000000-0005-0000-0000-000076570000}"/>
    <cellStyle name="Normal 4 7 3" xfId="23431" xr:uid="{00000000-0005-0000-0000-000077570000}"/>
    <cellStyle name="Normal 4 8" xfId="2612" xr:uid="{00000000-0005-0000-0000-000078570000}"/>
    <cellStyle name="Normal 4 8 2" xfId="13286" xr:uid="{00000000-0005-0000-0000-000079570000}"/>
    <cellStyle name="Normal 4 8 2 2" xfId="23433" xr:uid="{00000000-0005-0000-0000-00007A570000}"/>
    <cellStyle name="Normal 4 8 2 3" xfId="33562" xr:uid="{00000000-0005-0000-0000-00007B570000}"/>
    <cellStyle name="Normal 4 8 3" xfId="13287" xr:uid="{00000000-0005-0000-0000-00007C570000}"/>
    <cellStyle name="Normal 4 8 3 2" xfId="23434" xr:uid="{00000000-0005-0000-0000-00007D570000}"/>
    <cellStyle name="Normal 4 8 3 3" xfId="32430" xr:uid="{00000000-0005-0000-0000-00007E570000}"/>
    <cellStyle name="Normal 4 8 4" xfId="13288" xr:uid="{00000000-0005-0000-0000-00007F570000}"/>
    <cellStyle name="Normal 4 8 4 2" xfId="23435" xr:uid="{00000000-0005-0000-0000-000080570000}"/>
    <cellStyle name="Normal 4 8 5" xfId="13285" xr:uid="{00000000-0005-0000-0000-000081570000}"/>
    <cellStyle name="Normal 4 8 6" xfId="23432" xr:uid="{00000000-0005-0000-0000-000082570000}"/>
    <cellStyle name="Normal 4 8 7" xfId="31663" xr:uid="{00000000-0005-0000-0000-000083570000}"/>
    <cellStyle name="Normal 4 9" xfId="13289" xr:uid="{00000000-0005-0000-0000-000084570000}"/>
    <cellStyle name="Normal 4 9 2" xfId="23436" xr:uid="{00000000-0005-0000-0000-000085570000}"/>
    <cellStyle name="Normal 4 9 3" xfId="42428" xr:uid="{00000000-0005-0000-0000-000086570000}"/>
    <cellStyle name="Normal 40" xfId="13290" xr:uid="{00000000-0005-0000-0000-000087570000}"/>
    <cellStyle name="Normal 40 2" xfId="23437" xr:uid="{00000000-0005-0000-0000-000088570000}"/>
    <cellStyle name="Normal 40 3" xfId="32518" xr:uid="{00000000-0005-0000-0000-000089570000}"/>
    <cellStyle name="Normal 41" xfId="13291" xr:uid="{00000000-0005-0000-0000-00008A570000}"/>
    <cellStyle name="Normal 41 2" xfId="23438" xr:uid="{00000000-0005-0000-0000-00008B570000}"/>
    <cellStyle name="Normal 41 3" xfId="32517" xr:uid="{00000000-0005-0000-0000-00008C570000}"/>
    <cellStyle name="Normal 42" xfId="13292" xr:uid="{00000000-0005-0000-0000-00008D570000}"/>
    <cellStyle name="Normal 42 2" xfId="23439" xr:uid="{00000000-0005-0000-0000-00008E570000}"/>
    <cellStyle name="Normal 42 3" xfId="32519" xr:uid="{00000000-0005-0000-0000-00008F570000}"/>
    <cellStyle name="Normal 43" xfId="13293" xr:uid="{00000000-0005-0000-0000-000090570000}"/>
    <cellStyle name="Normal 43 2" xfId="23440" xr:uid="{00000000-0005-0000-0000-000091570000}"/>
    <cellStyle name="Normal 43 3" xfId="32584" xr:uid="{00000000-0005-0000-0000-000092570000}"/>
    <cellStyle name="Normal 44" xfId="13294" xr:uid="{00000000-0005-0000-0000-000093570000}"/>
    <cellStyle name="Normal 44 2" xfId="23441" xr:uid="{00000000-0005-0000-0000-000094570000}"/>
    <cellStyle name="Normal 44 3" xfId="32666" xr:uid="{00000000-0005-0000-0000-000095570000}"/>
    <cellStyle name="Normal 45" xfId="13295" xr:uid="{00000000-0005-0000-0000-000096570000}"/>
    <cellStyle name="Normal 45 2" xfId="23442" xr:uid="{00000000-0005-0000-0000-000097570000}"/>
    <cellStyle name="Normal 45 3" xfId="32612" xr:uid="{00000000-0005-0000-0000-000098570000}"/>
    <cellStyle name="Normal 46" xfId="13296" xr:uid="{00000000-0005-0000-0000-000099570000}"/>
    <cellStyle name="Normal 46 2" xfId="23443" xr:uid="{00000000-0005-0000-0000-00009A570000}"/>
    <cellStyle name="Normal 46 3" xfId="32585" xr:uid="{00000000-0005-0000-0000-00009B570000}"/>
    <cellStyle name="Normal 47" xfId="13297" xr:uid="{00000000-0005-0000-0000-00009C570000}"/>
    <cellStyle name="Normal 47 2" xfId="23444" xr:uid="{00000000-0005-0000-0000-00009D570000}"/>
    <cellStyle name="Normal 47 3" xfId="32520" xr:uid="{00000000-0005-0000-0000-00009E570000}"/>
    <cellStyle name="Normal 48" xfId="13298" xr:uid="{00000000-0005-0000-0000-00009F570000}"/>
    <cellStyle name="Normal 48 2" xfId="23445" xr:uid="{00000000-0005-0000-0000-0000A0570000}"/>
    <cellStyle name="Normal 48 3" xfId="32539" xr:uid="{00000000-0005-0000-0000-0000A1570000}"/>
    <cellStyle name="Normal 49" xfId="13299" xr:uid="{00000000-0005-0000-0000-0000A2570000}"/>
    <cellStyle name="Normal 49 2" xfId="23446" xr:uid="{00000000-0005-0000-0000-0000A3570000}"/>
    <cellStyle name="Normal 49 3" xfId="32667" xr:uid="{00000000-0005-0000-0000-0000A4570000}"/>
    <cellStyle name="Normal 5" xfId="2613" xr:uid="{00000000-0005-0000-0000-0000A5570000}"/>
    <cellStyle name="Normal 5 10" xfId="13300" xr:uid="{00000000-0005-0000-0000-0000A6570000}"/>
    <cellStyle name="Normal 5 11" xfId="23447" xr:uid="{00000000-0005-0000-0000-0000A7570000}"/>
    <cellStyle name="Normal 5 2" xfId="2614" xr:uid="{00000000-0005-0000-0000-0000A8570000}"/>
    <cellStyle name="Normal 5 2 2" xfId="13302" xr:uid="{00000000-0005-0000-0000-0000A9570000}"/>
    <cellStyle name="Normal 5 2 2 2" xfId="23449" xr:uid="{00000000-0005-0000-0000-0000AA570000}"/>
    <cellStyle name="Normal 5 2 2 3" xfId="31051" xr:uid="{00000000-0005-0000-0000-0000AB570000}"/>
    <cellStyle name="Normal 5 2 3" xfId="13303" xr:uid="{00000000-0005-0000-0000-0000AC570000}"/>
    <cellStyle name="Normal 5 2 3 2" xfId="13304" xr:uid="{00000000-0005-0000-0000-0000AD570000}"/>
    <cellStyle name="Normal 5 2 3 2 2" xfId="23451" xr:uid="{00000000-0005-0000-0000-0000AE570000}"/>
    <cellStyle name="Normal 5 2 3 2 3" xfId="33571" xr:uid="{00000000-0005-0000-0000-0000AF570000}"/>
    <cellStyle name="Normal 5 2 3 3" xfId="13305" xr:uid="{00000000-0005-0000-0000-0000B0570000}"/>
    <cellStyle name="Normal 5 2 3 3 2" xfId="23452" xr:uid="{00000000-0005-0000-0000-0000B1570000}"/>
    <cellStyle name="Normal 5 2 3 3 3" xfId="32439" xr:uid="{00000000-0005-0000-0000-0000B2570000}"/>
    <cellStyle name="Normal 5 2 3 4" xfId="23450" xr:uid="{00000000-0005-0000-0000-0000B3570000}"/>
    <cellStyle name="Normal 5 2 3 5" xfId="31670" xr:uid="{00000000-0005-0000-0000-0000B4570000}"/>
    <cellStyle name="Normal 5 2 4" xfId="13306" xr:uid="{00000000-0005-0000-0000-0000B5570000}"/>
    <cellStyle name="Normal 5 2 4 2" xfId="23453" xr:uid="{00000000-0005-0000-0000-0000B6570000}"/>
    <cellStyle name="Normal 5 2 4 3" xfId="42437" xr:uid="{00000000-0005-0000-0000-0000B7570000}"/>
    <cellStyle name="Normal 5 2 5" xfId="13307" xr:uid="{00000000-0005-0000-0000-0000B8570000}"/>
    <cellStyle name="Normal 5 2 5 2" xfId="23454" xr:uid="{00000000-0005-0000-0000-0000B9570000}"/>
    <cellStyle name="Normal 5 2 5 3" xfId="42782" xr:uid="{00000000-0005-0000-0000-0000BA570000}"/>
    <cellStyle name="Normal 5 2 6" xfId="13301" xr:uid="{00000000-0005-0000-0000-0000BB570000}"/>
    <cellStyle name="Normal 5 2 7" xfId="23448" xr:uid="{00000000-0005-0000-0000-0000BC570000}"/>
    <cellStyle name="Normal 5 2 8" xfId="30904" xr:uid="{00000000-0005-0000-0000-0000BD570000}"/>
    <cellStyle name="Normal 5 3" xfId="2615" xr:uid="{00000000-0005-0000-0000-0000BE570000}"/>
    <cellStyle name="Normal 5 3 2" xfId="13309" xr:uid="{00000000-0005-0000-0000-0000BF570000}"/>
    <cellStyle name="Normal 5 3 2 2" xfId="23456" xr:uid="{00000000-0005-0000-0000-0000C0570000}"/>
    <cellStyle name="Normal 5 3 2 3" xfId="31052" xr:uid="{00000000-0005-0000-0000-0000C1570000}"/>
    <cellStyle name="Normal 5 3 3" xfId="13308" xr:uid="{00000000-0005-0000-0000-0000C2570000}"/>
    <cellStyle name="Normal 5 3 4" xfId="23455" xr:uid="{00000000-0005-0000-0000-0000C3570000}"/>
    <cellStyle name="Normal 5 4" xfId="2616" xr:uid="{00000000-0005-0000-0000-0000C4570000}"/>
    <cellStyle name="Normal 5 4 2" xfId="13311" xr:uid="{00000000-0005-0000-0000-0000C5570000}"/>
    <cellStyle name="Normal 5 4 2 2" xfId="23458" xr:uid="{00000000-0005-0000-0000-0000C6570000}"/>
    <cellStyle name="Normal 5 4 3" xfId="13310" xr:uid="{00000000-0005-0000-0000-0000C7570000}"/>
    <cellStyle name="Normal 5 4 4" xfId="23457" xr:uid="{00000000-0005-0000-0000-0000C8570000}"/>
    <cellStyle name="Normal 5 4 5" xfId="31050" xr:uid="{00000000-0005-0000-0000-0000C9570000}"/>
    <cellStyle name="Normal 5 5" xfId="2617" xr:uid="{00000000-0005-0000-0000-0000CA570000}"/>
    <cellStyle name="Normal 5 5 2" xfId="13313" xr:uid="{00000000-0005-0000-0000-0000CB570000}"/>
    <cellStyle name="Normal 5 5 2 2" xfId="23460" xr:uid="{00000000-0005-0000-0000-0000CC570000}"/>
    <cellStyle name="Normal 5 5 2 3" xfId="33570" xr:uid="{00000000-0005-0000-0000-0000CD570000}"/>
    <cellStyle name="Normal 5 5 3" xfId="13314" xr:uid="{00000000-0005-0000-0000-0000CE570000}"/>
    <cellStyle name="Normal 5 5 3 2" xfId="23461" xr:uid="{00000000-0005-0000-0000-0000CF570000}"/>
    <cellStyle name="Normal 5 5 3 3" xfId="32438" xr:uid="{00000000-0005-0000-0000-0000D0570000}"/>
    <cellStyle name="Normal 5 5 4" xfId="13315" xr:uid="{00000000-0005-0000-0000-0000D1570000}"/>
    <cellStyle name="Normal 5 5 4 2" xfId="23462" xr:uid="{00000000-0005-0000-0000-0000D2570000}"/>
    <cellStyle name="Normal 5 5 5" xfId="13312" xr:uid="{00000000-0005-0000-0000-0000D3570000}"/>
    <cellStyle name="Normal 5 5 6" xfId="23459" xr:uid="{00000000-0005-0000-0000-0000D4570000}"/>
    <cellStyle name="Normal 5 5 7" xfId="31669" xr:uid="{00000000-0005-0000-0000-0000D5570000}"/>
    <cellStyle name="Normal 5 6" xfId="13316" xr:uid="{00000000-0005-0000-0000-0000D6570000}"/>
    <cellStyle name="Normal 5 6 2" xfId="23463" xr:uid="{00000000-0005-0000-0000-0000D7570000}"/>
    <cellStyle name="Normal 5 6 3" xfId="42436" xr:uid="{00000000-0005-0000-0000-0000D8570000}"/>
    <cellStyle name="Normal 5 7" xfId="13317" xr:uid="{00000000-0005-0000-0000-0000D9570000}"/>
    <cellStyle name="Normal 5 7 2" xfId="23464" xr:uid="{00000000-0005-0000-0000-0000DA570000}"/>
    <cellStyle name="Normal 5 7 3" xfId="42677" xr:uid="{00000000-0005-0000-0000-0000DB570000}"/>
    <cellStyle name="Normal 5 8" xfId="13318" xr:uid="{00000000-0005-0000-0000-0000DC570000}"/>
    <cellStyle name="Normal 5 8 2" xfId="23465" xr:uid="{00000000-0005-0000-0000-0000DD570000}"/>
    <cellStyle name="Normal 5 8 3" xfId="42634" xr:uid="{00000000-0005-0000-0000-0000DE570000}"/>
    <cellStyle name="Normal 5 9" xfId="13319" xr:uid="{00000000-0005-0000-0000-0000DF570000}"/>
    <cellStyle name="Normal 5 9 2" xfId="23466" xr:uid="{00000000-0005-0000-0000-0000E0570000}"/>
    <cellStyle name="Normal 5 9 3" xfId="42740" xr:uid="{00000000-0005-0000-0000-0000E1570000}"/>
    <cellStyle name="Normal 50" xfId="13320" xr:uid="{00000000-0005-0000-0000-0000E2570000}"/>
    <cellStyle name="Normal 50 2" xfId="23467" xr:uid="{00000000-0005-0000-0000-0000E3570000}"/>
    <cellStyle name="Normal 50 3" xfId="32736" xr:uid="{00000000-0005-0000-0000-0000E4570000}"/>
    <cellStyle name="Normal 51" xfId="13321" xr:uid="{00000000-0005-0000-0000-0000E5570000}"/>
    <cellStyle name="Normal 51 2" xfId="23468" xr:uid="{00000000-0005-0000-0000-0000E6570000}"/>
    <cellStyle name="Normal 51 3" xfId="32538" xr:uid="{00000000-0005-0000-0000-0000E7570000}"/>
    <cellStyle name="Normal 52" xfId="13322" xr:uid="{00000000-0005-0000-0000-0000E8570000}"/>
    <cellStyle name="Normal 52 2" xfId="23469" xr:uid="{00000000-0005-0000-0000-0000E9570000}"/>
    <cellStyle name="Normal 52 3" xfId="32809" xr:uid="{00000000-0005-0000-0000-0000EA570000}"/>
    <cellStyle name="Normal 53" xfId="13323" xr:uid="{00000000-0005-0000-0000-0000EB570000}"/>
    <cellStyle name="Normal 53 2" xfId="23470" xr:uid="{00000000-0005-0000-0000-0000EC570000}"/>
    <cellStyle name="Normal 53 3" xfId="33717" xr:uid="{00000000-0005-0000-0000-0000ED570000}"/>
    <cellStyle name="Normal 54" xfId="13324" xr:uid="{00000000-0005-0000-0000-0000EE570000}"/>
    <cellStyle name="Normal 54 2" xfId="23471" xr:uid="{00000000-0005-0000-0000-0000EF570000}"/>
    <cellStyle name="Normal 54 3" xfId="33711" xr:uid="{00000000-0005-0000-0000-0000F0570000}"/>
    <cellStyle name="Normal 55" xfId="13325" xr:uid="{00000000-0005-0000-0000-0000F1570000}"/>
    <cellStyle name="Normal 55 2" xfId="23472" xr:uid="{00000000-0005-0000-0000-0000F2570000}"/>
    <cellStyle name="Normal 55 3" xfId="31737" xr:uid="{00000000-0005-0000-0000-0000F3570000}"/>
    <cellStyle name="Normal 56" xfId="13326" xr:uid="{00000000-0005-0000-0000-0000F4570000}"/>
    <cellStyle name="Normal 56 2" xfId="23473" xr:uid="{00000000-0005-0000-0000-0000F5570000}"/>
    <cellStyle name="Normal 56 3" xfId="34181" xr:uid="{00000000-0005-0000-0000-0000F6570000}"/>
    <cellStyle name="Normal 57" xfId="13327" xr:uid="{00000000-0005-0000-0000-0000F7570000}"/>
    <cellStyle name="Normal 57 2" xfId="23474" xr:uid="{00000000-0005-0000-0000-0000F8570000}"/>
    <cellStyle name="Normal 57 3" xfId="34182" xr:uid="{00000000-0005-0000-0000-0000F9570000}"/>
    <cellStyle name="Normal 58" xfId="13328" xr:uid="{00000000-0005-0000-0000-0000FA570000}"/>
    <cellStyle name="Normal 58 2" xfId="23475" xr:uid="{00000000-0005-0000-0000-0000FB570000}"/>
    <cellStyle name="Normal 58 3" xfId="34184" xr:uid="{00000000-0005-0000-0000-0000FC570000}"/>
    <cellStyle name="Normal 59" xfId="13329" xr:uid="{00000000-0005-0000-0000-0000FD570000}"/>
    <cellStyle name="Normal 59 2" xfId="23476" xr:uid="{00000000-0005-0000-0000-0000FE570000}"/>
    <cellStyle name="Normal 59 3" xfId="35453" xr:uid="{00000000-0005-0000-0000-0000FF570000}"/>
    <cellStyle name="Normal 6" xfId="2618" xr:uid="{00000000-0005-0000-0000-000000580000}"/>
    <cellStyle name="Normal 6 10" xfId="13330" xr:uid="{00000000-0005-0000-0000-000001580000}"/>
    <cellStyle name="Normal 6 10 2" xfId="23478" xr:uid="{00000000-0005-0000-0000-000002580000}"/>
    <cellStyle name="Normal 6 10 3" xfId="42774" xr:uid="{00000000-0005-0000-0000-000003580000}"/>
    <cellStyle name="Normal 6 11" xfId="23477" xr:uid="{00000000-0005-0000-0000-000004580000}"/>
    <cellStyle name="Normal 6 12" xfId="30905" xr:uid="{00000000-0005-0000-0000-000005580000}"/>
    <cellStyle name="Normal 6 2" xfId="2619" xr:uid="{00000000-0005-0000-0000-000006580000}"/>
    <cellStyle name="Normal 6 2 2" xfId="2620" xr:uid="{00000000-0005-0000-0000-000007580000}"/>
    <cellStyle name="Normal 6 2 2 2" xfId="13331" xr:uid="{00000000-0005-0000-0000-000008580000}"/>
    <cellStyle name="Normal 6 2 2 2 2" xfId="23481" xr:uid="{00000000-0005-0000-0000-000009580000}"/>
    <cellStyle name="Normal 6 2 2 2 3" xfId="33573" xr:uid="{00000000-0005-0000-0000-00000A580000}"/>
    <cellStyle name="Normal 6 2 2 3" xfId="13332" xr:uid="{00000000-0005-0000-0000-00000B580000}"/>
    <cellStyle name="Normal 6 2 2 3 2" xfId="23482" xr:uid="{00000000-0005-0000-0000-00000C580000}"/>
    <cellStyle name="Normal 6 2 2 3 3" xfId="32441" xr:uid="{00000000-0005-0000-0000-00000D580000}"/>
    <cellStyle name="Normal 6 2 2 4" xfId="13333" xr:uid="{00000000-0005-0000-0000-00000E580000}"/>
    <cellStyle name="Normal 6 2 2 4 2" xfId="23483" xr:uid="{00000000-0005-0000-0000-00000F580000}"/>
    <cellStyle name="Normal 6 2 2 5" xfId="23480" xr:uid="{00000000-0005-0000-0000-000010580000}"/>
    <cellStyle name="Normal 6 2 2 6" xfId="31672" xr:uid="{00000000-0005-0000-0000-000011580000}"/>
    <cellStyle name="Normal 6 2 3" xfId="2621" xr:uid="{00000000-0005-0000-0000-000012580000}"/>
    <cellStyle name="Normal 6 2 3 2" xfId="13334" xr:uid="{00000000-0005-0000-0000-000013580000}"/>
    <cellStyle name="Normal 6 2 3 3" xfId="23484" xr:uid="{00000000-0005-0000-0000-000014580000}"/>
    <cellStyle name="Normal 6 2 4" xfId="2622" xr:uid="{00000000-0005-0000-0000-000015580000}"/>
    <cellStyle name="Normal 6 2 4 2" xfId="23485" xr:uid="{00000000-0005-0000-0000-000016580000}"/>
    <cellStyle name="Normal 6 2 5" xfId="13335" xr:uid="{00000000-0005-0000-0000-000017580000}"/>
    <cellStyle name="Normal 6 2 5 2" xfId="23486" xr:uid="{00000000-0005-0000-0000-000018580000}"/>
    <cellStyle name="Normal 6 2 6" xfId="23479" xr:uid="{00000000-0005-0000-0000-000019580000}"/>
    <cellStyle name="Normal 6 2 7" xfId="30906" xr:uid="{00000000-0005-0000-0000-00001A580000}"/>
    <cellStyle name="Normal 6 3" xfId="2623" xr:uid="{00000000-0005-0000-0000-00001B580000}"/>
    <cellStyle name="Normal 6 3 2" xfId="13336" xr:uid="{00000000-0005-0000-0000-00001C580000}"/>
    <cellStyle name="Normal 6 3 2 2" xfId="13337" xr:uid="{00000000-0005-0000-0000-00001D580000}"/>
    <cellStyle name="Normal 6 3 2 2 2" xfId="23489" xr:uid="{00000000-0005-0000-0000-00001E580000}"/>
    <cellStyle name="Normal 6 3 2 2 3" xfId="33574" xr:uid="{00000000-0005-0000-0000-00001F580000}"/>
    <cellStyle name="Normal 6 3 2 3" xfId="13338" xr:uid="{00000000-0005-0000-0000-000020580000}"/>
    <cellStyle name="Normal 6 3 2 3 2" xfId="23490" xr:uid="{00000000-0005-0000-0000-000021580000}"/>
    <cellStyle name="Normal 6 3 2 3 3" xfId="32442" xr:uid="{00000000-0005-0000-0000-000022580000}"/>
    <cellStyle name="Normal 6 3 2 4" xfId="23488" xr:uid="{00000000-0005-0000-0000-000023580000}"/>
    <cellStyle name="Normal 6 3 2 5" xfId="31673" xr:uid="{00000000-0005-0000-0000-000024580000}"/>
    <cellStyle name="Normal 6 3 3" xfId="13339" xr:uid="{00000000-0005-0000-0000-000025580000}"/>
    <cellStyle name="Normal 6 3 3 2" xfId="23491" xr:uid="{00000000-0005-0000-0000-000026580000}"/>
    <cellStyle name="Normal 6 3 3 3" xfId="42439" xr:uid="{00000000-0005-0000-0000-000027580000}"/>
    <cellStyle name="Normal 6 3 4" xfId="13340" xr:uid="{00000000-0005-0000-0000-000028580000}"/>
    <cellStyle name="Normal 6 3 4 2" xfId="23492" xr:uid="{00000000-0005-0000-0000-000029580000}"/>
    <cellStyle name="Normal 6 3 5" xfId="23487" xr:uid="{00000000-0005-0000-0000-00002A580000}"/>
    <cellStyle name="Normal 6 3 6" xfId="30907" xr:uid="{00000000-0005-0000-0000-00002B580000}"/>
    <cellStyle name="Normal 6 4" xfId="2624" xr:uid="{00000000-0005-0000-0000-00002C580000}"/>
    <cellStyle name="Normal 6 4 2" xfId="13342" xr:uid="{00000000-0005-0000-0000-00002D580000}"/>
    <cellStyle name="Normal 6 4 2 2" xfId="23494" xr:uid="{00000000-0005-0000-0000-00002E580000}"/>
    <cellStyle name="Normal 6 4 2 3" xfId="33572" xr:uid="{00000000-0005-0000-0000-00002F580000}"/>
    <cellStyle name="Normal 6 4 3" xfId="13343" xr:uid="{00000000-0005-0000-0000-000030580000}"/>
    <cellStyle name="Normal 6 4 3 2" xfId="23495" xr:uid="{00000000-0005-0000-0000-000031580000}"/>
    <cellStyle name="Normal 6 4 3 3" xfId="32440" xr:uid="{00000000-0005-0000-0000-000032580000}"/>
    <cellStyle name="Normal 6 4 4" xfId="13344" xr:uid="{00000000-0005-0000-0000-000033580000}"/>
    <cellStyle name="Normal 6 4 4 2" xfId="23496" xr:uid="{00000000-0005-0000-0000-000034580000}"/>
    <cellStyle name="Normal 6 4 5" xfId="13341" xr:uid="{00000000-0005-0000-0000-000035580000}"/>
    <cellStyle name="Normal 6 4 6" xfId="23493" xr:uid="{00000000-0005-0000-0000-000036580000}"/>
    <cellStyle name="Normal 6 4 7" xfId="31671" xr:uid="{00000000-0005-0000-0000-000037580000}"/>
    <cellStyle name="Normal 6 5" xfId="2625" xr:uid="{00000000-0005-0000-0000-000038580000}"/>
    <cellStyle name="Normal 6 5 2" xfId="13346" xr:uid="{00000000-0005-0000-0000-000039580000}"/>
    <cellStyle name="Normal 6 5 2 2" xfId="23498" xr:uid="{00000000-0005-0000-0000-00003A580000}"/>
    <cellStyle name="Normal 6 5 3" xfId="13345" xr:uid="{00000000-0005-0000-0000-00003B580000}"/>
    <cellStyle name="Normal 6 5 4" xfId="23497" xr:uid="{00000000-0005-0000-0000-00003C580000}"/>
    <cellStyle name="Normal 6 5 5" xfId="41827" xr:uid="{00000000-0005-0000-0000-00003D580000}"/>
    <cellStyle name="Normal 6 6" xfId="13347" xr:uid="{00000000-0005-0000-0000-00003E580000}"/>
    <cellStyle name="Normal 6 6 2" xfId="23499" xr:uid="{00000000-0005-0000-0000-00003F580000}"/>
    <cellStyle name="Normal 6 6 3" xfId="42438" xr:uid="{00000000-0005-0000-0000-000040580000}"/>
    <cellStyle name="Normal 6 7" xfId="13348" xr:uid="{00000000-0005-0000-0000-000041580000}"/>
    <cellStyle name="Normal 6 7 2" xfId="23500" xr:uid="{00000000-0005-0000-0000-000042580000}"/>
    <cellStyle name="Normal 6 7 3" xfId="42678" xr:uid="{00000000-0005-0000-0000-000043580000}"/>
    <cellStyle name="Normal 6 8" xfId="13349" xr:uid="{00000000-0005-0000-0000-000044580000}"/>
    <cellStyle name="Normal 6 8 2" xfId="23501" xr:uid="{00000000-0005-0000-0000-000045580000}"/>
    <cellStyle name="Normal 6 8 3" xfId="42633" xr:uid="{00000000-0005-0000-0000-000046580000}"/>
    <cellStyle name="Normal 6 9" xfId="13350" xr:uid="{00000000-0005-0000-0000-000047580000}"/>
    <cellStyle name="Normal 6 9 2" xfId="23502" xr:uid="{00000000-0005-0000-0000-000048580000}"/>
    <cellStyle name="Normal 6 9 3" xfId="42788" xr:uid="{00000000-0005-0000-0000-000049580000}"/>
    <cellStyle name="Normal 60" xfId="13351" xr:uid="{00000000-0005-0000-0000-00004A580000}"/>
    <cellStyle name="Normal 60 2" xfId="13352" xr:uid="{00000000-0005-0000-0000-00004B580000}"/>
    <cellStyle name="Normal 60 2 2" xfId="23504" xr:uid="{00000000-0005-0000-0000-00004C580000}"/>
    <cellStyle name="Normal 60 2 3" xfId="35455" xr:uid="{00000000-0005-0000-0000-00004D580000}"/>
    <cellStyle name="Normal 60 3" xfId="23503" xr:uid="{00000000-0005-0000-0000-00004E580000}"/>
    <cellStyle name="Normal 60 4" xfId="34183" xr:uid="{00000000-0005-0000-0000-00004F580000}"/>
    <cellStyle name="Normal 61" xfId="13353" xr:uid="{00000000-0005-0000-0000-000050580000}"/>
    <cellStyle name="Normal 61 2" xfId="23505" xr:uid="{00000000-0005-0000-0000-000051580000}"/>
    <cellStyle name="Normal 61 3" xfId="35454" xr:uid="{00000000-0005-0000-0000-000052580000}"/>
    <cellStyle name="Normal 62" xfId="13354" xr:uid="{00000000-0005-0000-0000-000053580000}"/>
    <cellStyle name="Normal 62 2" xfId="23506" xr:uid="{00000000-0005-0000-0000-000054580000}"/>
    <cellStyle name="Normal 62 3" xfId="34473" xr:uid="{00000000-0005-0000-0000-000055580000}"/>
    <cellStyle name="Normal 63" xfId="13355" xr:uid="{00000000-0005-0000-0000-000056580000}"/>
    <cellStyle name="Normal 63 2" xfId="23507" xr:uid="{00000000-0005-0000-0000-000057580000}"/>
    <cellStyle name="Normal 63 3" xfId="34877" xr:uid="{00000000-0005-0000-0000-000058580000}"/>
    <cellStyle name="Normal 64" xfId="13356" xr:uid="{00000000-0005-0000-0000-000059580000}"/>
    <cellStyle name="Normal 64 2" xfId="23508" xr:uid="{00000000-0005-0000-0000-00005A580000}"/>
    <cellStyle name="Normal 64 3" xfId="35457" xr:uid="{00000000-0005-0000-0000-00005B580000}"/>
    <cellStyle name="Normal 65" xfId="13357" xr:uid="{00000000-0005-0000-0000-00005C580000}"/>
    <cellStyle name="Normal 65 2" xfId="23509" xr:uid="{00000000-0005-0000-0000-00005D580000}"/>
    <cellStyle name="Normal 65 3" xfId="35458" xr:uid="{00000000-0005-0000-0000-00005E580000}"/>
    <cellStyle name="Normal 66" xfId="13358" xr:uid="{00000000-0005-0000-0000-00005F580000}"/>
    <cellStyle name="Normal 66 2" xfId="23510" xr:uid="{00000000-0005-0000-0000-000060580000}"/>
    <cellStyle name="Normal 66 3" xfId="35456" xr:uid="{00000000-0005-0000-0000-000061580000}"/>
    <cellStyle name="Normal 67" xfId="13359" xr:uid="{00000000-0005-0000-0000-000062580000}"/>
    <cellStyle name="Normal 67 2" xfId="23511" xr:uid="{00000000-0005-0000-0000-000063580000}"/>
    <cellStyle name="Normal 67 3" xfId="36734" xr:uid="{00000000-0005-0000-0000-000064580000}"/>
    <cellStyle name="Normal 68" xfId="13360" xr:uid="{00000000-0005-0000-0000-000065580000}"/>
    <cellStyle name="Normal 68 2" xfId="23512" xr:uid="{00000000-0005-0000-0000-000066580000}"/>
    <cellStyle name="Normal 68 3" xfId="36737" xr:uid="{00000000-0005-0000-0000-000067580000}"/>
    <cellStyle name="Normal 69" xfId="13361" xr:uid="{00000000-0005-0000-0000-000068580000}"/>
    <cellStyle name="Normal 69 2" xfId="23513" xr:uid="{00000000-0005-0000-0000-000069580000}"/>
    <cellStyle name="Normal 69 3" xfId="36733" xr:uid="{00000000-0005-0000-0000-00006A580000}"/>
    <cellStyle name="Normal 7" xfId="2626" xr:uid="{00000000-0005-0000-0000-00006B580000}"/>
    <cellStyle name="Normal 7 10" xfId="13362" xr:uid="{00000000-0005-0000-0000-00006C580000}"/>
    <cellStyle name="Normal 7 10 2" xfId="23515" xr:uid="{00000000-0005-0000-0000-00006D580000}"/>
    <cellStyle name="Normal 7 11" xfId="23514" xr:uid="{00000000-0005-0000-0000-00006E580000}"/>
    <cellStyle name="Normal 7 12" xfId="30908" xr:uid="{00000000-0005-0000-0000-00006F580000}"/>
    <cellStyle name="Normal 7 2" xfId="2627" xr:uid="{00000000-0005-0000-0000-000070580000}"/>
    <cellStyle name="Normal 7 2 10" xfId="13363" xr:uid="{00000000-0005-0000-0000-000071580000}"/>
    <cellStyle name="Normal 7 2 10 2" xfId="23517" xr:uid="{00000000-0005-0000-0000-000072580000}"/>
    <cellStyle name="Normal 7 2 11" xfId="23516" xr:uid="{00000000-0005-0000-0000-000073580000}"/>
    <cellStyle name="Normal 7 2 12" xfId="30909" xr:uid="{00000000-0005-0000-0000-000074580000}"/>
    <cellStyle name="Normal 7 2 2" xfId="2628" xr:uid="{00000000-0005-0000-0000-000075580000}"/>
    <cellStyle name="Normal 7 2 2 2" xfId="2629" xr:uid="{00000000-0005-0000-0000-000076580000}"/>
    <cellStyle name="Normal 7 2 2 2 2" xfId="13365" xr:uid="{00000000-0005-0000-0000-000077580000}"/>
    <cellStyle name="Normal 7 2 2 2 2 2" xfId="23520" xr:uid="{00000000-0005-0000-0000-000078580000}"/>
    <cellStyle name="Normal 7 2 2 2 2 3" xfId="42442" xr:uid="{00000000-0005-0000-0000-000079580000}"/>
    <cellStyle name="Normal 7 2 2 2 3" xfId="13366" xr:uid="{00000000-0005-0000-0000-00007A580000}"/>
    <cellStyle name="Normal 7 2 2 2 3 2" xfId="23521" xr:uid="{00000000-0005-0000-0000-00007B580000}"/>
    <cellStyle name="Normal 7 2 2 2 4" xfId="13364" xr:uid="{00000000-0005-0000-0000-00007C580000}"/>
    <cellStyle name="Normal 7 2 2 2 5" xfId="23519" xr:uid="{00000000-0005-0000-0000-00007D580000}"/>
    <cellStyle name="Normal 7 2 2 2 6" xfId="33576" xr:uid="{00000000-0005-0000-0000-00007E580000}"/>
    <cellStyle name="Normal 7 2 2 3" xfId="2630" xr:uid="{00000000-0005-0000-0000-00007F580000}"/>
    <cellStyle name="Normal 7 2 2 3 2" xfId="13367" xr:uid="{00000000-0005-0000-0000-000080580000}"/>
    <cellStyle name="Normal 7 2 2 3 2 2" xfId="23523" xr:uid="{00000000-0005-0000-0000-000081580000}"/>
    <cellStyle name="Normal 7 2 2 3 3" xfId="23522" xr:uid="{00000000-0005-0000-0000-000082580000}"/>
    <cellStyle name="Normal 7 2 2 3 4" xfId="32444" xr:uid="{00000000-0005-0000-0000-000083580000}"/>
    <cellStyle name="Normal 7 2 2 4" xfId="2631" xr:uid="{00000000-0005-0000-0000-000084580000}"/>
    <cellStyle name="Normal 7 2 2 4 2" xfId="13368" xr:uid="{00000000-0005-0000-0000-000085580000}"/>
    <cellStyle name="Normal 7 2 2 4 3" xfId="23524" xr:uid="{00000000-0005-0000-0000-000086580000}"/>
    <cellStyle name="Normal 7 2 2 5" xfId="2632" xr:uid="{00000000-0005-0000-0000-000087580000}"/>
    <cellStyle name="Normal 7 2 2 5 2" xfId="23525" xr:uid="{00000000-0005-0000-0000-000088580000}"/>
    <cellStyle name="Normal 7 2 2 6" xfId="13369" xr:uid="{00000000-0005-0000-0000-000089580000}"/>
    <cellStyle name="Normal 7 2 2 6 2" xfId="23526" xr:uid="{00000000-0005-0000-0000-00008A580000}"/>
    <cellStyle name="Normal 7 2 2 7" xfId="23518" xr:uid="{00000000-0005-0000-0000-00008B580000}"/>
    <cellStyle name="Normal 7 2 2 8" xfId="31675" xr:uid="{00000000-0005-0000-0000-00008C580000}"/>
    <cellStyle name="Normal 7 2 3" xfId="2633" xr:uid="{00000000-0005-0000-0000-00008D580000}"/>
    <cellStyle name="Normal 7 2 3 2" xfId="2634" xr:uid="{00000000-0005-0000-0000-00008E580000}"/>
    <cellStyle name="Normal 7 2 3 2 2" xfId="13371" xr:uid="{00000000-0005-0000-0000-00008F580000}"/>
    <cellStyle name="Normal 7 2 3 2 3" xfId="23528" xr:uid="{00000000-0005-0000-0000-000090580000}"/>
    <cellStyle name="Normal 7 2 3 3" xfId="2635" xr:uid="{00000000-0005-0000-0000-000091580000}"/>
    <cellStyle name="Normal 7 2 3 3 2" xfId="13372" xr:uid="{00000000-0005-0000-0000-000092580000}"/>
    <cellStyle name="Normal 7 2 3 3 3" xfId="23529" xr:uid="{00000000-0005-0000-0000-000093580000}"/>
    <cellStyle name="Normal 7 2 3 4" xfId="2636" xr:uid="{00000000-0005-0000-0000-000094580000}"/>
    <cellStyle name="Normal 7 2 3 4 2" xfId="13373" xr:uid="{00000000-0005-0000-0000-000095580000}"/>
    <cellStyle name="Normal 7 2 3 4 3" xfId="23530" xr:uid="{00000000-0005-0000-0000-000096580000}"/>
    <cellStyle name="Normal 7 2 3 5" xfId="13370" xr:uid="{00000000-0005-0000-0000-000097580000}"/>
    <cellStyle name="Normal 7 2 3 6" xfId="23527" xr:uid="{00000000-0005-0000-0000-000098580000}"/>
    <cellStyle name="Normal 7 2 4" xfId="2637" xr:uid="{00000000-0005-0000-0000-000099580000}"/>
    <cellStyle name="Normal 7 2 4 2" xfId="2638" xr:uid="{00000000-0005-0000-0000-00009A580000}"/>
    <cellStyle name="Normal 7 2 4 2 2" xfId="23532" xr:uid="{00000000-0005-0000-0000-00009B580000}"/>
    <cellStyle name="Normal 7 2 4 2 3" xfId="42581" xr:uid="{00000000-0005-0000-0000-00009C580000}"/>
    <cellStyle name="Normal 7 2 4 3" xfId="2639" xr:uid="{00000000-0005-0000-0000-00009D580000}"/>
    <cellStyle name="Normal 7 2 4 3 2" xfId="13374" xr:uid="{00000000-0005-0000-0000-00009E580000}"/>
    <cellStyle name="Normal 7 2 4 3 3" xfId="23533" xr:uid="{00000000-0005-0000-0000-00009F580000}"/>
    <cellStyle name="Normal 7 2 4 4" xfId="13375" xr:uid="{00000000-0005-0000-0000-0000A0580000}"/>
    <cellStyle name="Normal 7 2 4 4 2" xfId="23534" xr:uid="{00000000-0005-0000-0000-0000A1580000}"/>
    <cellStyle name="Normal 7 2 4 5" xfId="13376" xr:uid="{00000000-0005-0000-0000-0000A2580000}"/>
    <cellStyle name="Normal 7 2 4 5 2" xfId="23535" xr:uid="{00000000-0005-0000-0000-0000A3580000}"/>
    <cellStyle name="Normal 7 2 4 6" xfId="23531" xr:uid="{00000000-0005-0000-0000-0000A4580000}"/>
    <cellStyle name="Normal 7 2 4 7" xfId="42441" xr:uid="{00000000-0005-0000-0000-0000A5580000}"/>
    <cellStyle name="Normal 7 2 5" xfId="2640" xr:uid="{00000000-0005-0000-0000-0000A6580000}"/>
    <cellStyle name="Normal 7 2 5 2" xfId="2641" xr:uid="{00000000-0005-0000-0000-0000A7580000}"/>
    <cellStyle name="Normal 7 2 5 2 2" xfId="13377" xr:uid="{00000000-0005-0000-0000-0000A8580000}"/>
    <cellStyle name="Normal 7 2 5 2 3" xfId="23537" xr:uid="{00000000-0005-0000-0000-0000A9580000}"/>
    <cellStyle name="Normal 7 2 5 3" xfId="2642" xr:uid="{00000000-0005-0000-0000-0000AA580000}"/>
    <cellStyle name="Normal 7 2 5 3 2" xfId="23538" xr:uid="{00000000-0005-0000-0000-0000AB580000}"/>
    <cellStyle name="Normal 7 2 5 4" xfId="2643" xr:uid="{00000000-0005-0000-0000-0000AC580000}"/>
    <cellStyle name="Normal 7 2 5 4 2" xfId="13378" xr:uid="{00000000-0005-0000-0000-0000AD580000}"/>
    <cellStyle name="Normal 7 2 5 4 3" xfId="23539" xr:uid="{00000000-0005-0000-0000-0000AE580000}"/>
    <cellStyle name="Normal 7 2 5 5" xfId="13379" xr:uid="{00000000-0005-0000-0000-0000AF580000}"/>
    <cellStyle name="Normal 7 2 5 5 2" xfId="23540" xr:uid="{00000000-0005-0000-0000-0000B0580000}"/>
    <cellStyle name="Normal 7 2 5 6" xfId="23536" xr:uid="{00000000-0005-0000-0000-0000B1580000}"/>
    <cellStyle name="Normal 7 2 5 7" xfId="42582" xr:uid="{00000000-0005-0000-0000-0000B2580000}"/>
    <cellStyle name="Normal 7 2 6" xfId="2644" xr:uid="{00000000-0005-0000-0000-0000B3580000}"/>
    <cellStyle name="Normal 7 2 6 2" xfId="13381" xr:uid="{00000000-0005-0000-0000-0000B4580000}"/>
    <cellStyle name="Normal 7 2 6 2 2" xfId="23542" xr:uid="{00000000-0005-0000-0000-0000B5580000}"/>
    <cellStyle name="Normal 7 2 6 3" xfId="13380" xr:uid="{00000000-0005-0000-0000-0000B6580000}"/>
    <cellStyle name="Normal 7 2 6 4" xfId="23541" xr:uid="{00000000-0005-0000-0000-0000B7580000}"/>
    <cellStyle name="Normal 7 2 6 5" xfId="42736" xr:uid="{00000000-0005-0000-0000-0000B8580000}"/>
    <cellStyle name="Normal 7 2 7" xfId="2645" xr:uid="{00000000-0005-0000-0000-0000B9580000}"/>
    <cellStyle name="Normal 7 2 7 2" xfId="13382" xr:uid="{00000000-0005-0000-0000-0000BA580000}"/>
    <cellStyle name="Normal 7 2 7 3" xfId="23543" xr:uid="{00000000-0005-0000-0000-0000BB580000}"/>
    <cellStyle name="Normal 7 2 8" xfId="2646" xr:uid="{00000000-0005-0000-0000-0000BC580000}"/>
    <cellStyle name="Normal 7 2 8 2" xfId="13383" xr:uid="{00000000-0005-0000-0000-0000BD580000}"/>
    <cellStyle name="Normal 7 2 8 3" xfId="23544" xr:uid="{00000000-0005-0000-0000-0000BE580000}"/>
    <cellStyle name="Normal 7 2 9" xfId="13384" xr:uid="{00000000-0005-0000-0000-0000BF580000}"/>
    <cellStyle name="Normal 7 2 9 2" xfId="23545" xr:uid="{00000000-0005-0000-0000-0000C0580000}"/>
    <cellStyle name="Normal 7 3" xfId="2647" xr:uid="{00000000-0005-0000-0000-0000C1580000}"/>
    <cellStyle name="Normal 7 3 2" xfId="2648" xr:uid="{00000000-0005-0000-0000-0000C2580000}"/>
    <cellStyle name="Normal 7 3 2 2" xfId="13386" xr:uid="{00000000-0005-0000-0000-0000C3580000}"/>
    <cellStyle name="Normal 7 3 2 2 2" xfId="23548" xr:uid="{00000000-0005-0000-0000-0000C4580000}"/>
    <cellStyle name="Normal 7 3 2 2 3" xfId="33577" xr:uid="{00000000-0005-0000-0000-0000C5580000}"/>
    <cellStyle name="Normal 7 3 2 3" xfId="13387" xr:uid="{00000000-0005-0000-0000-0000C6580000}"/>
    <cellStyle name="Normal 7 3 2 3 2" xfId="23549" xr:uid="{00000000-0005-0000-0000-0000C7580000}"/>
    <cellStyle name="Normal 7 3 2 3 3" xfId="32445" xr:uid="{00000000-0005-0000-0000-0000C8580000}"/>
    <cellStyle name="Normal 7 3 2 4" xfId="13388" xr:uid="{00000000-0005-0000-0000-0000C9580000}"/>
    <cellStyle name="Normal 7 3 2 4 2" xfId="23550" xr:uid="{00000000-0005-0000-0000-0000CA580000}"/>
    <cellStyle name="Normal 7 3 2 5" xfId="13385" xr:uid="{00000000-0005-0000-0000-0000CB580000}"/>
    <cellStyle name="Normal 7 3 2 6" xfId="23547" xr:uid="{00000000-0005-0000-0000-0000CC580000}"/>
    <cellStyle name="Normal 7 3 2 7" xfId="31676" xr:uid="{00000000-0005-0000-0000-0000CD580000}"/>
    <cellStyle name="Normal 7 3 3" xfId="2649" xr:uid="{00000000-0005-0000-0000-0000CE580000}"/>
    <cellStyle name="Normal 7 3 3 2" xfId="23551" xr:uid="{00000000-0005-0000-0000-0000CF580000}"/>
    <cellStyle name="Normal 7 3 3 3" xfId="42443" xr:uid="{00000000-0005-0000-0000-0000D0580000}"/>
    <cellStyle name="Normal 7 3 4" xfId="13389" xr:uid="{00000000-0005-0000-0000-0000D1580000}"/>
    <cellStyle name="Normal 7 3 4 2" xfId="13390" xr:uid="{00000000-0005-0000-0000-0000D2580000}"/>
    <cellStyle name="Normal 7 3 4 2 2" xfId="23553" xr:uid="{00000000-0005-0000-0000-0000D3580000}"/>
    <cellStyle name="Normal 7 3 4 3" xfId="23552" xr:uid="{00000000-0005-0000-0000-0000D4580000}"/>
    <cellStyle name="Normal 7 3 4 4" xfId="42583" xr:uid="{00000000-0005-0000-0000-0000D5580000}"/>
    <cellStyle name="Normal 7 3 5" xfId="13391" xr:uid="{00000000-0005-0000-0000-0000D6580000}"/>
    <cellStyle name="Normal 7 3 5 2" xfId="23554" xr:uid="{00000000-0005-0000-0000-0000D7580000}"/>
    <cellStyle name="Normal 7 3 6" xfId="23546" xr:uid="{00000000-0005-0000-0000-0000D8580000}"/>
    <cellStyle name="Normal 7 3 7" xfId="30910" xr:uid="{00000000-0005-0000-0000-0000D9580000}"/>
    <cellStyle name="Normal 7 4" xfId="2650" xr:uid="{00000000-0005-0000-0000-0000DA580000}"/>
    <cellStyle name="Normal 7 4 2" xfId="2651" xr:uid="{00000000-0005-0000-0000-0000DB580000}"/>
    <cellStyle name="Normal 7 4 2 2" xfId="13392" xr:uid="{00000000-0005-0000-0000-0000DC580000}"/>
    <cellStyle name="Normal 7 4 2 2 2" xfId="23557" xr:uid="{00000000-0005-0000-0000-0000DD580000}"/>
    <cellStyle name="Normal 7 4 2 2 3" xfId="42584" xr:uid="{00000000-0005-0000-0000-0000DE580000}"/>
    <cellStyle name="Normal 7 4 2 3" xfId="13393" xr:uid="{00000000-0005-0000-0000-0000DF580000}"/>
    <cellStyle name="Normal 7 4 2 3 2" xfId="23558" xr:uid="{00000000-0005-0000-0000-0000E0580000}"/>
    <cellStyle name="Normal 7 4 2 4" xfId="23556" xr:uid="{00000000-0005-0000-0000-0000E1580000}"/>
    <cellStyle name="Normal 7 4 2 5" xfId="33575" xr:uid="{00000000-0005-0000-0000-0000E2580000}"/>
    <cellStyle name="Normal 7 4 3" xfId="2652" xr:uid="{00000000-0005-0000-0000-0000E3580000}"/>
    <cellStyle name="Normal 7 4 3 2" xfId="13395" xr:uid="{00000000-0005-0000-0000-0000E4580000}"/>
    <cellStyle name="Normal 7 4 3 2 2" xfId="23560" xr:uid="{00000000-0005-0000-0000-0000E5580000}"/>
    <cellStyle name="Normal 7 4 3 3" xfId="13394" xr:uid="{00000000-0005-0000-0000-0000E6580000}"/>
    <cellStyle name="Normal 7 4 3 4" xfId="23559" xr:uid="{00000000-0005-0000-0000-0000E7580000}"/>
    <cellStyle name="Normal 7 4 3 5" xfId="32443" xr:uid="{00000000-0005-0000-0000-0000E8580000}"/>
    <cellStyle name="Normal 7 4 4" xfId="13396" xr:uid="{00000000-0005-0000-0000-0000E9580000}"/>
    <cellStyle name="Normal 7 4 4 2" xfId="23561" xr:uid="{00000000-0005-0000-0000-0000EA580000}"/>
    <cellStyle name="Normal 7 4 4 3" xfId="42444" xr:uid="{00000000-0005-0000-0000-0000EB580000}"/>
    <cellStyle name="Normal 7 4 5" xfId="13397" xr:uid="{00000000-0005-0000-0000-0000EC580000}"/>
    <cellStyle name="Normal 7 4 5 2" xfId="23562" xr:uid="{00000000-0005-0000-0000-0000ED580000}"/>
    <cellStyle name="Normal 7 4 6" xfId="23555" xr:uid="{00000000-0005-0000-0000-0000EE580000}"/>
    <cellStyle name="Normal 7 4 7" xfId="31674" xr:uid="{00000000-0005-0000-0000-0000EF580000}"/>
    <cellStyle name="Normal 7 5" xfId="2653" xr:uid="{00000000-0005-0000-0000-0000F0580000}"/>
    <cellStyle name="Normal 7 5 2" xfId="2654" xr:uid="{00000000-0005-0000-0000-0000F1580000}"/>
    <cellStyle name="Normal 7 5 2 2" xfId="23564" xr:uid="{00000000-0005-0000-0000-0000F2580000}"/>
    <cellStyle name="Normal 7 5 2 3" xfId="42585" xr:uid="{00000000-0005-0000-0000-0000F3580000}"/>
    <cellStyle name="Normal 7 5 3" xfId="2655" xr:uid="{00000000-0005-0000-0000-0000F4580000}"/>
    <cellStyle name="Normal 7 5 3 2" xfId="13398" xr:uid="{00000000-0005-0000-0000-0000F5580000}"/>
    <cellStyle name="Normal 7 5 3 3" xfId="23565" xr:uid="{00000000-0005-0000-0000-0000F6580000}"/>
    <cellStyle name="Normal 7 5 4" xfId="13399" xr:uid="{00000000-0005-0000-0000-0000F7580000}"/>
    <cellStyle name="Normal 7 5 4 2" xfId="23566" xr:uid="{00000000-0005-0000-0000-0000F8580000}"/>
    <cellStyle name="Normal 7 5 5" xfId="13400" xr:uid="{00000000-0005-0000-0000-0000F9580000}"/>
    <cellStyle name="Normal 7 5 5 2" xfId="23567" xr:uid="{00000000-0005-0000-0000-0000FA580000}"/>
    <cellStyle name="Normal 7 5 6" xfId="23563" xr:uid="{00000000-0005-0000-0000-0000FB580000}"/>
    <cellStyle name="Normal 7 5 7" xfId="41828" xr:uid="{00000000-0005-0000-0000-0000FC580000}"/>
    <cellStyle name="Normal 7 6" xfId="2656" xr:uid="{00000000-0005-0000-0000-0000FD580000}"/>
    <cellStyle name="Normal 7 6 2" xfId="13402" xr:uid="{00000000-0005-0000-0000-0000FE580000}"/>
    <cellStyle name="Normal 7 6 2 2" xfId="23569" xr:uid="{00000000-0005-0000-0000-0000FF580000}"/>
    <cellStyle name="Normal 7 6 3" xfId="13401" xr:uid="{00000000-0005-0000-0000-000000590000}"/>
    <cellStyle name="Normal 7 6 4" xfId="23568" xr:uid="{00000000-0005-0000-0000-000001590000}"/>
    <cellStyle name="Normal 7 6 5" xfId="42440" xr:uid="{00000000-0005-0000-0000-000002590000}"/>
    <cellStyle name="Normal 7 7" xfId="2657" xr:uid="{00000000-0005-0000-0000-000003590000}"/>
    <cellStyle name="Normal 7 7 2" xfId="13404" xr:uid="{00000000-0005-0000-0000-000004590000}"/>
    <cellStyle name="Normal 7 7 2 2" xfId="23571" xr:uid="{00000000-0005-0000-0000-000005590000}"/>
    <cellStyle name="Normal 7 7 3" xfId="13403" xr:uid="{00000000-0005-0000-0000-000006590000}"/>
    <cellStyle name="Normal 7 7 4" xfId="23570" xr:uid="{00000000-0005-0000-0000-000007590000}"/>
    <cellStyle name="Normal 7 7 5" xfId="42679" xr:uid="{00000000-0005-0000-0000-000008590000}"/>
    <cellStyle name="Normal 7 8" xfId="2658" xr:uid="{00000000-0005-0000-0000-000009590000}"/>
    <cellStyle name="Normal 7 8 2" xfId="13405" xr:uid="{00000000-0005-0000-0000-00000A590000}"/>
    <cellStyle name="Normal 7 8 3" xfId="23572" xr:uid="{00000000-0005-0000-0000-00000B590000}"/>
    <cellStyle name="Normal 7 9" xfId="2659" xr:uid="{00000000-0005-0000-0000-00000C590000}"/>
    <cellStyle name="Normal 7 9 2" xfId="13407" xr:uid="{00000000-0005-0000-0000-00000D590000}"/>
    <cellStyle name="Normal 7 9 2 2" xfId="23574" xr:uid="{00000000-0005-0000-0000-00000E590000}"/>
    <cellStyle name="Normal 7 9 3" xfId="13406" xr:uid="{00000000-0005-0000-0000-00000F590000}"/>
    <cellStyle name="Normal 7 9 4" xfId="23573" xr:uid="{00000000-0005-0000-0000-000010590000}"/>
    <cellStyle name="Normal 7 9 5" xfId="42747" xr:uid="{00000000-0005-0000-0000-000011590000}"/>
    <cellStyle name="Normal 70" xfId="13408" xr:uid="{00000000-0005-0000-0000-000012590000}"/>
    <cellStyle name="Normal 70 2" xfId="23575" xr:uid="{00000000-0005-0000-0000-000013590000}"/>
    <cellStyle name="Normal 70 3" xfId="36732" xr:uid="{00000000-0005-0000-0000-000014590000}"/>
    <cellStyle name="Normal 71" xfId="13409" xr:uid="{00000000-0005-0000-0000-000015590000}"/>
    <cellStyle name="Normal 71 2" xfId="23576" xr:uid="{00000000-0005-0000-0000-000016590000}"/>
    <cellStyle name="Normal 71 3" xfId="36739" xr:uid="{00000000-0005-0000-0000-000017590000}"/>
    <cellStyle name="Normal 72" xfId="13410" xr:uid="{00000000-0005-0000-0000-000018590000}"/>
    <cellStyle name="Normal 72 2" xfId="23577" xr:uid="{00000000-0005-0000-0000-000019590000}"/>
    <cellStyle name="Normal 72 3" xfId="35459" xr:uid="{00000000-0005-0000-0000-00001A590000}"/>
    <cellStyle name="Normal 73" xfId="13411" xr:uid="{00000000-0005-0000-0000-00001B590000}"/>
    <cellStyle name="Normal 73 2" xfId="13412" xr:uid="{00000000-0005-0000-0000-00001C590000}"/>
    <cellStyle name="Normal 73 2 2" xfId="23579" xr:uid="{00000000-0005-0000-0000-00001D590000}"/>
    <cellStyle name="Normal 73 2 3" xfId="42517" xr:uid="{00000000-0005-0000-0000-00001E590000}"/>
    <cellStyle name="Normal 73 3" xfId="13413" xr:uid="{00000000-0005-0000-0000-00001F590000}"/>
    <cellStyle name="Normal 73 3 2" xfId="23580" xr:uid="{00000000-0005-0000-0000-000020590000}"/>
    <cellStyle name="Normal 73 3 3" xfId="42527" xr:uid="{00000000-0005-0000-0000-000021590000}"/>
    <cellStyle name="Normal 73 4" xfId="13414" xr:uid="{00000000-0005-0000-0000-000022590000}"/>
    <cellStyle name="Normal 73 4 2" xfId="13415" xr:uid="{00000000-0005-0000-0000-000023590000}"/>
    <cellStyle name="Normal 73 4 2 2" xfId="23582" xr:uid="{00000000-0005-0000-0000-000024590000}"/>
    <cellStyle name="Normal 73 4 2 3" xfId="42612" xr:uid="{00000000-0005-0000-0000-000025590000}"/>
    <cellStyle name="Normal 73 4 3" xfId="23581" xr:uid="{00000000-0005-0000-0000-000026590000}"/>
    <cellStyle name="Normal 73 4 4" xfId="42541" xr:uid="{00000000-0005-0000-0000-000027590000}"/>
    <cellStyle name="Normal 73 5" xfId="13416" xr:uid="{00000000-0005-0000-0000-000028590000}"/>
    <cellStyle name="Normal 73 5 2" xfId="13417" xr:uid="{00000000-0005-0000-0000-000029590000}"/>
    <cellStyle name="Normal 73 5 2 2" xfId="23584" xr:uid="{00000000-0005-0000-0000-00002A590000}"/>
    <cellStyle name="Normal 73 5 2 3" xfId="42796" xr:uid="{00000000-0005-0000-0000-00002B590000}"/>
    <cellStyle name="Normal 73 5 3" xfId="23583" xr:uid="{00000000-0005-0000-0000-00002C590000}"/>
    <cellStyle name="Normal 73 5 4" xfId="42790" xr:uid="{00000000-0005-0000-0000-00002D590000}"/>
    <cellStyle name="Normal 73 6" xfId="23578" xr:uid="{00000000-0005-0000-0000-00002E590000}"/>
    <cellStyle name="Normal 73 7" xfId="41823" xr:uid="{00000000-0005-0000-0000-00002F590000}"/>
    <cellStyle name="Normal 74" xfId="13418" xr:uid="{00000000-0005-0000-0000-000030590000}"/>
    <cellStyle name="Normal 74 2" xfId="13419" xr:uid="{00000000-0005-0000-0000-000031590000}"/>
    <cellStyle name="Normal 74 2 2" xfId="23586" xr:uid="{00000000-0005-0000-0000-000032590000}"/>
    <cellStyle name="Normal 74 2 3" xfId="42523" xr:uid="{00000000-0005-0000-0000-000033590000}"/>
    <cellStyle name="Normal 74 3" xfId="23585" xr:uid="{00000000-0005-0000-0000-000034590000}"/>
    <cellStyle name="Normal 74 4" xfId="41824" xr:uid="{00000000-0005-0000-0000-000035590000}"/>
    <cellStyle name="Normal 75" xfId="13420" xr:uid="{00000000-0005-0000-0000-000036590000}"/>
    <cellStyle name="Normal 75 2" xfId="13421" xr:uid="{00000000-0005-0000-0000-000037590000}"/>
    <cellStyle name="Normal 75 2 2" xfId="23588" xr:uid="{00000000-0005-0000-0000-000038590000}"/>
    <cellStyle name="Normal 75 2 3" xfId="42518" xr:uid="{00000000-0005-0000-0000-000039590000}"/>
    <cellStyle name="Normal 75 3" xfId="13422" xr:uid="{00000000-0005-0000-0000-00003A590000}"/>
    <cellStyle name="Normal 75 3 2" xfId="23589" xr:uid="{00000000-0005-0000-0000-00003B590000}"/>
    <cellStyle name="Normal 75 3 3" xfId="42528" xr:uid="{00000000-0005-0000-0000-00003C590000}"/>
    <cellStyle name="Normal 75 4" xfId="13423" xr:uid="{00000000-0005-0000-0000-00003D590000}"/>
    <cellStyle name="Normal 75 4 2" xfId="13424" xr:uid="{00000000-0005-0000-0000-00003E590000}"/>
    <cellStyle name="Normal 75 4 2 2" xfId="23591" xr:uid="{00000000-0005-0000-0000-00003F590000}"/>
    <cellStyle name="Normal 75 4 2 3" xfId="42613" xr:uid="{00000000-0005-0000-0000-000040590000}"/>
    <cellStyle name="Normal 75 4 3" xfId="23590" xr:uid="{00000000-0005-0000-0000-000041590000}"/>
    <cellStyle name="Normal 75 4 4" xfId="42542" xr:uid="{00000000-0005-0000-0000-000042590000}"/>
    <cellStyle name="Normal 75 5" xfId="13425" xr:uid="{00000000-0005-0000-0000-000043590000}"/>
    <cellStyle name="Normal 75 5 2" xfId="13426" xr:uid="{00000000-0005-0000-0000-000044590000}"/>
    <cellStyle name="Normal 75 5 2 2" xfId="23593" xr:uid="{00000000-0005-0000-0000-000045590000}"/>
    <cellStyle name="Normal 75 5 2 3" xfId="42797" xr:uid="{00000000-0005-0000-0000-000046590000}"/>
    <cellStyle name="Normal 75 5 3" xfId="23592" xr:uid="{00000000-0005-0000-0000-000047590000}"/>
    <cellStyle name="Normal 75 5 4" xfId="42791" xr:uid="{00000000-0005-0000-0000-000048590000}"/>
    <cellStyle name="Normal 75 6" xfId="23587" xr:uid="{00000000-0005-0000-0000-000049590000}"/>
    <cellStyle name="Normal 75 7" xfId="41825" xr:uid="{00000000-0005-0000-0000-00004A590000}"/>
    <cellStyle name="Normal 76" xfId="13427" xr:uid="{00000000-0005-0000-0000-00004B590000}"/>
    <cellStyle name="Normal 76 2" xfId="13428" xr:uid="{00000000-0005-0000-0000-00004C590000}"/>
    <cellStyle name="Normal 76 2 2" xfId="23595" xr:uid="{00000000-0005-0000-0000-00004D590000}"/>
    <cellStyle name="Normal 76 2 3" xfId="42520" xr:uid="{00000000-0005-0000-0000-00004E590000}"/>
    <cellStyle name="Normal 76 3" xfId="23594" xr:uid="{00000000-0005-0000-0000-00004F590000}"/>
    <cellStyle name="Normal 76 4" xfId="41846" xr:uid="{00000000-0005-0000-0000-000050590000}"/>
    <cellStyle name="Normal 77" xfId="13429" xr:uid="{00000000-0005-0000-0000-000051590000}"/>
    <cellStyle name="Normal 77 2" xfId="23596" xr:uid="{00000000-0005-0000-0000-000052590000}"/>
    <cellStyle name="Normal 77 3" xfId="41847" xr:uid="{00000000-0005-0000-0000-000053590000}"/>
    <cellStyle name="Normal 78" xfId="13430" xr:uid="{00000000-0005-0000-0000-000054590000}"/>
    <cellStyle name="Normal 78 2" xfId="23597" xr:uid="{00000000-0005-0000-0000-000055590000}"/>
    <cellStyle name="Normal 78 3" xfId="30259" xr:uid="{00000000-0005-0000-0000-000056590000}"/>
    <cellStyle name="Normal 79" xfId="13431" xr:uid="{00000000-0005-0000-0000-000057590000}"/>
    <cellStyle name="Normal 79 2" xfId="23598" xr:uid="{00000000-0005-0000-0000-000058590000}"/>
    <cellStyle name="Normal 79 3" xfId="31733" xr:uid="{00000000-0005-0000-0000-000059590000}"/>
    <cellStyle name="Normal 8" xfId="2660" xr:uid="{00000000-0005-0000-0000-00005A590000}"/>
    <cellStyle name="Normal 8 10" xfId="13432" xr:uid="{00000000-0005-0000-0000-00005B590000}"/>
    <cellStyle name="Normal 8 10 2" xfId="23600" xr:uid="{00000000-0005-0000-0000-00005C590000}"/>
    <cellStyle name="Normal 8 11" xfId="23599" xr:uid="{00000000-0005-0000-0000-00005D590000}"/>
    <cellStyle name="Normal 8 12" xfId="30911" xr:uid="{00000000-0005-0000-0000-00005E590000}"/>
    <cellStyle name="Normal 8 2" xfId="2661" xr:uid="{00000000-0005-0000-0000-00005F590000}"/>
    <cellStyle name="Normal 8 2 10" xfId="23601" xr:uid="{00000000-0005-0000-0000-000060590000}"/>
    <cellStyle name="Normal 8 2 11" xfId="30912" xr:uid="{00000000-0005-0000-0000-000061590000}"/>
    <cellStyle name="Normal 8 2 2" xfId="2662" xr:uid="{00000000-0005-0000-0000-000062590000}"/>
    <cellStyle name="Normal 8 2 2 2" xfId="13435" xr:uid="{00000000-0005-0000-0000-000063590000}"/>
    <cellStyle name="Normal 8 2 2 2 2" xfId="23603" xr:uid="{00000000-0005-0000-0000-000064590000}"/>
    <cellStyle name="Normal 8 2 2 2 3" xfId="33579" xr:uid="{00000000-0005-0000-0000-000065590000}"/>
    <cellStyle name="Normal 8 2 2 3" xfId="13436" xr:uid="{00000000-0005-0000-0000-000066590000}"/>
    <cellStyle name="Normal 8 2 2 3 2" xfId="23604" xr:uid="{00000000-0005-0000-0000-000067590000}"/>
    <cellStyle name="Normal 8 2 2 3 3" xfId="32447" xr:uid="{00000000-0005-0000-0000-000068590000}"/>
    <cellStyle name="Normal 8 2 2 4" xfId="13437" xr:uid="{00000000-0005-0000-0000-000069590000}"/>
    <cellStyle name="Normal 8 2 2 4 2" xfId="23605" xr:uid="{00000000-0005-0000-0000-00006A590000}"/>
    <cellStyle name="Normal 8 2 2 4 3" xfId="42446" xr:uid="{00000000-0005-0000-0000-00006B590000}"/>
    <cellStyle name="Normal 8 2 2 5" xfId="13438" xr:uid="{00000000-0005-0000-0000-00006C590000}"/>
    <cellStyle name="Normal 8 2 2 5 2" xfId="23606" xr:uid="{00000000-0005-0000-0000-00006D590000}"/>
    <cellStyle name="Normal 8 2 2 6" xfId="13434" xr:uid="{00000000-0005-0000-0000-00006E590000}"/>
    <cellStyle name="Normal 8 2 2 7" xfId="23602" xr:uid="{00000000-0005-0000-0000-00006F590000}"/>
    <cellStyle name="Normal 8 2 2 8" xfId="31678" xr:uid="{00000000-0005-0000-0000-000070590000}"/>
    <cellStyle name="Normal 8 2 3" xfId="2663" xr:uid="{00000000-0005-0000-0000-000071590000}"/>
    <cellStyle name="Normal 8 2 3 2" xfId="13440" xr:uid="{00000000-0005-0000-0000-000072590000}"/>
    <cellStyle name="Normal 8 2 3 2 2" xfId="23608" xr:uid="{00000000-0005-0000-0000-000073590000}"/>
    <cellStyle name="Normal 8 2 3 3" xfId="13439" xr:uid="{00000000-0005-0000-0000-000074590000}"/>
    <cellStyle name="Normal 8 2 3 4" xfId="23607" xr:uid="{00000000-0005-0000-0000-000075590000}"/>
    <cellStyle name="Normal 8 2 3 5" xfId="41829" xr:uid="{00000000-0005-0000-0000-000076590000}"/>
    <cellStyle name="Normal 8 2 4" xfId="2664" xr:uid="{00000000-0005-0000-0000-000077590000}"/>
    <cellStyle name="Normal 8 2 4 2" xfId="13441" xr:uid="{00000000-0005-0000-0000-000078590000}"/>
    <cellStyle name="Normal 8 2 4 3" xfId="23609" xr:uid="{00000000-0005-0000-0000-000079590000}"/>
    <cellStyle name="Normal 8 2 5" xfId="2665" xr:uid="{00000000-0005-0000-0000-00007A590000}"/>
    <cellStyle name="Normal 8 2 5 2" xfId="13442" xr:uid="{00000000-0005-0000-0000-00007B590000}"/>
    <cellStyle name="Normal 8 2 5 3" xfId="23610" xr:uid="{00000000-0005-0000-0000-00007C590000}"/>
    <cellStyle name="Normal 8 2 6" xfId="2666" xr:uid="{00000000-0005-0000-0000-00007D590000}"/>
    <cellStyle name="Normal 8 2 6 2" xfId="13443" xr:uid="{00000000-0005-0000-0000-00007E590000}"/>
    <cellStyle name="Normal 8 2 6 3" xfId="23611" xr:uid="{00000000-0005-0000-0000-00007F590000}"/>
    <cellStyle name="Normal 8 2 7" xfId="13444" xr:uid="{00000000-0005-0000-0000-000080590000}"/>
    <cellStyle name="Normal 8 2 7 2" xfId="23612" xr:uid="{00000000-0005-0000-0000-000081590000}"/>
    <cellStyle name="Normal 8 2 8" xfId="13445" xr:uid="{00000000-0005-0000-0000-000082590000}"/>
    <cellStyle name="Normal 8 2 8 2" xfId="23613" xr:uid="{00000000-0005-0000-0000-000083590000}"/>
    <cellStyle name="Normal 8 2 9" xfId="13433" xr:uid="{00000000-0005-0000-0000-000084590000}"/>
    <cellStyle name="Normal 8 3" xfId="2667" xr:uid="{00000000-0005-0000-0000-000085590000}"/>
    <cellStyle name="Normal 8 3 2" xfId="2668" xr:uid="{00000000-0005-0000-0000-000086590000}"/>
    <cellStyle name="Normal 8 3 2 2" xfId="13447" xr:uid="{00000000-0005-0000-0000-000087590000}"/>
    <cellStyle name="Normal 8 3 2 2 2" xfId="23616" xr:uid="{00000000-0005-0000-0000-000088590000}"/>
    <cellStyle name="Normal 8 3 2 2 3" xfId="42447" xr:uid="{00000000-0005-0000-0000-000089590000}"/>
    <cellStyle name="Normal 8 3 2 3" xfId="13448" xr:uid="{00000000-0005-0000-0000-00008A590000}"/>
    <cellStyle name="Normal 8 3 2 3 2" xfId="23617" xr:uid="{00000000-0005-0000-0000-00008B590000}"/>
    <cellStyle name="Normal 8 3 2 4" xfId="13446" xr:uid="{00000000-0005-0000-0000-00008C590000}"/>
    <cellStyle name="Normal 8 3 2 5" xfId="23615" xr:uid="{00000000-0005-0000-0000-00008D590000}"/>
    <cellStyle name="Normal 8 3 2 6" xfId="33578" xr:uid="{00000000-0005-0000-0000-00008E590000}"/>
    <cellStyle name="Normal 8 3 3" xfId="2669" xr:uid="{00000000-0005-0000-0000-00008F590000}"/>
    <cellStyle name="Normal 8 3 3 2" xfId="13449" xr:uid="{00000000-0005-0000-0000-000090590000}"/>
    <cellStyle name="Normal 8 3 3 2 2" xfId="23619" xr:uid="{00000000-0005-0000-0000-000091590000}"/>
    <cellStyle name="Normal 8 3 3 3" xfId="23618" xr:uid="{00000000-0005-0000-0000-000092590000}"/>
    <cellStyle name="Normal 8 3 3 4" xfId="32446" xr:uid="{00000000-0005-0000-0000-000093590000}"/>
    <cellStyle name="Normal 8 3 4" xfId="2670" xr:uid="{00000000-0005-0000-0000-000094590000}"/>
    <cellStyle name="Normal 8 3 4 2" xfId="13450" xr:uid="{00000000-0005-0000-0000-000095590000}"/>
    <cellStyle name="Normal 8 3 4 3" xfId="23620" xr:uid="{00000000-0005-0000-0000-000096590000}"/>
    <cellStyle name="Normal 8 3 5" xfId="2671" xr:uid="{00000000-0005-0000-0000-000097590000}"/>
    <cellStyle name="Normal 8 3 5 2" xfId="23621" xr:uid="{00000000-0005-0000-0000-000098590000}"/>
    <cellStyle name="Normal 8 3 6" xfId="13451" xr:uid="{00000000-0005-0000-0000-000099590000}"/>
    <cellStyle name="Normal 8 3 6 2" xfId="23622" xr:uid="{00000000-0005-0000-0000-00009A590000}"/>
    <cellStyle name="Normal 8 3 7" xfId="23614" xr:uid="{00000000-0005-0000-0000-00009B590000}"/>
    <cellStyle name="Normal 8 3 8" xfId="31677" xr:uid="{00000000-0005-0000-0000-00009C590000}"/>
    <cellStyle name="Normal 8 4" xfId="2672" xr:uid="{00000000-0005-0000-0000-00009D590000}"/>
    <cellStyle name="Normal 8 4 2" xfId="2673" xr:uid="{00000000-0005-0000-0000-00009E590000}"/>
    <cellStyle name="Normal 8 4 2 2" xfId="13453" xr:uid="{00000000-0005-0000-0000-00009F590000}"/>
    <cellStyle name="Normal 8 4 2 3" xfId="23624" xr:uid="{00000000-0005-0000-0000-0000A0590000}"/>
    <cellStyle name="Normal 8 4 3" xfId="2674" xr:uid="{00000000-0005-0000-0000-0000A1590000}"/>
    <cellStyle name="Normal 8 4 3 2" xfId="13454" xr:uid="{00000000-0005-0000-0000-0000A2590000}"/>
    <cellStyle name="Normal 8 4 3 3" xfId="23625" xr:uid="{00000000-0005-0000-0000-0000A3590000}"/>
    <cellStyle name="Normal 8 4 4" xfId="13455" xr:uid="{00000000-0005-0000-0000-0000A4590000}"/>
    <cellStyle name="Normal 8 4 4 2" xfId="23626" xr:uid="{00000000-0005-0000-0000-0000A5590000}"/>
    <cellStyle name="Normal 8 4 5" xfId="13452" xr:uid="{00000000-0005-0000-0000-0000A6590000}"/>
    <cellStyle name="Normal 8 4 6" xfId="23623" xr:uid="{00000000-0005-0000-0000-0000A7590000}"/>
    <cellStyle name="Normal 8 5" xfId="2675" xr:uid="{00000000-0005-0000-0000-0000A8590000}"/>
    <cellStyle name="Normal 8 5 2" xfId="2676" xr:uid="{00000000-0005-0000-0000-0000A9590000}"/>
    <cellStyle name="Normal 8 5 2 2" xfId="13457" xr:uid="{00000000-0005-0000-0000-0000AA590000}"/>
    <cellStyle name="Normal 8 5 2 3" xfId="23628" xr:uid="{00000000-0005-0000-0000-0000AB590000}"/>
    <cellStyle name="Normal 8 5 3" xfId="2677" xr:uid="{00000000-0005-0000-0000-0000AC590000}"/>
    <cellStyle name="Normal 8 5 3 2" xfId="13458" xr:uid="{00000000-0005-0000-0000-0000AD590000}"/>
    <cellStyle name="Normal 8 5 3 3" xfId="23629" xr:uid="{00000000-0005-0000-0000-0000AE590000}"/>
    <cellStyle name="Normal 8 5 4" xfId="13456" xr:uid="{00000000-0005-0000-0000-0000AF590000}"/>
    <cellStyle name="Normal 8 5 5" xfId="23627" xr:uid="{00000000-0005-0000-0000-0000B0590000}"/>
    <cellStyle name="Normal 8 6" xfId="2678" xr:uid="{00000000-0005-0000-0000-0000B1590000}"/>
    <cellStyle name="Normal 8 6 2" xfId="2679" xr:uid="{00000000-0005-0000-0000-0000B2590000}"/>
    <cellStyle name="Normal 8 6 2 2" xfId="13459" xr:uid="{00000000-0005-0000-0000-0000B3590000}"/>
    <cellStyle name="Normal 8 6 2 3" xfId="23631" xr:uid="{00000000-0005-0000-0000-0000B4590000}"/>
    <cellStyle name="Normal 8 6 3" xfId="2680" xr:uid="{00000000-0005-0000-0000-0000B5590000}"/>
    <cellStyle name="Normal 8 6 3 2" xfId="23632" xr:uid="{00000000-0005-0000-0000-0000B6590000}"/>
    <cellStyle name="Normal 8 6 4" xfId="13460" xr:uid="{00000000-0005-0000-0000-0000B7590000}"/>
    <cellStyle name="Normal 8 6 4 2" xfId="23633" xr:uid="{00000000-0005-0000-0000-0000B8590000}"/>
    <cellStyle name="Normal 8 6 5" xfId="13461" xr:uid="{00000000-0005-0000-0000-0000B9590000}"/>
    <cellStyle name="Normal 8 6 5 2" xfId="23634" xr:uid="{00000000-0005-0000-0000-0000BA590000}"/>
    <cellStyle name="Normal 8 6 6" xfId="23630" xr:uid="{00000000-0005-0000-0000-0000BB590000}"/>
    <cellStyle name="Normal 8 6 7" xfId="42445" xr:uid="{00000000-0005-0000-0000-0000BC590000}"/>
    <cellStyle name="Normal 8 7" xfId="2681" xr:uid="{00000000-0005-0000-0000-0000BD590000}"/>
    <cellStyle name="Normal 8 7 2" xfId="13463" xr:uid="{00000000-0005-0000-0000-0000BE590000}"/>
    <cellStyle name="Normal 8 7 2 2" xfId="23636" xr:uid="{00000000-0005-0000-0000-0000BF590000}"/>
    <cellStyle name="Normal 8 7 3" xfId="13462" xr:uid="{00000000-0005-0000-0000-0000C0590000}"/>
    <cellStyle name="Normal 8 7 4" xfId="23635" xr:uid="{00000000-0005-0000-0000-0000C1590000}"/>
    <cellStyle name="Normal 8 7 5" xfId="42680" xr:uid="{00000000-0005-0000-0000-0000C2590000}"/>
    <cellStyle name="Normal 8 8" xfId="2682" xr:uid="{00000000-0005-0000-0000-0000C3590000}"/>
    <cellStyle name="Normal 8 8 2" xfId="23637" xr:uid="{00000000-0005-0000-0000-0000C4590000}"/>
    <cellStyle name="Normal 8 8 3" xfId="42644" xr:uid="{00000000-0005-0000-0000-0000C5590000}"/>
    <cellStyle name="Normal 8 9" xfId="2683" xr:uid="{00000000-0005-0000-0000-0000C6590000}"/>
    <cellStyle name="Normal 8 9 2" xfId="13465" xr:uid="{00000000-0005-0000-0000-0000C7590000}"/>
    <cellStyle name="Normal 8 9 2 2" xfId="23639" xr:uid="{00000000-0005-0000-0000-0000C8590000}"/>
    <cellStyle name="Normal 8 9 3" xfId="13464" xr:uid="{00000000-0005-0000-0000-0000C9590000}"/>
    <cellStyle name="Normal 8 9 4" xfId="23638" xr:uid="{00000000-0005-0000-0000-0000CA590000}"/>
    <cellStyle name="Normal 8 9 5" xfId="42776" xr:uid="{00000000-0005-0000-0000-0000CB590000}"/>
    <cellStyle name="Normal 80" xfId="13466" xr:uid="{00000000-0005-0000-0000-0000CC590000}"/>
    <cellStyle name="Normal 80 2" xfId="23640" xr:uid="{00000000-0005-0000-0000-0000CD590000}"/>
    <cellStyle name="Normal 80 3" xfId="42516" xr:uid="{00000000-0005-0000-0000-0000CE590000}"/>
    <cellStyle name="Normal 81" xfId="13467" xr:uid="{00000000-0005-0000-0000-0000CF590000}"/>
    <cellStyle name="Normal 81 2" xfId="23641" xr:uid="{00000000-0005-0000-0000-0000D0590000}"/>
    <cellStyle name="Normal 81 3" xfId="42521" xr:uid="{00000000-0005-0000-0000-0000D1590000}"/>
    <cellStyle name="Normal 82" xfId="13468" xr:uid="{00000000-0005-0000-0000-0000D2590000}"/>
    <cellStyle name="Normal 82 2" xfId="23642" xr:uid="{00000000-0005-0000-0000-0000D3590000}"/>
    <cellStyle name="Normal 82 3" xfId="42522" xr:uid="{00000000-0005-0000-0000-0000D4590000}"/>
    <cellStyle name="Normal 83" xfId="13469" xr:uid="{00000000-0005-0000-0000-0000D5590000}"/>
    <cellStyle name="Normal 83 2" xfId="23643" xr:uid="{00000000-0005-0000-0000-0000D6590000}"/>
    <cellStyle name="Normal 83 3" xfId="42524" xr:uid="{00000000-0005-0000-0000-0000D7590000}"/>
    <cellStyle name="Normal 84" xfId="13470" xr:uid="{00000000-0005-0000-0000-0000D8590000}"/>
    <cellStyle name="Normal 84 2" xfId="23644" xr:uid="{00000000-0005-0000-0000-0000D9590000}"/>
    <cellStyle name="Normal 84 3" xfId="42525" xr:uid="{00000000-0005-0000-0000-0000DA590000}"/>
    <cellStyle name="Normal 85" xfId="13471" xr:uid="{00000000-0005-0000-0000-0000DB590000}"/>
    <cellStyle name="Normal 85 2" xfId="23645" xr:uid="{00000000-0005-0000-0000-0000DC590000}"/>
    <cellStyle name="Normal 85 3" xfId="42526" xr:uid="{00000000-0005-0000-0000-0000DD590000}"/>
    <cellStyle name="Normal 86" xfId="13472" xr:uid="{00000000-0005-0000-0000-0000DE590000}"/>
    <cellStyle name="Normal 86 2" xfId="23646" xr:uid="{00000000-0005-0000-0000-0000DF590000}"/>
    <cellStyle name="Normal 86 3" xfId="42530" xr:uid="{00000000-0005-0000-0000-0000E0590000}"/>
    <cellStyle name="Normal 87" xfId="13473" xr:uid="{00000000-0005-0000-0000-0000E1590000}"/>
    <cellStyle name="Normal 87 2" xfId="23647" xr:uid="{00000000-0005-0000-0000-0000E2590000}"/>
    <cellStyle name="Normal 87 3" xfId="42531" xr:uid="{00000000-0005-0000-0000-0000E3590000}"/>
    <cellStyle name="Normal 88" xfId="13474" xr:uid="{00000000-0005-0000-0000-0000E4590000}"/>
    <cellStyle name="Normal 88 2" xfId="23648" xr:uid="{00000000-0005-0000-0000-0000E5590000}"/>
    <cellStyle name="Normal 88 3" xfId="42540" xr:uid="{00000000-0005-0000-0000-0000E6590000}"/>
    <cellStyle name="Normal 89" xfId="13475" xr:uid="{00000000-0005-0000-0000-0000E7590000}"/>
    <cellStyle name="Normal 89 2" xfId="23649" xr:uid="{00000000-0005-0000-0000-0000E8590000}"/>
    <cellStyle name="Normal 89 3" xfId="42535" xr:uid="{00000000-0005-0000-0000-0000E9590000}"/>
    <cellStyle name="Normal 9" xfId="2684" xr:uid="{00000000-0005-0000-0000-0000EA590000}"/>
    <cellStyle name="Normal 9 10" xfId="23650" xr:uid="{00000000-0005-0000-0000-0000EB590000}"/>
    <cellStyle name="Normal 9 11" xfId="30913" xr:uid="{00000000-0005-0000-0000-0000EC590000}"/>
    <cellStyle name="Normal 9 2" xfId="2685" xr:uid="{00000000-0005-0000-0000-0000ED590000}"/>
    <cellStyle name="Normal 9 2 2" xfId="2686" xr:uid="{00000000-0005-0000-0000-0000EE590000}"/>
    <cellStyle name="Normal 9 2 2 2" xfId="13479" xr:uid="{00000000-0005-0000-0000-0000EF590000}"/>
    <cellStyle name="Normal 9 2 2 2 2" xfId="23653" xr:uid="{00000000-0005-0000-0000-0000F0590000}"/>
    <cellStyle name="Normal 9 2 2 3" xfId="13478" xr:uid="{00000000-0005-0000-0000-0000F1590000}"/>
    <cellStyle name="Normal 9 2 2 4" xfId="23652" xr:uid="{00000000-0005-0000-0000-0000F2590000}"/>
    <cellStyle name="Normal 9 2 2 5" xfId="33580" xr:uid="{00000000-0005-0000-0000-0000F3590000}"/>
    <cellStyle name="Normal 9 2 3" xfId="2687" xr:uid="{00000000-0005-0000-0000-0000F4590000}"/>
    <cellStyle name="Normal 9 2 3 2" xfId="13481" xr:uid="{00000000-0005-0000-0000-0000F5590000}"/>
    <cellStyle name="Normal 9 2 3 2 2" xfId="23655" xr:uid="{00000000-0005-0000-0000-0000F6590000}"/>
    <cellStyle name="Normal 9 2 3 3" xfId="13480" xr:uid="{00000000-0005-0000-0000-0000F7590000}"/>
    <cellStyle name="Normal 9 2 3 4" xfId="23654" xr:uid="{00000000-0005-0000-0000-0000F8590000}"/>
    <cellStyle name="Normal 9 2 3 5" xfId="32448" xr:uid="{00000000-0005-0000-0000-0000F9590000}"/>
    <cellStyle name="Normal 9 2 4" xfId="13482" xr:uid="{00000000-0005-0000-0000-0000FA590000}"/>
    <cellStyle name="Normal 9 2 4 2" xfId="13483" xr:uid="{00000000-0005-0000-0000-0000FB590000}"/>
    <cellStyle name="Normal 9 2 4 2 2" xfId="23657" xr:uid="{00000000-0005-0000-0000-0000FC590000}"/>
    <cellStyle name="Normal 9 2 4 3" xfId="23656" xr:uid="{00000000-0005-0000-0000-0000FD590000}"/>
    <cellStyle name="Normal 9 2 4 4" xfId="42587" xr:uid="{00000000-0005-0000-0000-0000FE590000}"/>
    <cellStyle name="Normal 9 2 5" xfId="13484" xr:uid="{00000000-0005-0000-0000-0000FF590000}"/>
    <cellStyle name="Normal 9 2 5 2" xfId="23658" xr:uid="{00000000-0005-0000-0000-0000005A0000}"/>
    <cellStyle name="Normal 9 2 6" xfId="13477" xr:uid="{00000000-0005-0000-0000-0000015A0000}"/>
    <cellStyle name="Normal 9 2 7" xfId="23651" xr:uid="{00000000-0005-0000-0000-0000025A0000}"/>
    <cellStyle name="Normal 9 2 8" xfId="31679" xr:uid="{00000000-0005-0000-0000-0000035A0000}"/>
    <cellStyle name="Normal 9 3" xfId="2688" xr:uid="{00000000-0005-0000-0000-0000045A0000}"/>
    <cellStyle name="Normal 9 3 2" xfId="13485" xr:uid="{00000000-0005-0000-0000-0000055A0000}"/>
    <cellStyle name="Normal 9 3 3" xfId="23659" xr:uid="{00000000-0005-0000-0000-0000065A0000}"/>
    <cellStyle name="Normal 9 4" xfId="2689" xr:uid="{00000000-0005-0000-0000-0000075A0000}"/>
    <cellStyle name="Normal 9 4 2" xfId="13487" xr:uid="{00000000-0005-0000-0000-0000085A0000}"/>
    <cellStyle name="Normal 9 4 2 2" xfId="23661" xr:uid="{00000000-0005-0000-0000-0000095A0000}"/>
    <cellStyle name="Normal 9 4 3" xfId="13486" xr:uid="{00000000-0005-0000-0000-00000A5A0000}"/>
    <cellStyle name="Normal 9 4 4" xfId="23660" xr:uid="{00000000-0005-0000-0000-00000B5A0000}"/>
    <cellStyle name="Normal 9 4 5" xfId="42586" xr:uid="{00000000-0005-0000-0000-00000C5A0000}"/>
    <cellStyle name="Normal 9 5" xfId="2690" xr:uid="{00000000-0005-0000-0000-00000D5A0000}"/>
    <cellStyle name="Normal 9 5 2" xfId="13489" xr:uid="{00000000-0005-0000-0000-00000E5A0000}"/>
    <cellStyle name="Normal 9 5 2 2" xfId="23663" xr:uid="{00000000-0005-0000-0000-00000F5A0000}"/>
    <cellStyle name="Normal 9 5 3" xfId="13488" xr:uid="{00000000-0005-0000-0000-0000105A0000}"/>
    <cellStyle name="Normal 9 5 4" xfId="23662" xr:uid="{00000000-0005-0000-0000-0000115A0000}"/>
    <cellStyle name="Normal 9 5 5" xfId="42681" xr:uid="{00000000-0005-0000-0000-0000125A0000}"/>
    <cellStyle name="Normal 9 6" xfId="2691" xr:uid="{00000000-0005-0000-0000-0000135A0000}"/>
    <cellStyle name="Normal 9 6 2" xfId="13491" xr:uid="{00000000-0005-0000-0000-0000145A0000}"/>
    <cellStyle name="Normal 9 6 2 2" xfId="23665" xr:uid="{00000000-0005-0000-0000-0000155A0000}"/>
    <cellStyle name="Normal 9 6 3" xfId="13490" xr:uid="{00000000-0005-0000-0000-0000165A0000}"/>
    <cellStyle name="Normal 9 6 4" xfId="23664" xr:uid="{00000000-0005-0000-0000-0000175A0000}"/>
    <cellStyle name="Normal 9 6 5" xfId="42645" xr:uid="{00000000-0005-0000-0000-0000185A0000}"/>
    <cellStyle name="Normal 9 7" xfId="13492" xr:uid="{00000000-0005-0000-0000-0000195A0000}"/>
    <cellStyle name="Normal 9 7 2" xfId="13493" xr:uid="{00000000-0005-0000-0000-00001A5A0000}"/>
    <cellStyle name="Normal 9 7 2 2" xfId="23667" xr:uid="{00000000-0005-0000-0000-00001B5A0000}"/>
    <cellStyle name="Normal 9 7 3" xfId="23666" xr:uid="{00000000-0005-0000-0000-00001C5A0000}"/>
    <cellStyle name="Normal 9 7 4" xfId="42785" xr:uid="{00000000-0005-0000-0000-00001D5A0000}"/>
    <cellStyle name="Normal 9 8" xfId="13494" xr:uid="{00000000-0005-0000-0000-00001E5A0000}"/>
    <cellStyle name="Normal 9 8 2" xfId="13495" xr:uid="{00000000-0005-0000-0000-00001F5A0000}"/>
    <cellStyle name="Normal 9 8 2 2" xfId="23669" xr:uid="{00000000-0005-0000-0000-0000205A0000}"/>
    <cellStyle name="Normal 9 8 3" xfId="23668" xr:uid="{00000000-0005-0000-0000-0000215A0000}"/>
    <cellStyle name="Normal 9 8 4" xfId="42783" xr:uid="{00000000-0005-0000-0000-0000225A0000}"/>
    <cellStyle name="Normal 9 9" xfId="13476" xr:uid="{00000000-0005-0000-0000-0000235A0000}"/>
    <cellStyle name="Normal 90" xfId="13496" xr:uid="{00000000-0005-0000-0000-0000245A0000}"/>
    <cellStyle name="Normal 90 2" xfId="23670" xr:uid="{00000000-0005-0000-0000-0000255A0000}"/>
    <cellStyle name="Normal 90 3" xfId="42537" xr:uid="{00000000-0005-0000-0000-0000265A0000}"/>
    <cellStyle name="Normal 91" xfId="13497" xr:uid="{00000000-0005-0000-0000-0000275A0000}"/>
    <cellStyle name="Normal 91 2" xfId="23671" xr:uid="{00000000-0005-0000-0000-0000285A0000}"/>
    <cellStyle name="Normal 91 3" xfId="42532" xr:uid="{00000000-0005-0000-0000-0000295A0000}"/>
    <cellStyle name="Normal 92" xfId="13498" xr:uid="{00000000-0005-0000-0000-00002A5A0000}"/>
    <cellStyle name="Normal 92 2" xfId="23672" xr:uid="{00000000-0005-0000-0000-00002B5A0000}"/>
    <cellStyle name="Normal 92 3" xfId="42536" xr:uid="{00000000-0005-0000-0000-00002C5A0000}"/>
    <cellStyle name="Normal 93" xfId="13499" xr:uid="{00000000-0005-0000-0000-00002D5A0000}"/>
    <cellStyle name="Normal 93 2" xfId="23673" xr:uid="{00000000-0005-0000-0000-00002E5A0000}"/>
    <cellStyle name="Normal 93 3" xfId="42539" xr:uid="{00000000-0005-0000-0000-00002F5A0000}"/>
    <cellStyle name="Normal 94" xfId="13500" xr:uid="{00000000-0005-0000-0000-0000305A0000}"/>
    <cellStyle name="Normal 94 2" xfId="23674" xr:uid="{00000000-0005-0000-0000-0000315A0000}"/>
    <cellStyle name="Normal 94 3" xfId="42538" xr:uid="{00000000-0005-0000-0000-0000325A0000}"/>
    <cellStyle name="Normal 95" xfId="13501" xr:uid="{00000000-0005-0000-0000-0000335A0000}"/>
    <cellStyle name="Normal 95 2" xfId="23675" xr:uid="{00000000-0005-0000-0000-0000345A0000}"/>
    <cellStyle name="Normal 95 3" xfId="42534" xr:uid="{00000000-0005-0000-0000-0000355A0000}"/>
    <cellStyle name="Normal 96" xfId="13502" xr:uid="{00000000-0005-0000-0000-0000365A0000}"/>
    <cellStyle name="Normal 96 2" xfId="23676" xr:uid="{00000000-0005-0000-0000-0000375A0000}"/>
    <cellStyle name="Normal 96 3" xfId="42533" xr:uid="{00000000-0005-0000-0000-0000385A0000}"/>
    <cellStyle name="Normal 97" xfId="13503" xr:uid="{00000000-0005-0000-0000-0000395A0000}"/>
    <cellStyle name="Normal 97 2" xfId="13504" xr:uid="{00000000-0005-0000-0000-00003A5A0000}"/>
    <cellStyle name="Normal 97 2 2" xfId="23678" xr:uid="{00000000-0005-0000-0000-00003B5A0000}"/>
    <cellStyle name="Normal 97 2 3" xfId="42615" xr:uid="{00000000-0005-0000-0000-00003C5A0000}"/>
    <cellStyle name="Normal 97 3" xfId="23677" xr:uid="{00000000-0005-0000-0000-00003D5A0000}"/>
    <cellStyle name="Normal 97 4" xfId="42544" xr:uid="{00000000-0005-0000-0000-00003E5A0000}"/>
    <cellStyle name="Normal 98" xfId="13505" xr:uid="{00000000-0005-0000-0000-00003F5A0000}"/>
    <cellStyle name="Normal 98 2" xfId="13506" xr:uid="{00000000-0005-0000-0000-0000405A0000}"/>
    <cellStyle name="Normal 98 2 2" xfId="23680" xr:uid="{00000000-0005-0000-0000-0000415A0000}"/>
    <cellStyle name="Normal 98 3" xfId="23679" xr:uid="{00000000-0005-0000-0000-0000425A0000}"/>
    <cellStyle name="Normal 98 4" xfId="42721" xr:uid="{00000000-0005-0000-0000-0000435A0000}"/>
    <cellStyle name="Normal 99" xfId="13507" xr:uid="{00000000-0005-0000-0000-0000445A0000}"/>
    <cellStyle name="Normal 99 2" xfId="13508" xr:uid="{00000000-0005-0000-0000-0000455A0000}"/>
    <cellStyle name="Normal 99 2 2" xfId="23682" xr:uid="{00000000-0005-0000-0000-0000465A0000}"/>
    <cellStyle name="Normal 99 3" xfId="23681" xr:uid="{00000000-0005-0000-0000-0000475A0000}"/>
    <cellStyle name="Normal 99 4" xfId="42775" xr:uid="{00000000-0005-0000-0000-0000485A0000}"/>
    <cellStyle name="Note" xfId="2692" builtinId="10" customBuiltin="1"/>
    <cellStyle name="Note 10" xfId="2693" xr:uid="{00000000-0005-0000-0000-00004A5A0000}"/>
    <cellStyle name="Note 10 10" xfId="23683" xr:uid="{00000000-0005-0000-0000-00004B5A0000}"/>
    <cellStyle name="Note 10 11" xfId="30915" xr:uid="{00000000-0005-0000-0000-00004C5A0000}"/>
    <cellStyle name="Note 10 2" xfId="13510" xr:uid="{00000000-0005-0000-0000-00004D5A0000}"/>
    <cellStyle name="Note 10 2 2" xfId="13511" xr:uid="{00000000-0005-0000-0000-00004E5A0000}"/>
    <cellStyle name="Note 10 2 2 2" xfId="13512" xr:uid="{00000000-0005-0000-0000-00004F5A0000}"/>
    <cellStyle name="Note 10 2 2 2 2" xfId="13513" xr:uid="{00000000-0005-0000-0000-0000505A0000}"/>
    <cellStyle name="Note 10 2 2 2 2 2" xfId="13514" xr:uid="{00000000-0005-0000-0000-0000515A0000}"/>
    <cellStyle name="Note 10 2 2 2 2 2 2" xfId="13515" xr:uid="{00000000-0005-0000-0000-0000525A0000}"/>
    <cellStyle name="Note 10 2 2 2 2 2 2 2" xfId="23689" xr:uid="{00000000-0005-0000-0000-0000535A0000}"/>
    <cellStyle name="Note 10 2 2 2 2 2 2 3" xfId="38920" xr:uid="{00000000-0005-0000-0000-0000545A0000}"/>
    <cellStyle name="Note 10 2 2 2 2 2 3" xfId="13516" xr:uid="{00000000-0005-0000-0000-0000555A0000}"/>
    <cellStyle name="Note 10 2 2 2 2 2 3 2" xfId="23690" xr:uid="{00000000-0005-0000-0000-0000565A0000}"/>
    <cellStyle name="Note 10 2 2 2 2 2 3 3" xfId="41460" xr:uid="{00000000-0005-0000-0000-0000575A0000}"/>
    <cellStyle name="Note 10 2 2 2 2 2 4" xfId="23688" xr:uid="{00000000-0005-0000-0000-0000585A0000}"/>
    <cellStyle name="Note 10 2 2 2 2 2 5" xfId="36367" xr:uid="{00000000-0005-0000-0000-0000595A0000}"/>
    <cellStyle name="Note 10 2 2 2 2 3" xfId="13517" xr:uid="{00000000-0005-0000-0000-00005A5A0000}"/>
    <cellStyle name="Note 10 2 2 2 2 3 2" xfId="23691" xr:uid="{00000000-0005-0000-0000-00005B5A0000}"/>
    <cellStyle name="Note 10 2 2 2 2 3 3" xfId="37648" xr:uid="{00000000-0005-0000-0000-00005C5A0000}"/>
    <cellStyle name="Note 10 2 2 2 2 4" xfId="13518" xr:uid="{00000000-0005-0000-0000-00005D5A0000}"/>
    <cellStyle name="Note 10 2 2 2 2 4 2" xfId="23692" xr:uid="{00000000-0005-0000-0000-00005E5A0000}"/>
    <cellStyle name="Note 10 2 2 2 2 4 3" xfId="40190" xr:uid="{00000000-0005-0000-0000-00005F5A0000}"/>
    <cellStyle name="Note 10 2 2 2 2 5" xfId="23687" xr:uid="{00000000-0005-0000-0000-0000605A0000}"/>
    <cellStyle name="Note 10 2 2 2 2 6" xfId="35088" xr:uid="{00000000-0005-0000-0000-0000615A0000}"/>
    <cellStyle name="Note 10 2 2 2 3" xfId="23686" xr:uid="{00000000-0005-0000-0000-0000625A0000}"/>
    <cellStyle name="Note 10 2 2 2 4" xfId="33817" xr:uid="{00000000-0005-0000-0000-0000635A0000}"/>
    <cellStyle name="Note 10 2 2 3" xfId="13519" xr:uid="{00000000-0005-0000-0000-0000645A0000}"/>
    <cellStyle name="Note 10 2 2 3 2" xfId="13520" xr:uid="{00000000-0005-0000-0000-0000655A0000}"/>
    <cellStyle name="Note 10 2 2 3 2 2" xfId="13521" xr:uid="{00000000-0005-0000-0000-0000665A0000}"/>
    <cellStyle name="Note 10 2 2 3 2 2 2" xfId="23695" xr:uid="{00000000-0005-0000-0000-0000675A0000}"/>
    <cellStyle name="Note 10 2 2 3 2 2 3" xfId="38400" xr:uid="{00000000-0005-0000-0000-0000685A0000}"/>
    <cellStyle name="Note 10 2 2 3 2 3" xfId="13522" xr:uid="{00000000-0005-0000-0000-0000695A0000}"/>
    <cellStyle name="Note 10 2 2 3 2 3 2" xfId="23696" xr:uid="{00000000-0005-0000-0000-00006A5A0000}"/>
    <cellStyle name="Note 10 2 2 3 2 3 3" xfId="40940" xr:uid="{00000000-0005-0000-0000-00006B5A0000}"/>
    <cellStyle name="Note 10 2 2 3 2 4" xfId="23694" xr:uid="{00000000-0005-0000-0000-00006C5A0000}"/>
    <cellStyle name="Note 10 2 2 3 2 5" xfId="35847" xr:uid="{00000000-0005-0000-0000-00006D5A0000}"/>
    <cellStyle name="Note 10 2 2 3 3" xfId="13523" xr:uid="{00000000-0005-0000-0000-00006E5A0000}"/>
    <cellStyle name="Note 10 2 2 3 3 2" xfId="23697" xr:uid="{00000000-0005-0000-0000-00006F5A0000}"/>
    <cellStyle name="Note 10 2 2 3 3 3" xfId="37126" xr:uid="{00000000-0005-0000-0000-0000705A0000}"/>
    <cellStyle name="Note 10 2 2 3 4" xfId="13524" xr:uid="{00000000-0005-0000-0000-0000715A0000}"/>
    <cellStyle name="Note 10 2 2 3 4 2" xfId="23698" xr:uid="{00000000-0005-0000-0000-0000725A0000}"/>
    <cellStyle name="Note 10 2 2 3 4 3" xfId="39670" xr:uid="{00000000-0005-0000-0000-0000735A0000}"/>
    <cellStyle name="Note 10 2 2 3 5" xfId="23693" xr:uid="{00000000-0005-0000-0000-0000745A0000}"/>
    <cellStyle name="Note 10 2 2 3 6" xfId="34569" xr:uid="{00000000-0005-0000-0000-0000755A0000}"/>
    <cellStyle name="Note 10 2 2 4" xfId="23685" xr:uid="{00000000-0005-0000-0000-0000765A0000}"/>
    <cellStyle name="Note 10 2 2 5" xfId="32614" xr:uid="{00000000-0005-0000-0000-0000775A0000}"/>
    <cellStyle name="Note 10 2 3" xfId="13525" xr:uid="{00000000-0005-0000-0000-0000785A0000}"/>
    <cellStyle name="Note 10 2 3 2" xfId="13526" xr:uid="{00000000-0005-0000-0000-0000795A0000}"/>
    <cellStyle name="Note 10 2 3 2 2" xfId="13527" xr:uid="{00000000-0005-0000-0000-00007A5A0000}"/>
    <cellStyle name="Note 10 2 3 2 2 2" xfId="13528" xr:uid="{00000000-0005-0000-0000-00007B5A0000}"/>
    <cellStyle name="Note 10 2 3 2 2 2 2" xfId="13529" xr:uid="{00000000-0005-0000-0000-00007C5A0000}"/>
    <cellStyle name="Note 10 2 3 2 2 2 2 2" xfId="23703" xr:uid="{00000000-0005-0000-0000-00007D5A0000}"/>
    <cellStyle name="Note 10 2 3 2 2 2 2 3" xfId="39072" xr:uid="{00000000-0005-0000-0000-00007E5A0000}"/>
    <cellStyle name="Note 10 2 3 2 2 2 3" xfId="13530" xr:uid="{00000000-0005-0000-0000-00007F5A0000}"/>
    <cellStyle name="Note 10 2 3 2 2 2 3 2" xfId="23704" xr:uid="{00000000-0005-0000-0000-0000805A0000}"/>
    <cellStyle name="Note 10 2 3 2 2 2 3 3" xfId="41612" xr:uid="{00000000-0005-0000-0000-0000815A0000}"/>
    <cellStyle name="Note 10 2 3 2 2 2 4" xfId="23702" xr:uid="{00000000-0005-0000-0000-0000825A0000}"/>
    <cellStyle name="Note 10 2 3 2 2 2 5" xfId="36519" xr:uid="{00000000-0005-0000-0000-0000835A0000}"/>
    <cellStyle name="Note 10 2 3 2 2 3" xfId="13531" xr:uid="{00000000-0005-0000-0000-0000845A0000}"/>
    <cellStyle name="Note 10 2 3 2 2 3 2" xfId="23705" xr:uid="{00000000-0005-0000-0000-0000855A0000}"/>
    <cellStyle name="Note 10 2 3 2 2 3 3" xfId="37800" xr:uid="{00000000-0005-0000-0000-0000865A0000}"/>
    <cellStyle name="Note 10 2 3 2 2 4" xfId="13532" xr:uid="{00000000-0005-0000-0000-0000875A0000}"/>
    <cellStyle name="Note 10 2 3 2 2 4 2" xfId="23706" xr:uid="{00000000-0005-0000-0000-0000885A0000}"/>
    <cellStyle name="Note 10 2 3 2 2 4 3" xfId="40342" xr:uid="{00000000-0005-0000-0000-0000895A0000}"/>
    <cellStyle name="Note 10 2 3 2 2 5" xfId="23701" xr:uid="{00000000-0005-0000-0000-00008A5A0000}"/>
    <cellStyle name="Note 10 2 3 2 2 6" xfId="35240" xr:uid="{00000000-0005-0000-0000-00008B5A0000}"/>
    <cellStyle name="Note 10 2 3 2 3" xfId="23700" xr:uid="{00000000-0005-0000-0000-00008C5A0000}"/>
    <cellStyle name="Note 10 2 3 2 4" xfId="33968" xr:uid="{00000000-0005-0000-0000-00008D5A0000}"/>
    <cellStyle name="Note 10 2 3 3" xfId="13533" xr:uid="{00000000-0005-0000-0000-00008E5A0000}"/>
    <cellStyle name="Note 10 2 3 3 2" xfId="13534" xr:uid="{00000000-0005-0000-0000-00008F5A0000}"/>
    <cellStyle name="Note 10 2 3 3 2 2" xfId="13535" xr:uid="{00000000-0005-0000-0000-0000905A0000}"/>
    <cellStyle name="Note 10 2 3 3 2 2 2" xfId="23709" xr:uid="{00000000-0005-0000-0000-0000915A0000}"/>
    <cellStyle name="Note 10 2 3 3 2 2 3" xfId="38552" xr:uid="{00000000-0005-0000-0000-0000925A0000}"/>
    <cellStyle name="Note 10 2 3 3 2 3" xfId="13536" xr:uid="{00000000-0005-0000-0000-0000935A0000}"/>
    <cellStyle name="Note 10 2 3 3 2 3 2" xfId="23710" xr:uid="{00000000-0005-0000-0000-0000945A0000}"/>
    <cellStyle name="Note 10 2 3 3 2 3 3" xfId="41092" xr:uid="{00000000-0005-0000-0000-0000955A0000}"/>
    <cellStyle name="Note 10 2 3 3 2 4" xfId="23708" xr:uid="{00000000-0005-0000-0000-0000965A0000}"/>
    <cellStyle name="Note 10 2 3 3 2 5" xfId="35999" xr:uid="{00000000-0005-0000-0000-0000975A0000}"/>
    <cellStyle name="Note 10 2 3 3 3" xfId="13537" xr:uid="{00000000-0005-0000-0000-0000985A0000}"/>
    <cellStyle name="Note 10 2 3 3 3 2" xfId="23711" xr:uid="{00000000-0005-0000-0000-0000995A0000}"/>
    <cellStyle name="Note 10 2 3 3 3 3" xfId="37278" xr:uid="{00000000-0005-0000-0000-00009A5A0000}"/>
    <cellStyle name="Note 10 2 3 3 4" xfId="13538" xr:uid="{00000000-0005-0000-0000-00009B5A0000}"/>
    <cellStyle name="Note 10 2 3 3 4 2" xfId="23712" xr:uid="{00000000-0005-0000-0000-00009C5A0000}"/>
    <cellStyle name="Note 10 2 3 3 4 3" xfId="39822" xr:uid="{00000000-0005-0000-0000-00009D5A0000}"/>
    <cellStyle name="Note 10 2 3 3 5" xfId="23707" xr:uid="{00000000-0005-0000-0000-00009E5A0000}"/>
    <cellStyle name="Note 10 2 3 3 6" xfId="34717" xr:uid="{00000000-0005-0000-0000-00009F5A0000}"/>
    <cellStyle name="Note 10 2 3 4" xfId="23699" xr:uid="{00000000-0005-0000-0000-0000A05A0000}"/>
    <cellStyle name="Note 10 2 3 5" xfId="32761" xr:uid="{00000000-0005-0000-0000-0000A15A0000}"/>
    <cellStyle name="Note 10 2 4" xfId="13539" xr:uid="{00000000-0005-0000-0000-0000A25A0000}"/>
    <cellStyle name="Note 10 2 4 2" xfId="13540" xr:uid="{00000000-0005-0000-0000-0000A35A0000}"/>
    <cellStyle name="Note 10 2 4 2 2" xfId="13541" xr:uid="{00000000-0005-0000-0000-0000A45A0000}"/>
    <cellStyle name="Note 10 2 4 2 2 2" xfId="13542" xr:uid="{00000000-0005-0000-0000-0000A55A0000}"/>
    <cellStyle name="Note 10 2 4 2 2 2 2" xfId="13543" xr:uid="{00000000-0005-0000-0000-0000A65A0000}"/>
    <cellStyle name="Note 10 2 4 2 2 2 2 2" xfId="23717" xr:uid="{00000000-0005-0000-0000-0000A75A0000}"/>
    <cellStyle name="Note 10 2 4 2 2 2 2 3" xfId="39231" xr:uid="{00000000-0005-0000-0000-0000A85A0000}"/>
    <cellStyle name="Note 10 2 4 2 2 2 3" xfId="13544" xr:uid="{00000000-0005-0000-0000-0000A95A0000}"/>
    <cellStyle name="Note 10 2 4 2 2 2 3 2" xfId="23718" xr:uid="{00000000-0005-0000-0000-0000AA5A0000}"/>
    <cellStyle name="Note 10 2 4 2 2 2 3 3" xfId="41771" xr:uid="{00000000-0005-0000-0000-0000AB5A0000}"/>
    <cellStyle name="Note 10 2 4 2 2 2 4" xfId="23716" xr:uid="{00000000-0005-0000-0000-0000AC5A0000}"/>
    <cellStyle name="Note 10 2 4 2 2 2 5" xfId="36678" xr:uid="{00000000-0005-0000-0000-0000AD5A0000}"/>
    <cellStyle name="Note 10 2 4 2 2 3" xfId="13545" xr:uid="{00000000-0005-0000-0000-0000AE5A0000}"/>
    <cellStyle name="Note 10 2 4 2 2 3 2" xfId="23719" xr:uid="{00000000-0005-0000-0000-0000AF5A0000}"/>
    <cellStyle name="Note 10 2 4 2 2 3 3" xfId="37961" xr:uid="{00000000-0005-0000-0000-0000B05A0000}"/>
    <cellStyle name="Note 10 2 4 2 2 4" xfId="13546" xr:uid="{00000000-0005-0000-0000-0000B15A0000}"/>
    <cellStyle name="Note 10 2 4 2 2 4 2" xfId="23720" xr:uid="{00000000-0005-0000-0000-0000B25A0000}"/>
    <cellStyle name="Note 10 2 4 2 2 4 3" xfId="40501" xr:uid="{00000000-0005-0000-0000-0000B35A0000}"/>
    <cellStyle name="Note 10 2 4 2 2 5" xfId="23715" xr:uid="{00000000-0005-0000-0000-0000B45A0000}"/>
    <cellStyle name="Note 10 2 4 2 2 6" xfId="35401" xr:uid="{00000000-0005-0000-0000-0000B55A0000}"/>
    <cellStyle name="Note 10 2 4 2 3" xfId="23714" xr:uid="{00000000-0005-0000-0000-0000B65A0000}"/>
    <cellStyle name="Note 10 2 4 2 4" xfId="34129" xr:uid="{00000000-0005-0000-0000-0000B75A0000}"/>
    <cellStyle name="Note 10 2 4 3" xfId="13547" xr:uid="{00000000-0005-0000-0000-0000B85A0000}"/>
    <cellStyle name="Note 10 2 4 3 2" xfId="13548" xr:uid="{00000000-0005-0000-0000-0000B95A0000}"/>
    <cellStyle name="Note 10 2 4 3 2 2" xfId="13549" xr:uid="{00000000-0005-0000-0000-0000BA5A0000}"/>
    <cellStyle name="Note 10 2 4 3 2 2 2" xfId="23723" xr:uid="{00000000-0005-0000-0000-0000BB5A0000}"/>
    <cellStyle name="Note 10 2 4 3 2 2 3" xfId="38711" xr:uid="{00000000-0005-0000-0000-0000BC5A0000}"/>
    <cellStyle name="Note 10 2 4 3 2 3" xfId="13550" xr:uid="{00000000-0005-0000-0000-0000BD5A0000}"/>
    <cellStyle name="Note 10 2 4 3 2 3 2" xfId="23724" xr:uid="{00000000-0005-0000-0000-0000BE5A0000}"/>
    <cellStyle name="Note 10 2 4 3 2 3 3" xfId="41251" xr:uid="{00000000-0005-0000-0000-0000BF5A0000}"/>
    <cellStyle name="Note 10 2 4 3 2 4" xfId="23722" xr:uid="{00000000-0005-0000-0000-0000C05A0000}"/>
    <cellStyle name="Note 10 2 4 3 2 5" xfId="36158" xr:uid="{00000000-0005-0000-0000-0000C15A0000}"/>
    <cellStyle name="Note 10 2 4 3 3" xfId="13551" xr:uid="{00000000-0005-0000-0000-0000C25A0000}"/>
    <cellStyle name="Note 10 2 4 3 3 2" xfId="23725" xr:uid="{00000000-0005-0000-0000-0000C35A0000}"/>
    <cellStyle name="Note 10 2 4 3 3 3" xfId="37439" xr:uid="{00000000-0005-0000-0000-0000C45A0000}"/>
    <cellStyle name="Note 10 2 4 3 4" xfId="13552" xr:uid="{00000000-0005-0000-0000-0000C55A0000}"/>
    <cellStyle name="Note 10 2 4 3 4 2" xfId="23726" xr:uid="{00000000-0005-0000-0000-0000C65A0000}"/>
    <cellStyle name="Note 10 2 4 3 4 3" xfId="39981" xr:uid="{00000000-0005-0000-0000-0000C75A0000}"/>
    <cellStyle name="Note 10 2 4 3 5" xfId="23721" xr:uid="{00000000-0005-0000-0000-0000C85A0000}"/>
    <cellStyle name="Note 10 2 4 3 6" xfId="34879" xr:uid="{00000000-0005-0000-0000-0000C95A0000}"/>
    <cellStyle name="Note 10 2 4 4" xfId="23713" xr:uid="{00000000-0005-0000-0000-0000CA5A0000}"/>
    <cellStyle name="Note 10 2 4 5" xfId="33582" xr:uid="{00000000-0005-0000-0000-0000CB5A0000}"/>
    <cellStyle name="Note 10 2 5" xfId="13553" xr:uid="{00000000-0005-0000-0000-0000CC5A0000}"/>
    <cellStyle name="Note 10 2 5 2" xfId="13554" xr:uid="{00000000-0005-0000-0000-0000CD5A0000}"/>
    <cellStyle name="Note 10 2 5 2 2" xfId="13555" xr:uid="{00000000-0005-0000-0000-0000CE5A0000}"/>
    <cellStyle name="Note 10 2 5 2 2 2" xfId="13556" xr:uid="{00000000-0005-0000-0000-0000CF5A0000}"/>
    <cellStyle name="Note 10 2 5 2 2 2 2" xfId="23730" xr:uid="{00000000-0005-0000-0000-0000D05A0000}"/>
    <cellStyle name="Note 10 2 5 2 2 2 3" xfId="38255" xr:uid="{00000000-0005-0000-0000-0000D15A0000}"/>
    <cellStyle name="Note 10 2 5 2 2 3" xfId="13557" xr:uid="{00000000-0005-0000-0000-0000D25A0000}"/>
    <cellStyle name="Note 10 2 5 2 2 3 2" xfId="23731" xr:uid="{00000000-0005-0000-0000-0000D35A0000}"/>
    <cellStyle name="Note 10 2 5 2 2 3 3" xfId="40795" xr:uid="{00000000-0005-0000-0000-0000D45A0000}"/>
    <cellStyle name="Note 10 2 5 2 2 4" xfId="23729" xr:uid="{00000000-0005-0000-0000-0000D55A0000}"/>
    <cellStyle name="Note 10 2 5 2 2 5" xfId="35702" xr:uid="{00000000-0005-0000-0000-0000D65A0000}"/>
    <cellStyle name="Note 10 2 5 2 3" xfId="13558" xr:uid="{00000000-0005-0000-0000-0000D75A0000}"/>
    <cellStyle name="Note 10 2 5 2 3 2" xfId="23732" xr:uid="{00000000-0005-0000-0000-0000D85A0000}"/>
    <cellStyle name="Note 10 2 5 2 3 3" xfId="36981" xr:uid="{00000000-0005-0000-0000-0000D95A0000}"/>
    <cellStyle name="Note 10 2 5 2 4" xfId="13559" xr:uid="{00000000-0005-0000-0000-0000DA5A0000}"/>
    <cellStyle name="Note 10 2 5 2 4 2" xfId="23733" xr:uid="{00000000-0005-0000-0000-0000DB5A0000}"/>
    <cellStyle name="Note 10 2 5 2 4 3" xfId="39525" xr:uid="{00000000-0005-0000-0000-0000DC5A0000}"/>
    <cellStyle name="Note 10 2 5 2 5" xfId="23728" xr:uid="{00000000-0005-0000-0000-0000DD5A0000}"/>
    <cellStyle name="Note 10 2 5 2 6" xfId="34427" xr:uid="{00000000-0005-0000-0000-0000DE5A0000}"/>
    <cellStyle name="Note 10 2 5 3" xfId="23727" xr:uid="{00000000-0005-0000-0000-0000DF5A0000}"/>
    <cellStyle name="Note 10 2 5 4" xfId="32450" xr:uid="{00000000-0005-0000-0000-0000E05A0000}"/>
    <cellStyle name="Note 10 2 6" xfId="13560" xr:uid="{00000000-0005-0000-0000-0000E15A0000}"/>
    <cellStyle name="Note 10 2 6 2" xfId="13561" xr:uid="{00000000-0005-0000-0000-0000E25A0000}"/>
    <cellStyle name="Note 10 2 6 2 2" xfId="13562" xr:uid="{00000000-0005-0000-0000-0000E35A0000}"/>
    <cellStyle name="Note 10 2 6 2 2 2" xfId="23736" xr:uid="{00000000-0005-0000-0000-0000E45A0000}"/>
    <cellStyle name="Note 10 2 6 2 2 3" xfId="38113" xr:uid="{00000000-0005-0000-0000-0000E55A0000}"/>
    <cellStyle name="Note 10 2 6 2 3" xfId="13563" xr:uid="{00000000-0005-0000-0000-0000E65A0000}"/>
    <cellStyle name="Note 10 2 6 2 3 2" xfId="23737" xr:uid="{00000000-0005-0000-0000-0000E75A0000}"/>
    <cellStyle name="Note 10 2 6 2 3 3" xfId="40653" xr:uid="{00000000-0005-0000-0000-0000E85A0000}"/>
    <cellStyle name="Note 10 2 6 2 4" xfId="23735" xr:uid="{00000000-0005-0000-0000-0000E95A0000}"/>
    <cellStyle name="Note 10 2 6 2 5" xfId="35560" xr:uid="{00000000-0005-0000-0000-0000EA5A0000}"/>
    <cellStyle name="Note 10 2 6 3" xfId="13564" xr:uid="{00000000-0005-0000-0000-0000EB5A0000}"/>
    <cellStyle name="Note 10 2 6 3 2" xfId="23738" xr:uid="{00000000-0005-0000-0000-0000EC5A0000}"/>
    <cellStyle name="Note 10 2 6 3 3" xfId="36839" xr:uid="{00000000-0005-0000-0000-0000ED5A0000}"/>
    <cellStyle name="Note 10 2 6 4" xfId="13565" xr:uid="{00000000-0005-0000-0000-0000EE5A0000}"/>
    <cellStyle name="Note 10 2 6 4 2" xfId="23739" xr:uid="{00000000-0005-0000-0000-0000EF5A0000}"/>
    <cellStyle name="Note 10 2 6 4 3" xfId="39383" xr:uid="{00000000-0005-0000-0000-0000F05A0000}"/>
    <cellStyle name="Note 10 2 6 5" xfId="23734" xr:uid="{00000000-0005-0000-0000-0000F15A0000}"/>
    <cellStyle name="Note 10 2 6 6" xfId="34285" xr:uid="{00000000-0005-0000-0000-0000F25A0000}"/>
    <cellStyle name="Note 10 2 7" xfId="23684" xr:uid="{00000000-0005-0000-0000-0000F35A0000}"/>
    <cellStyle name="Note 10 2 8" xfId="31681" xr:uid="{00000000-0005-0000-0000-0000F45A0000}"/>
    <cellStyle name="Note 10 3" xfId="13566" xr:uid="{00000000-0005-0000-0000-0000F55A0000}"/>
    <cellStyle name="Note 10 3 2" xfId="13567" xr:uid="{00000000-0005-0000-0000-0000F65A0000}"/>
    <cellStyle name="Note 10 3 2 2" xfId="13568" xr:uid="{00000000-0005-0000-0000-0000F75A0000}"/>
    <cellStyle name="Note 10 3 2 2 2" xfId="13569" xr:uid="{00000000-0005-0000-0000-0000F85A0000}"/>
    <cellStyle name="Note 10 3 2 2 2 2" xfId="13570" xr:uid="{00000000-0005-0000-0000-0000F95A0000}"/>
    <cellStyle name="Note 10 3 2 2 2 2 2" xfId="23744" xr:uid="{00000000-0005-0000-0000-0000FA5A0000}"/>
    <cellStyle name="Note 10 3 2 2 2 2 3" xfId="38844" xr:uid="{00000000-0005-0000-0000-0000FB5A0000}"/>
    <cellStyle name="Note 10 3 2 2 2 3" xfId="13571" xr:uid="{00000000-0005-0000-0000-0000FC5A0000}"/>
    <cellStyle name="Note 10 3 2 2 2 3 2" xfId="23745" xr:uid="{00000000-0005-0000-0000-0000FD5A0000}"/>
    <cellStyle name="Note 10 3 2 2 2 3 3" xfId="41384" xr:uid="{00000000-0005-0000-0000-0000FE5A0000}"/>
    <cellStyle name="Note 10 3 2 2 2 4" xfId="23743" xr:uid="{00000000-0005-0000-0000-0000FF5A0000}"/>
    <cellStyle name="Note 10 3 2 2 2 5" xfId="36291" xr:uid="{00000000-0005-0000-0000-0000005B0000}"/>
    <cellStyle name="Note 10 3 2 2 3" xfId="13572" xr:uid="{00000000-0005-0000-0000-0000015B0000}"/>
    <cellStyle name="Note 10 3 2 2 3 2" xfId="23746" xr:uid="{00000000-0005-0000-0000-0000025B0000}"/>
    <cellStyle name="Note 10 3 2 2 3 3" xfId="37572" xr:uid="{00000000-0005-0000-0000-0000035B0000}"/>
    <cellStyle name="Note 10 3 2 2 4" xfId="13573" xr:uid="{00000000-0005-0000-0000-0000045B0000}"/>
    <cellStyle name="Note 10 3 2 2 4 2" xfId="23747" xr:uid="{00000000-0005-0000-0000-0000055B0000}"/>
    <cellStyle name="Note 10 3 2 2 4 3" xfId="40114" xr:uid="{00000000-0005-0000-0000-0000065B0000}"/>
    <cellStyle name="Note 10 3 2 2 5" xfId="23742" xr:uid="{00000000-0005-0000-0000-0000075B0000}"/>
    <cellStyle name="Note 10 3 2 2 6" xfId="35012" xr:uid="{00000000-0005-0000-0000-0000085B0000}"/>
    <cellStyle name="Note 10 3 2 3" xfId="23741" xr:uid="{00000000-0005-0000-0000-0000095B0000}"/>
    <cellStyle name="Note 10 3 2 4" xfId="33741" xr:uid="{00000000-0005-0000-0000-00000A5B0000}"/>
    <cellStyle name="Note 10 3 3" xfId="13574" xr:uid="{00000000-0005-0000-0000-00000B5B0000}"/>
    <cellStyle name="Note 10 3 3 2" xfId="13575" xr:uid="{00000000-0005-0000-0000-00000C5B0000}"/>
    <cellStyle name="Note 10 3 3 2 2" xfId="13576" xr:uid="{00000000-0005-0000-0000-00000D5B0000}"/>
    <cellStyle name="Note 10 3 3 2 2 2" xfId="23750" xr:uid="{00000000-0005-0000-0000-00000E5B0000}"/>
    <cellStyle name="Note 10 3 3 2 2 3" xfId="38324" xr:uid="{00000000-0005-0000-0000-00000F5B0000}"/>
    <cellStyle name="Note 10 3 3 2 3" xfId="13577" xr:uid="{00000000-0005-0000-0000-0000105B0000}"/>
    <cellStyle name="Note 10 3 3 2 3 2" xfId="23751" xr:uid="{00000000-0005-0000-0000-0000115B0000}"/>
    <cellStyle name="Note 10 3 3 2 3 3" xfId="40864" xr:uid="{00000000-0005-0000-0000-0000125B0000}"/>
    <cellStyle name="Note 10 3 3 2 4" xfId="23749" xr:uid="{00000000-0005-0000-0000-0000135B0000}"/>
    <cellStyle name="Note 10 3 3 2 5" xfId="35771" xr:uid="{00000000-0005-0000-0000-0000145B0000}"/>
    <cellStyle name="Note 10 3 3 3" xfId="13578" xr:uid="{00000000-0005-0000-0000-0000155B0000}"/>
    <cellStyle name="Note 10 3 3 3 2" xfId="23752" xr:uid="{00000000-0005-0000-0000-0000165B0000}"/>
    <cellStyle name="Note 10 3 3 3 3" xfId="37050" xr:uid="{00000000-0005-0000-0000-0000175B0000}"/>
    <cellStyle name="Note 10 3 3 4" xfId="13579" xr:uid="{00000000-0005-0000-0000-0000185B0000}"/>
    <cellStyle name="Note 10 3 3 4 2" xfId="23753" xr:uid="{00000000-0005-0000-0000-0000195B0000}"/>
    <cellStyle name="Note 10 3 3 4 3" xfId="39594" xr:uid="{00000000-0005-0000-0000-00001A5B0000}"/>
    <cellStyle name="Note 10 3 3 5" xfId="23748" xr:uid="{00000000-0005-0000-0000-00001B5B0000}"/>
    <cellStyle name="Note 10 3 3 6" xfId="34495" xr:uid="{00000000-0005-0000-0000-00001C5B0000}"/>
    <cellStyle name="Note 10 3 4" xfId="23740" xr:uid="{00000000-0005-0000-0000-00001D5B0000}"/>
    <cellStyle name="Note 10 3 5" xfId="32541" xr:uid="{00000000-0005-0000-0000-00001E5B0000}"/>
    <cellStyle name="Note 10 4" xfId="13580" xr:uid="{00000000-0005-0000-0000-00001F5B0000}"/>
    <cellStyle name="Note 10 4 2" xfId="13581" xr:uid="{00000000-0005-0000-0000-0000205B0000}"/>
    <cellStyle name="Note 10 4 2 2" xfId="13582" xr:uid="{00000000-0005-0000-0000-0000215B0000}"/>
    <cellStyle name="Note 10 4 2 2 2" xfId="13583" xr:uid="{00000000-0005-0000-0000-0000225B0000}"/>
    <cellStyle name="Note 10 4 2 2 2 2" xfId="13584" xr:uid="{00000000-0005-0000-0000-0000235B0000}"/>
    <cellStyle name="Note 10 4 2 2 2 2 2" xfId="23758" xr:uid="{00000000-0005-0000-0000-0000245B0000}"/>
    <cellStyle name="Note 10 4 2 2 2 2 3" xfId="38995" xr:uid="{00000000-0005-0000-0000-0000255B0000}"/>
    <cellStyle name="Note 10 4 2 2 2 3" xfId="13585" xr:uid="{00000000-0005-0000-0000-0000265B0000}"/>
    <cellStyle name="Note 10 4 2 2 2 3 2" xfId="23759" xr:uid="{00000000-0005-0000-0000-0000275B0000}"/>
    <cellStyle name="Note 10 4 2 2 2 3 3" xfId="41535" xr:uid="{00000000-0005-0000-0000-0000285B0000}"/>
    <cellStyle name="Note 10 4 2 2 2 4" xfId="23757" xr:uid="{00000000-0005-0000-0000-0000295B0000}"/>
    <cellStyle name="Note 10 4 2 2 2 5" xfId="36442" xr:uid="{00000000-0005-0000-0000-00002A5B0000}"/>
    <cellStyle name="Note 10 4 2 2 3" xfId="13586" xr:uid="{00000000-0005-0000-0000-00002B5B0000}"/>
    <cellStyle name="Note 10 4 2 2 3 2" xfId="23760" xr:uid="{00000000-0005-0000-0000-00002C5B0000}"/>
    <cellStyle name="Note 10 4 2 2 3 3" xfId="37723" xr:uid="{00000000-0005-0000-0000-00002D5B0000}"/>
    <cellStyle name="Note 10 4 2 2 4" xfId="13587" xr:uid="{00000000-0005-0000-0000-00002E5B0000}"/>
    <cellStyle name="Note 10 4 2 2 4 2" xfId="23761" xr:uid="{00000000-0005-0000-0000-00002F5B0000}"/>
    <cellStyle name="Note 10 4 2 2 4 3" xfId="40265" xr:uid="{00000000-0005-0000-0000-0000305B0000}"/>
    <cellStyle name="Note 10 4 2 2 5" xfId="23756" xr:uid="{00000000-0005-0000-0000-0000315B0000}"/>
    <cellStyle name="Note 10 4 2 2 6" xfId="35163" xr:uid="{00000000-0005-0000-0000-0000325B0000}"/>
    <cellStyle name="Note 10 4 2 3" xfId="23755" xr:uid="{00000000-0005-0000-0000-0000335B0000}"/>
    <cellStyle name="Note 10 4 2 4" xfId="33892" xr:uid="{00000000-0005-0000-0000-0000345B0000}"/>
    <cellStyle name="Note 10 4 3" xfId="13588" xr:uid="{00000000-0005-0000-0000-0000355B0000}"/>
    <cellStyle name="Note 10 4 3 2" xfId="13589" xr:uid="{00000000-0005-0000-0000-0000365B0000}"/>
    <cellStyle name="Note 10 4 3 2 2" xfId="13590" xr:uid="{00000000-0005-0000-0000-0000375B0000}"/>
    <cellStyle name="Note 10 4 3 2 2 2" xfId="23764" xr:uid="{00000000-0005-0000-0000-0000385B0000}"/>
    <cellStyle name="Note 10 4 3 2 2 3" xfId="38475" xr:uid="{00000000-0005-0000-0000-0000395B0000}"/>
    <cellStyle name="Note 10 4 3 2 3" xfId="13591" xr:uid="{00000000-0005-0000-0000-00003A5B0000}"/>
    <cellStyle name="Note 10 4 3 2 3 2" xfId="23765" xr:uid="{00000000-0005-0000-0000-00003B5B0000}"/>
    <cellStyle name="Note 10 4 3 2 3 3" xfId="41015" xr:uid="{00000000-0005-0000-0000-00003C5B0000}"/>
    <cellStyle name="Note 10 4 3 2 4" xfId="23763" xr:uid="{00000000-0005-0000-0000-00003D5B0000}"/>
    <cellStyle name="Note 10 4 3 2 5" xfId="35922" xr:uid="{00000000-0005-0000-0000-00003E5B0000}"/>
    <cellStyle name="Note 10 4 3 3" xfId="13592" xr:uid="{00000000-0005-0000-0000-00003F5B0000}"/>
    <cellStyle name="Note 10 4 3 3 2" xfId="23766" xr:uid="{00000000-0005-0000-0000-0000405B0000}"/>
    <cellStyle name="Note 10 4 3 3 3" xfId="37201" xr:uid="{00000000-0005-0000-0000-0000415B0000}"/>
    <cellStyle name="Note 10 4 3 4" xfId="13593" xr:uid="{00000000-0005-0000-0000-0000425B0000}"/>
    <cellStyle name="Note 10 4 3 4 2" xfId="23767" xr:uid="{00000000-0005-0000-0000-0000435B0000}"/>
    <cellStyle name="Note 10 4 3 4 3" xfId="39745" xr:uid="{00000000-0005-0000-0000-0000445B0000}"/>
    <cellStyle name="Note 10 4 3 5" xfId="23762" xr:uid="{00000000-0005-0000-0000-0000455B0000}"/>
    <cellStyle name="Note 10 4 3 6" xfId="34642" xr:uid="{00000000-0005-0000-0000-0000465B0000}"/>
    <cellStyle name="Note 10 4 4" xfId="23754" xr:uid="{00000000-0005-0000-0000-0000475B0000}"/>
    <cellStyle name="Note 10 4 5" xfId="32689" xr:uid="{00000000-0005-0000-0000-0000485B0000}"/>
    <cellStyle name="Note 10 5" xfId="13594" xr:uid="{00000000-0005-0000-0000-0000495B0000}"/>
    <cellStyle name="Note 10 5 2" xfId="13595" xr:uid="{00000000-0005-0000-0000-00004A5B0000}"/>
    <cellStyle name="Note 10 5 2 2" xfId="13596" xr:uid="{00000000-0005-0000-0000-00004B5B0000}"/>
    <cellStyle name="Note 10 5 2 2 2" xfId="13597" xr:uid="{00000000-0005-0000-0000-00004C5B0000}"/>
    <cellStyle name="Note 10 5 2 2 2 2" xfId="13598" xr:uid="{00000000-0005-0000-0000-00004D5B0000}"/>
    <cellStyle name="Note 10 5 2 2 2 2 2" xfId="23772" xr:uid="{00000000-0005-0000-0000-00004E5B0000}"/>
    <cellStyle name="Note 10 5 2 2 2 2 3" xfId="39154" xr:uid="{00000000-0005-0000-0000-00004F5B0000}"/>
    <cellStyle name="Note 10 5 2 2 2 3" xfId="13599" xr:uid="{00000000-0005-0000-0000-0000505B0000}"/>
    <cellStyle name="Note 10 5 2 2 2 3 2" xfId="23773" xr:uid="{00000000-0005-0000-0000-0000515B0000}"/>
    <cellStyle name="Note 10 5 2 2 2 3 3" xfId="41694" xr:uid="{00000000-0005-0000-0000-0000525B0000}"/>
    <cellStyle name="Note 10 5 2 2 2 4" xfId="23771" xr:uid="{00000000-0005-0000-0000-0000535B0000}"/>
    <cellStyle name="Note 10 5 2 2 2 5" xfId="36601" xr:uid="{00000000-0005-0000-0000-0000545B0000}"/>
    <cellStyle name="Note 10 5 2 2 3" xfId="13600" xr:uid="{00000000-0005-0000-0000-0000555B0000}"/>
    <cellStyle name="Note 10 5 2 2 3 2" xfId="23774" xr:uid="{00000000-0005-0000-0000-0000565B0000}"/>
    <cellStyle name="Note 10 5 2 2 3 3" xfId="37884" xr:uid="{00000000-0005-0000-0000-0000575B0000}"/>
    <cellStyle name="Note 10 5 2 2 4" xfId="13601" xr:uid="{00000000-0005-0000-0000-0000585B0000}"/>
    <cellStyle name="Note 10 5 2 2 4 2" xfId="23775" xr:uid="{00000000-0005-0000-0000-0000595B0000}"/>
    <cellStyle name="Note 10 5 2 2 4 3" xfId="40424" xr:uid="{00000000-0005-0000-0000-00005A5B0000}"/>
    <cellStyle name="Note 10 5 2 2 5" xfId="23770" xr:uid="{00000000-0005-0000-0000-00005B5B0000}"/>
    <cellStyle name="Note 10 5 2 2 6" xfId="35324" xr:uid="{00000000-0005-0000-0000-00005C5B0000}"/>
    <cellStyle name="Note 10 5 2 3" xfId="23769" xr:uid="{00000000-0005-0000-0000-00005D5B0000}"/>
    <cellStyle name="Note 10 5 2 4" xfId="34052" xr:uid="{00000000-0005-0000-0000-00005E5B0000}"/>
    <cellStyle name="Note 10 5 3" xfId="13602" xr:uid="{00000000-0005-0000-0000-00005F5B0000}"/>
    <cellStyle name="Note 10 5 3 2" xfId="13603" xr:uid="{00000000-0005-0000-0000-0000605B0000}"/>
    <cellStyle name="Note 10 5 3 2 2" xfId="13604" xr:uid="{00000000-0005-0000-0000-0000615B0000}"/>
    <cellStyle name="Note 10 5 3 2 2 2" xfId="23778" xr:uid="{00000000-0005-0000-0000-0000625B0000}"/>
    <cellStyle name="Note 10 5 3 2 2 3" xfId="38634" xr:uid="{00000000-0005-0000-0000-0000635B0000}"/>
    <cellStyle name="Note 10 5 3 2 3" xfId="13605" xr:uid="{00000000-0005-0000-0000-0000645B0000}"/>
    <cellStyle name="Note 10 5 3 2 3 2" xfId="23779" xr:uid="{00000000-0005-0000-0000-0000655B0000}"/>
    <cellStyle name="Note 10 5 3 2 3 3" xfId="41174" xr:uid="{00000000-0005-0000-0000-0000665B0000}"/>
    <cellStyle name="Note 10 5 3 2 4" xfId="23777" xr:uid="{00000000-0005-0000-0000-0000675B0000}"/>
    <cellStyle name="Note 10 5 3 2 5" xfId="36081" xr:uid="{00000000-0005-0000-0000-0000685B0000}"/>
    <cellStyle name="Note 10 5 3 3" xfId="13606" xr:uid="{00000000-0005-0000-0000-0000695B0000}"/>
    <cellStyle name="Note 10 5 3 3 2" xfId="23780" xr:uid="{00000000-0005-0000-0000-00006A5B0000}"/>
    <cellStyle name="Note 10 5 3 3 3" xfId="37362" xr:uid="{00000000-0005-0000-0000-00006B5B0000}"/>
    <cellStyle name="Note 10 5 3 4" xfId="13607" xr:uid="{00000000-0005-0000-0000-00006C5B0000}"/>
    <cellStyle name="Note 10 5 3 4 2" xfId="23781" xr:uid="{00000000-0005-0000-0000-00006D5B0000}"/>
    <cellStyle name="Note 10 5 3 4 3" xfId="39904" xr:uid="{00000000-0005-0000-0000-00006E5B0000}"/>
    <cellStyle name="Note 10 5 3 5" xfId="23776" xr:uid="{00000000-0005-0000-0000-00006F5B0000}"/>
    <cellStyle name="Note 10 5 3 6" xfId="34801" xr:uid="{00000000-0005-0000-0000-0000705B0000}"/>
    <cellStyle name="Note 10 5 4" xfId="23768" xr:uid="{00000000-0005-0000-0000-0000715B0000}"/>
    <cellStyle name="Note 10 5 5" xfId="32865" xr:uid="{00000000-0005-0000-0000-0000725B0000}"/>
    <cellStyle name="Note 10 6" xfId="13608" xr:uid="{00000000-0005-0000-0000-0000735B0000}"/>
    <cellStyle name="Note 10 6 2" xfId="13609" xr:uid="{00000000-0005-0000-0000-0000745B0000}"/>
    <cellStyle name="Note 10 6 2 2" xfId="13610" xr:uid="{00000000-0005-0000-0000-0000755B0000}"/>
    <cellStyle name="Note 10 6 2 2 2" xfId="13611" xr:uid="{00000000-0005-0000-0000-0000765B0000}"/>
    <cellStyle name="Note 10 6 2 2 2 2" xfId="23785" xr:uid="{00000000-0005-0000-0000-0000775B0000}"/>
    <cellStyle name="Note 10 6 2 2 2 3" xfId="38188" xr:uid="{00000000-0005-0000-0000-0000785B0000}"/>
    <cellStyle name="Note 10 6 2 2 3" xfId="13612" xr:uid="{00000000-0005-0000-0000-0000795B0000}"/>
    <cellStyle name="Note 10 6 2 2 3 2" xfId="23786" xr:uid="{00000000-0005-0000-0000-00007A5B0000}"/>
    <cellStyle name="Note 10 6 2 2 3 3" xfId="40728" xr:uid="{00000000-0005-0000-0000-00007B5B0000}"/>
    <cellStyle name="Note 10 6 2 2 4" xfId="23784" xr:uid="{00000000-0005-0000-0000-00007C5B0000}"/>
    <cellStyle name="Note 10 6 2 2 5" xfId="35635" xr:uid="{00000000-0005-0000-0000-00007D5B0000}"/>
    <cellStyle name="Note 10 6 2 3" xfId="13613" xr:uid="{00000000-0005-0000-0000-00007E5B0000}"/>
    <cellStyle name="Note 10 6 2 3 2" xfId="23787" xr:uid="{00000000-0005-0000-0000-00007F5B0000}"/>
    <cellStyle name="Note 10 6 2 3 3" xfId="36914" xr:uid="{00000000-0005-0000-0000-0000805B0000}"/>
    <cellStyle name="Note 10 6 2 4" xfId="13614" xr:uid="{00000000-0005-0000-0000-0000815B0000}"/>
    <cellStyle name="Note 10 6 2 4 2" xfId="23788" xr:uid="{00000000-0005-0000-0000-0000825B0000}"/>
    <cellStyle name="Note 10 6 2 4 3" xfId="39458" xr:uid="{00000000-0005-0000-0000-0000835B0000}"/>
    <cellStyle name="Note 10 6 2 5" xfId="23783" xr:uid="{00000000-0005-0000-0000-0000845B0000}"/>
    <cellStyle name="Note 10 6 2 6" xfId="34360" xr:uid="{00000000-0005-0000-0000-0000855B0000}"/>
    <cellStyle name="Note 10 6 3" xfId="23782" xr:uid="{00000000-0005-0000-0000-0000865B0000}"/>
    <cellStyle name="Note 10 6 4" xfId="31761" xr:uid="{00000000-0005-0000-0000-0000875B0000}"/>
    <cellStyle name="Note 10 7" xfId="13615" xr:uid="{00000000-0005-0000-0000-0000885B0000}"/>
    <cellStyle name="Note 10 7 2" xfId="13616" xr:uid="{00000000-0005-0000-0000-0000895B0000}"/>
    <cellStyle name="Note 10 7 2 2" xfId="13617" xr:uid="{00000000-0005-0000-0000-00008A5B0000}"/>
    <cellStyle name="Note 10 7 2 2 2" xfId="23791" xr:uid="{00000000-0005-0000-0000-00008B5B0000}"/>
    <cellStyle name="Note 10 7 2 2 3" xfId="38036" xr:uid="{00000000-0005-0000-0000-00008C5B0000}"/>
    <cellStyle name="Note 10 7 2 3" xfId="13618" xr:uid="{00000000-0005-0000-0000-00008D5B0000}"/>
    <cellStyle name="Note 10 7 2 3 2" xfId="23792" xr:uid="{00000000-0005-0000-0000-00008E5B0000}"/>
    <cellStyle name="Note 10 7 2 3 3" xfId="40576" xr:uid="{00000000-0005-0000-0000-00008F5B0000}"/>
    <cellStyle name="Note 10 7 2 4" xfId="23790" xr:uid="{00000000-0005-0000-0000-0000905B0000}"/>
    <cellStyle name="Note 10 7 2 5" xfId="35483" xr:uid="{00000000-0005-0000-0000-0000915B0000}"/>
    <cellStyle name="Note 10 7 3" xfId="13619" xr:uid="{00000000-0005-0000-0000-0000925B0000}"/>
    <cellStyle name="Note 10 7 3 2" xfId="23793" xr:uid="{00000000-0005-0000-0000-0000935B0000}"/>
    <cellStyle name="Note 10 7 3 3" xfId="36762" xr:uid="{00000000-0005-0000-0000-0000945B0000}"/>
    <cellStyle name="Note 10 7 4" xfId="13620" xr:uid="{00000000-0005-0000-0000-0000955B0000}"/>
    <cellStyle name="Note 10 7 4 2" xfId="23794" xr:uid="{00000000-0005-0000-0000-0000965B0000}"/>
    <cellStyle name="Note 10 7 4 3" xfId="39306" xr:uid="{00000000-0005-0000-0000-0000975B0000}"/>
    <cellStyle name="Note 10 7 5" xfId="23789" xr:uid="{00000000-0005-0000-0000-0000985B0000}"/>
    <cellStyle name="Note 10 7 6" xfId="34208" xr:uid="{00000000-0005-0000-0000-0000995B0000}"/>
    <cellStyle name="Note 10 8" xfId="13621" xr:uid="{00000000-0005-0000-0000-00009A5B0000}"/>
    <cellStyle name="Note 10 8 2" xfId="23795" xr:uid="{00000000-0005-0000-0000-00009B5B0000}"/>
    <cellStyle name="Note 10 9" xfId="13509" xr:uid="{00000000-0005-0000-0000-00009C5B0000}"/>
    <cellStyle name="Note 11" xfId="2694" xr:uid="{00000000-0005-0000-0000-00009D5B0000}"/>
    <cellStyle name="Note 11 10" xfId="13622" xr:uid="{00000000-0005-0000-0000-00009E5B0000}"/>
    <cellStyle name="Note 11 11" xfId="23796" xr:uid="{00000000-0005-0000-0000-00009F5B0000}"/>
    <cellStyle name="Note 11 12" xfId="30916" xr:uid="{00000000-0005-0000-0000-0000A05B0000}"/>
    <cellStyle name="Note 11 2" xfId="13623" xr:uid="{00000000-0005-0000-0000-0000A15B0000}"/>
    <cellStyle name="Note 11 2 2" xfId="13624" xr:uid="{00000000-0005-0000-0000-0000A25B0000}"/>
    <cellStyle name="Note 11 2 2 2" xfId="13625" xr:uid="{00000000-0005-0000-0000-0000A35B0000}"/>
    <cellStyle name="Note 11 2 2 2 2" xfId="13626" xr:uid="{00000000-0005-0000-0000-0000A45B0000}"/>
    <cellStyle name="Note 11 2 2 2 2 2" xfId="13627" xr:uid="{00000000-0005-0000-0000-0000A55B0000}"/>
    <cellStyle name="Note 11 2 2 2 2 2 2" xfId="13628" xr:uid="{00000000-0005-0000-0000-0000A65B0000}"/>
    <cellStyle name="Note 11 2 2 2 2 2 2 2" xfId="23802" xr:uid="{00000000-0005-0000-0000-0000A75B0000}"/>
    <cellStyle name="Note 11 2 2 2 2 2 2 3" xfId="38921" xr:uid="{00000000-0005-0000-0000-0000A85B0000}"/>
    <cellStyle name="Note 11 2 2 2 2 2 3" xfId="13629" xr:uid="{00000000-0005-0000-0000-0000A95B0000}"/>
    <cellStyle name="Note 11 2 2 2 2 2 3 2" xfId="23803" xr:uid="{00000000-0005-0000-0000-0000AA5B0000}"/>
    <cellStyle name="Note 11 2 2 2 2 2 3 3" xfId="41461" xr:uid="{00000000-0005-0000-0000-0000AB5B0000}"/>
    <cellStyle name="Note 11 2 2 2 2 2 4" xfId="23801" xr:uid="{00000000-0005-0000-0000-0000AC5B0000}"/>
    <cellStyle name="Note 11 2 2 2 2 2 5" xfId="36368" xr:uid="{00000000-0005-0000-0000-0000AD5B0000}"/>
    <cellStyle name="Note 11 2 2 2 2 3" xfId="13630" xr:uid="{00000000-0005-0000-0000-0000AE5B0000}"/>
    <cellStyle name="Note 11 2 2 2 2 3 2" xfId="23804" xr:uid="{00000000-0005-0000-0000-0000AF5B0000}"/>
    <cellStyle name="Note 11 2 2 2 2 3 3" xfId="37649" xr:uid="{00000000-0005-0000-0000-0000B05B0000}"/>
    <cellStyle name="Note 11 2 2 2 2 4" xfId="13631" xr:uid="{00000000-0005-0000-0000-0000B15B0000}"/>
    <cellStyle name="Note 11 2 2 2 2 4 2" xfId="23805" xr:uid="{00000000-0005-0000-0000-0000B25B0000}"/>
    <cellStyle name="Note 11 2 2 2 2 4 3" xfId="40191" xr:uid="{00000000-0005-0000-0000-0000B35B0000}"/>
    <cellStyle name="Note 11 2 2 2 2 5" xfId="23800" xr:uid="{00000000-0005-0000-0000-0000B45B0000}"/>
    <cellStyle name="Note 11 2 2 2 2 6" xfId="35089" xr:uid="{00000000-0005-0000-0000-0000B55B0000}"/>
    <cellStyle name="Note 11 2 2 2 3" xfId="23799" xr:uid="{00000000-0005-0000-0000-0000B65B0000}"/>
    <cellStyle name="Note 11 2 2 2 4" xfId="33818" xr:uid="{00000000-0005-0000-0000-0000B75B0000}"/>
    <cellStyle name="Note 11 2 2 3" xfId="13632" xr:uid="{00000000-0005-0000-0000-0000B85B0000}"/>
    <cellStyle name="Note 11 2 2 3 2" xfId="13633" xr:uid="{00000000-0005-0000-0000-0000B95B0000}"/>
    <cellStyle name="Note 11 2 2 3 2 2" xfId="13634" xr:uid="{00000000-0005-0000-0000-0000BA5B0000}"/>
    <cellStyle name="Note 11 2 2 3 2 2 2" xfId="23808" xr:uid="{00000000-0005-0000-0000-0000BB5B0000}"/>
    <cellStyle name="Note 11 2 2 3 2 2 3" xfId="38401" xr:uid="{00000000-0005-0000-0000-0000BC5B0000}"/>
    <cellStyle name="Note 11 2 2 3 2 3" xfId="13635" xr:uid="{00000000-0005-0000-0000-0000BD5B0000}"/>
    <cellStyle name="Note 11 2 2 3 2 3 2" xfId="23809" xr:uid="{00000000-0005-0000-0000-0000BE5B0000}"/>
    <cellStyle name="Note 11 2 2 3 2 3 3" xfId="40941" xr:uid="{00000000-0005-0000-0000-0000BF5B0000}"/>
    <cellStyle name="Note 11 2 2 3 2 4" xfId="23807" xr:uid="{00000000-0005-0000-0000-0000C05B0000}"/>
    <cellStyle name="Note 11 2 2 3 2 5" xfId="35848" xr:uid="{00000000-0005-0000-0000-0000C15B0000}"/>
    <cellStyle name="Note 11 2 2 3 3" xfId="13636" xr:uid="{00000000-0005-0000-0000-0000C25B0000}"/>
    <cellStyle name="Note 11 2 2 3 3 2" xfId="23810" xr:uid="{00000000-0005-0000-0000-0000C35B0000}"/>
    <cellStyle name="Note 11 2 2 3 3 3" xfId="37127" xr:uid="{00000000-0005-0000-0000-0000C45B0000}"/>
    <cellStyle name="Note 11 2 2 3 4" xfId="13637" xr:uid="{00000000-0005-0000-0000-0000C55B0000}"/>
    <cellStyle name="Note 11 2 2 3 4 2" xfId="23811" xr:uid="{00000000-0005-0000-0000-0000C65B0000}"/>
    <cellStyle name="Note 11 2 2 3 4 3" xfId="39671" xr:uid="{00000000-0005-0000-0000-0000C75B0000}"/>
    <cellStyle name="Note 11 2 2 3 5" xfId="23806" xr:uid="{00000000-0005-0000-0000-0000C85B0000}"/>
    <cellStyle name="Note 11 2 2 3 6" xfId="34570" xr:uid="{00000000-0005-0000-0000-0000C95B0000}"/>
    <cellStyle name="Note 11 2 2 4" xfId="23798" xr:uid="{00000000-0005-0000-0000-0000CA5B0000}"/>
    <cellStyle name="Note 11 2 2 5" xfId="32615" xr:uid="{00000000-0005-0000-0000-0000CB5B0000}"/>
    <cellStyle name="Note 11 2 3" xfId="13638" xr:uid="{00000000-0005-0000-0000-0000CC5B0000}"/>
    <cellStyle name="Note 11 2 3 2" xfId="13639" xr:uid="{00000000-0005-0000-0000-0000CD5B0000}"/>
    <cellStyle name="Note 11 2 3 2 2" xfId="13640" xr:uid="{00000000-0005-0000-0000-0000CE5B0000}"/>
    <cellStyle name="Note 11 2 3 2 2 2" xfId="13641" xr:uid="{00000000-0005-0000-0000-0000CF5B0000}"/>
    <cellStyle name="Note 11 2 3 2 2 2 2" xfId="13642" xr:uid="{00000000-0005-0000-0000-0000D05B0000}"/>
    <cellStyle name="Note 11 2 3 2 2 2 2 2" xfId="23816" xr:uid="{00000000-0005-0000-0000-0000D15B0000}"/>
    <cellStyle name="Note 11 2 3 2 2 2 2 3" xfId="39073" xr:uid="{00000000-0005-0000-0000-0000D25B0000}"/>
    <cellStyle name="Note 11 2 3 2 2 2 3" xfId="13643" xr:uid="{00000000-0005-0000-0000-0000D35B0000}"/>
    <cellStyle name="Note 11 2 3 2 2 2 3 2" xfId="23817" xr:uid="{00000000-0005-0000-0000-0000D45B0000}"/>
    <cellStyle name="Note 11 2 3 2 2 2 3 3" xfId="41613" xr:uid="{00000000-0005-0000-0000-0000D55B0000}"/>
    <cellStyle name="Note 11 2 3 2 2 2 4" xfId="23815" xr:uid="{00000000-0005-0000-0000-0000D65B0000}"/>
    <cellStyle name="Note 11 2 3 2 2 2 5" xfId="36520" xr:uid="{00000000-0005-0000-0000-0000D75B0000}"/>
    <cellStyle name="Note 11 2 3 2 2 3" xfId="13644" xr:uid="{00000000-0005-0000-0000-0000D85B0000}"/>
    <cellStyle name="Note 11 2 3 2 2 3 2" xfId="23818" xr:uid="{00000000-0005-0000-0000-0000D95B0000}"/>
    <cellStyle name="Note 11 2 3 2 2 3 3" xfId="37801" xr:uid="{00000000-0005-0000-0000-0000DA5B0000}"/>
    <cellStyle name="Note 11 2 3 2 2 4" xfId="13645" xr:uid="{00000000-0005-0000-0000-0000DB5B0000}"/>
    <cellStyle name="Note 11 2 3 2 2 4 2" xfId="23819" xr:uid="{00000000-0005-0000-0000-0000DC5B0000}"/>
    <cellStyle name="Note 11 2 3 2 2 4 3" xfId="40343" xr:uid="{00000000-0005-0000-0000-0000DD5B0000}"/>
    <cellStyle name="Note 11 2 3 2 2 5" xfId="23814" xr:uid="{00000000-0005-0000-0000-0000DE5B0000}"/>
    <cellStyle name="Note 11 2 3 2 2 6" xfId="35241" xr:uid="{00000000-0005-0000-0000-0000DF5B0000}"/>
    <cellStyle name="Note 11 2 3 2 3" xfId="23813" xr:uid="{00000000-0005-0000-0000-0000E05B0000}"/>
    <cellStyle name="Note 11 2 3 2 4" xfId="33969" xr:uid="{00000000-0005-0000-0000-0000E15B0000}"/>
    <cellStyle name="Note 11 2 3 3" xfId="13646" xr:uid="{00000000-0005-0000-0000-0000E25B0000}"/>
    <cellStyle name="Note 11 2 3 3 2" xfId="13647" xr:uid="{00000000-0005-0000-0000-0000E35B0000}"/>
    <cellStyle name="Note 11 2 3 3 2 2" xfId="13648" xr:uid="{00000000-0005-0000-0000-0000E45B0000}"/>
    <cellStyle name="Note 11 2 3 3 2 2 2" xfId="23822" xr:uid="{00000000-0005-0000-0000-0000E55B0000}"/>
    <cellStyle name="Note 11 2 3 3 2 2 3" xfId="38553" xr:uid="{00000000-0005-0000-0000-0000E65B0000}"/>
    <cellStyle name="Note 11 2 3 3 2 3" xfId="13649" xr:uid="{00000000-0005-0000-0000-0000E75B0000}"/>
    <cellStyle name="Note 11 2 3 3 2 3 2" xfId="23823" xr:uid="{00000000-0005-0000-0000-0000E85B0000}"/>
    <cellStyle name="Note 11 2 3 3 2 3 3" xfId="41093" xr:uid="{00000000-0005-0000-0000-0000E95B0000}"/>
    <cellStyle name="Note 11 2 3 3 2 4" xfId="23821" xr:uid="{00000000-0005-0000-0000-0000EA5B0000}"/>
    <cellStyle name="Note 11 2 3 3 2 5" xfId="36000" xr:uid="{00000000-0005-0000-0000-0000EB5B0000}"/>
    <cellStyle name="Note 11 2 3 3 3" xfId="13650" xr:uid="{00000000-0005-0000-0000-0000EC5B0000}"/>
    <cellStyle name="Note 11 2 3 3 3 2" xfId="23824" xr:uid="{00000000-0005-0000-0000-0000ED5B0000}"/>
    <cellStyle name="Note 11 2 3 3 3 3" xfId="37279" xr:uid="{00000000-0005-0000-0000-0000EE5B0000}"/>
    <cellStyle name="Note 11 2 3 3 4" xfId="13651" xr:uid="{00000000-0005-0000-0000-0000EF5B0000}"/>
    <cellStyle name="Note 11 2 3 3 4 2" xfId="23825" xr:uid="{00000000-0005-0000-0000-0000F05B0000}"/>
    <cellStyle name="Note 11 2 3 3 4 3" xfId="39823" xr:uid="{00000000-0005-0000-0000-0000F15B0000}"/>
    <cellStyle name="Note 11 2 3 3 5" xfId="23820" xr:uid="{00000000-0005-0000-0000-0000F25B0000}"/>
    <cellStyle name="Note 11 2 3 3 6" xfId="34718" xr:uid="{00000000-0005-0000-0000-0000F35B0000}"/>
    <cellStyle name="Note 11 2 3 4" xfId="23812" xr:uid="{00000000-0005-0000-0000-0000F45B0000}"/>
    <cellStyle name="Note 11 2 3 5" xfId="32762" xr:uid="{00000000-0005-0000-0000-0000F55B0000}"/>
    <cellStyle name="Note 11 2 4" xfId="13652" xr:uid="{00000000-0005-0000-0000-0000F65B0000}"/>
    <cellStyle name="Note 11 2 4 2" xfId="13653" xr:uid="{00000000-0005-0000-0000-0000F75B0000}"/>
    <cellStyle name="Note 11 2 4 2 2" xfId="13654" xr:uid="{00000000-0005-0000-0000-0000F85B0000}"/>
    <cellStyle name="Note 11 2 4 2 2 2" xfId="13655" xr:uid="{00000000-0005-0000-0000-0000F95B0000}"/>
    <cellStyle name="Note 11 2 4 2 2 2 2" xfId="13656" xr:uid="{00000000-0005-0000-0000-0000FA5B0000}"/>
    <cellStyle name="Note 11 2 4 2 2 2 2 2" xfId="23830" xr:uid="{00000000-0005-0000-0000-0000FB5B0000}"/>
    <cellStyle name="Note 11 2 4 2 2 2 2 3" xfId="39232" xr:uid="{00000000-0005-0000-0000-0000FC5B0000}"/>
    <cellStyle name="Note 11 2 4 2 2 2 3" xfId="13657" xr:uid="{00000000-0005-0000-0000-0000FD5B0000}"/>
    <cellStyle name="Note 11 2 4 2 2 2 3 2" xfId="23831" xr:uid="{00000000-0005-0000-0000-0000FE5B0000}"/>
    <cellStyle name="Note 11 2 4 2 2 2 3 3" xfId="41772" xr:uid="{00000000-0005-0000-0000-0000FF5B0000}"/>
    <cellStyle name="Note 11 2 4 2 2 2 4" xfId="23829" xr:uid="{00000000-0005-0000-0000-0000005C0000}"/>
    <cellStyle name="Note 11 2 4 2 2 2 5" xfId="36679" xr:uid="{00000000-0005-0000-0000-0000015C0000}"/>
    <cellStyle name="Note 11 2 4 2 2 3" xfId="13658" xr:uid="{00000000-0005-0000-0000-0000025C0000}"/>
    <cellStyle name="Note 11 2 4 2 2 3 2" xfId="23832" xr:uid="{00000000-0005-0000-0000-0000035C0000}"/>
    <cellStyle name="Note 11 2 4 2 2 3 3" xfId="37962" xr:uid="{00000000-0005-0000-0000-0000045C0000}"/>
    <cellStyle name="Note 11 2 4 2 2 4" xfId="13659" xr:uid="{00000000-0005-0000-0000-0000055C0000}"/>
    <cellStyle name="Note 11 2 4 2 2 4 2" xfId="23833" xr:uid="{00000000-0005-0000-0000-0000065C0000}"/>
    <cellStyle name="Note 11 2 4 2 2 4 3" xfId="40502" xr:uid="{00000000-0005-0000-0000-0000075C0000}"/>
    <cellStyle name="Note 11 2 4 2 2 5" xfId="23828" xr:uid="{00000000-0005-0000-0000-0000085C0000}"/>
    <cellStyle name="Note 11 2 4 2 2 6" xfId="35402" xr:uid="{00000000-0005-0000-0000-0000095C0000}"/>
    <cellStyle name="Note 11 2 4 2 3" xfId="23827" xr:uid="{00000000-0005-0000-0000-00000A5C0000}"/>
    <cellStyle name="Note 11 2 4 2 4" xfId="34130" xr:uid="{00000000-0005-0000-0000-00000B5C0000}"/>
    <cellStyle name="Note 11 2 4 3" xfId="13660" xr:uid="{00000000-0005-0000-0000-00000C5C0000}"/>
    <cellStyle name="Note 11 2 4 3 2" xfId="13661" xr:uid="{00000000-0005-0000-0000-00000D5C0000}"/>
    <cellStyle name="Note 11 2 4 3 2 2" xfId="13662" xr:uid="{00000000-0005-0000-0000-00000E5C0000}"/>
    <cellStyle name="Note 11 2 4 3 2 2 2" xfId="23836" xr:uid="{00000000-0005-0000-0000-00000F5C0000}"/>
    <cellStyle name="Note 11 2 4 3 2 2 3" xfId="38712" xr:uid="{00000000-0005-0000-0000-0000105C0000}"/>
    <cellStyle name="Note 11 2 4 3 2 3" xfId="13663" xr:uid="{00000000-0005-0000-0000-0000115C0000}"/>
    <cellStyle name="Note 11 2 4 3 2 3 2" xfId="23837" xr:uid="{00000000-0005-0000-0000-0000125C0000}"/>
    <cellStyle name="Note 11 2 4 3 2 3 3" xfId="41252" xr:uid="{00000000-0005-0000-0000-0000135C0000}"/>
    <cellStyle name="Note 11 2 4 3 2 4" xfId="23835" xr:uid="{00000000-0005-0000-0000-0000145C0000}"/>
    <cellStyle name="Note 11 2 4 3 2 5" xfId="36159" xr:uid="{00000000-0005-0000-0000-0000155C0000}"/>
    <cellStyle name="Note 11 2 4 3 3" xfId="13664" xr:uid="{00000000-0005-0000-0000-0000165C0000}"/>
    <cellStyle name="Note 11 2 4 3 3 2" xfId="23838" xr:uid="{00000000-0005-0000-0000-0000175C0000}"/>
    <cellStyle name="Note 11 2 4 3 3 3" xfId="37440" xr:uid="{00000000-0005-0000-0000-0000185C0000}"/>
    <cellStyle name="Note 11 2 4 3 4" xfId="13665" xr:uid="{00000000-0005-0000-0000-0000195C0000}"/>
    <cellStyle name="Note 11 2 4 3 4 2" xfId="23839" xr:uid="{00000000-0005-0000-0000-00001A5C0000}"/>
    <cellStyle name="Note 11 2 4 3 4 3" xfId="39982" xr:uid="{00000000-0005-0000-0000-00001B5C0000}"/>
    <cellStyle name="Note 11 2 4 3 5" xfId="23834" xr:uid="{00000000-0005-0000-0000-00001C5C0000}"/>
    <cellStyle name="Note 11 2 4 3 6" xfId="34880" xr:uid="{00000000-0005-0000-0000-00001D5C0000}"/>
    <cellStyle name="Note 11 2 4 4" xfId="23826" xr:uid="{00000000-0005-0000-0000-00001E5C0000}"/>
    <cellStyle name="Note 11 2 4 5" xfId="33583" xr:uid="{00000000-0005-0000-0000-00001F5C0000}"/>
    <cellStyle name="Note 11 2 5" xfId="13666" xr:uid="{00000000-0005-0000-0000-0000205C0000}"/>
    <cellStyle name="Note 11 2 5 2" xfId="13667" xr:uid="{00000000-0005-0000-0000-0000215C0000}"/>
    <cellStyle name="Note 11 2 5 2 2" xfId="13668" xr:uid="{00000000-0005-0000-0000-0000225C0000}"/>
    <cellStyle name="Note 11 2 5 2 2 2" xfId="13669" xr:uid="{00000000-0005-0000-0000-0000235C0000}"/>
    <cellStyle name="Note 11 2 5 2 2 2 2" xfId="23843" xr:uid="{00000000-0005-0000-0000-0000245C0000}"/>
    <cellStyle name="Note 11 2 5 2 2 2 3" xfId="38256" xr:uid="{00000000-0005-0000-0000-0000255C0000}"/>
    <cellStyle name="Note 11 2 5 2 2 3" xfId="13670" xr:uid="{00000000-0005-0000-0000-0000265C0000}"/>
    <cellStyle name="Note 11 2 5 2 2 3 2" xfId="23844" xr:uid="{00000000-0005-0000-0000-0000275C0000}"/>
    <cellStyle name="Note 11 2 5 2 2 3 3" xfId="40796" xr:uid="{00000000-0005-0000-0000-0000285C0000}"/>
    <cellStyle name="Note 11 2 5 2 2 4" xfId="23842" xr:uid="{00000000-0005-0000-0000-0000295C0000}"/>
    <cellStyle name="Note 11 2 5 2 2 5" xfId="35703" xr:uid="{00000000-0005-0000-0000-00002A5C0000}"/>
    <cellStyle name="Note 11 2 5 2 3" xfId="13671" xr:uid="{00000000-0005-0000-0000-00002B5C0000}"/>
    <cellStyle name="Note 11 2 5 2 3 2" xfId="23845" xr:uid="{00000000-0005-0000-0000-00002C5C0000}"/>
    <cellStyle name="Note 11 2 5 2 3 3" xfId="36982" xr:uid="{00000000-0005-0000-0000-00002D5C0000}"/>
    <cellStyle name="Note 11 2 5 2 4" xfId="13672" xr:uid="{00000000-0005-0000-0000-00002E5C0000}"/>
    <cellStyle name="Note 11 2 5 2 4 2" xfId="23846" xr:uid="{00000000-0005-0000-0000-00002F5C0000}"/>
    <cellStyle name="Note 11 2 5 2 4 3" xfId="39526" xr:uid="{00000000-0005-0000-0000-0000305C0000}"/>
    <cellStyle name="Note 11 2 5 2 5" xfId="23841" xr:uid="{00000000-0005-0000-0000-0000315C0000}"/>
    <cellStyle name="Note 11 2 5 2 6" xfId="34428" xr:uid="{00000000-0005-0000-0000-0000325C0000}"/>
    <cellStyle name="Note 11 2 5 3" xfId="23840" xr:uid="{00000000-0005-0000-0000-0000335C0000}"/>
    <cellStyle name="Note 11 2 5 4" xfId="32451" xr:uid="{00000000-0005-0000-0000-0000345C0000}"/>
    <cellStyle name="Note 11 2 6" xfId="13673" xr:uid="{00000000-0005-0000-0000-0000355C0000}"/>
    <cellStyle name="Note 11 2 6 2" xfId="13674" xr:uid="{00000000-0005-0000-0000-0000365C0000}"/>
    <cellStyle name="Note 11 2 6 2 2" xfId="13675" xr:uid="{00000000-0005-0000-0000-0000375C0000}"/>
    <cellStyle name="Note 11 2 6 2 2 2" xfId="13676" xr:uid="{00000000-0005-0000-0000-0000385C0000}"/>
    <cellStyle name="Note 11 2 6 2 2 2 2" xfId="23850" xr:uid="{00000000-0005-0000-0000-0000395C0000}"/>
    <cellStyle name="Note 11 2 6 2 2 2 3" xfId="38782" xr:uid="{00000000-0005-0000-0000-00003A5C0000}"/>
    <cellStyle name="Note 11 2 6 2 2 3" xfId="13677" xr:uid="{00000000-0005-0000-0000-00003B5C0000}"/>
    <cellStyle name="Note 11 2 6 2 2 3 2" xfId="23851" xr:uid="{00000000-0005-0000-0000-00003C5C0000}"/>
    <cellStyle name="Note 11 2 6 2 2 3 3" xfId="41322" xr:uid="{00000000-0005-0000-0000-00003D5C0000}"/>
    <cellStyle name="Note 11 2 6 2 2 4" xfId="23849" xr:uid="{00000000-0005-0000-0000-00003E5C0000}"/>
    <cellStyle name="Note 11 2 6 2 2 5" xfId="36229" xr:uid="{00000000-0005-0000-0000-00003F5C0000}"/>
    <cellStyle name="Note 11 2 6 2 3" xfId="13678" xr:uid="{00000000-0005-0000-0000-0000405C0000}"/>
    <cellStyle name="Note 11 2 6 2 3 2" xfId="23852" xr:uid="{00000000-0005-0000-0000-0000415C0000}"/>
    <cellStyle name="Note 11 2 6 2 3 3" xfId="37510" xr:uid="{00000000-0005-0000-0000-0000425C0000}"/>
    <cellStyle name="Note 11 2 6 2 4" xfId="13679" xr:uid="{00000000-0005-0000-0000-0000435C0000}"/>
    <cellStyle name="Note 11 2 6 2 4 2" xfId="23853" xr:uid="{00000000-0005-0000-0000-0000445C0000}"/>
    <cellStyle name="Note 11 2 6 2 4 3" xfId="40052" xr:uid="{00000000-0005-0000-0000-0000455C0000}"/>
    <cellStyle name="Note 11 2 6 2 5" xfId="23848" xr:uid="{00000000-0005-0000-0000-0000465C0000}"/>
    <cellStyle name="Note 11 2 6 2 6" xfId="34950" xr:uid="{00000000-0005-0000-0000-0000475C0000}"/>
    <cellStyle name="Note 11 2 6 3" xfId="23847" xr:uid="{00000000-0005-0000-0000-0000485C0000}"/>
    <cellStyle name="Note 11 2 6 4" xfId="33677" xr:uid="{00000000-0005-0000-0000-0000495C0000}"/>
    <cellStyle name="Note 11 2 7" xfId="13680" xr:uid="{00000000-0005-0000-0000-00004A5C0000}"/>
    <cellStyle name="Note 11 2 7 2" xfId="13681" xr:uid="{00000000-0005-0000-0000-00004B5C0000}"/>
    <cellStyle name="Note 11 2 7 2 2" xfId="13682" xr:uid="{00000000-0005-0000-0000-00004C5C0000}"/>
    <cellStyle name="Note 11 2 7 2 2 2" xfId="23856" xr:uid="{00000000-0005-0000-0000-00004D5C0000}"/>
    <cellStyle name="Note 11 2 7 2 2 3" xfId="38114" xr:uid="{00000000-0005-0000-0000-00004E5C0000}"/>
    <cellStyle name="Note 11 2 7 2 3" xfId="13683" xr:uid="{00000000-0005-0000-0000-00004F5C0000}"/>
    <cellStyle name="Note 11 2 7 2 3 2" xfId="23857" xr:uid="{00000000-0005-0000-0000-0000505C0000}"/>
    <cellStyle name="Note 11 2 7 2 3 3" xfId="40654" xr:uid="{00000000-0005-0000-0000-0000515C0000}"/>
    <cellStyle name="Note 11 2 7 2 4" xfId="23855" xr:uid="{00000000-0005-0000-0000-0000525C0000}"/>
    <cellStyle name="Note 11 2 7 2 5" xfId="35561" xr:uid="{00000000-0005-0000-0000-0000535C0000}"/>
    <cellStyle name="Note 11 2 7 3" xfId="13684" xr:uid="{00000000-0005-0000-0000-0000545C0000}"/>
    <cellStyle name="Note 11 2 7 3 2" xfId="23858" xr:uid="{00000000-0005-0000-0000-0000555C0000}"/>
    <cellStyle name="Note 11 2 7 3 3" xfId="36840" xr:uid="{00000000-0005-0000-0000-0000565C0000}"/>
    <cellStyle name="Note 11 2 7 4" xfId="13685" xr:uid="{00000000-0005-0000-0000-0000575C0000}"/>
    <cellStyle name="Note 11 2 7 4 2" xfId="23859" xr:uid="{00000000-0005-0000-0000-0000585C0000}"/>
    <cellStyle name="Note 11 2 7 4 3" xfId="39384" xr:uid="{00000000-0005-0000-0000-0000595C0000}"/>
    <cellStyle name="Note 11 2 7 5" xfId="23854" xr:uid="{00000000-0005-0000-0000-00005A5C0000}"/>
    <cellStyle name="Note 11 2 7 6" xfId="34286" xr:uid="{00000000-0005-0000-0000-00005B5C0000}"/>
    <cellStyle name="Note 11 2 8" xfId="23797" xr:uid="{00000000-0005-0000-0000-00005C5C0000}"/>
    <cellStyle name="Note 11 2 9" xfId="31682" xr:uid="{00000000-0005-0000-0000-00005D5C0000}"/>
    <cellStyle name="Note 11 3" xfId="13686" xr:uid="{00000000-0005-0000-0000-00005E5C0000}"/>
    <cellStyle name="Note 11 3 2" xfId="13687" xr:uid="{00000000-0005-0000-0000-00005F5C0000}"/>
    <cellStyle name="Note 11 3 2 2" xfId="13688" xr:uid="{00000000-0005-0000-0000-0000605C0000}"/>
    <cellStyle name="Note 11 3 2 2 2" xfId="13689" xr:uid="{00000000-0005-0000-0000-0000615C0000}"/>
    <cellStyle name="Note 11 3 2 2 2 2" xfId="13690" xr:uid="{00000000-0005-0000-0000-0000625C0000}"/>
    <cellStyle name="Note 11 3 2 2 2 2 2" xfId="23864" xr:uid="{00000000-0005-0000-0000-0000635C0000}"/>
    <cellStyle name="Note 11 3 2 2 2 2 3" xfId="38845" xr:uid="{00000000-0005-0000-0000-0000645C0000}"/>
    <cellStyle name="Note 11 3 2 2 2 3" xfId="13691" xr:uid="{00000000-0005-0000-0000-0000655C0000}"/>
    <cellStyle name="Note 11 3 2 2 2 3 2" xfId="23865" xr:uid="{00000000-0005-0000-0000-0000665C0000}"/>
    <cellStyle name="Note 11 3 2 2 2 3 3" xfId="41385" xr:uid="{00000000-0005-0000-0000-0000675C0000}"/>
    <cellStyle name="Note 11 3 2 2 2 4" xfId="23863" xr:uid="{00000000-0005-0000-0000-0000685C0000}"/>
    <cellStyle name="Note 11 3 2 2 2 5" xfId="36292" xr:uid="{00000000-0005-0000-0000-0000695C0000}"/>
    <cellStyle name="Note 11 3 2 2 3" xfId="13692" xr:uid="{00000000-0005-0000-0000-00006A5C0000}"/>
    <cellStyle name="Note 11 3 2 2 3 2" xfId="23866" xr:uid="{00000000-0005-0000-0000-00006B5C0000}"/>
    <cellStyle name="Note 11 3 2 2 3 3" xfId="37573" xr:uid="{00000000-0005-0000-0000-00006C5C0000}"/>
    <cellStyle name="Note 11 3 2 2 4" xfId="13693" xr:uid="{00000000-0005-0000-0000-00006D5C0000}"/>
    <cellStyle name="Note 11 3 2 2 4 2" xfId="23867" xr:uid="{00000000-0005-0000-0000-00006E5C0000}"/>
    <cellStyle name="Note 11 3 2 2 4 3" xfId="40115" xr:uid="{00000000-0005-0000-0000-00006F5C0000}"/>
    <cellStyle name="Note 11 3 2 2 5" xfId="23862" xr:uid="{00000000-0005-0000-0000-0000705C0000}"/>
    <cellStyle name="Note 11 3 2 2 6" xfId="35013" xr:uid="{00000000-0005-0000-0000-0000715C0000}"/>
    <cellStyle name="Note 11 3 2 3" xfId="23861" xr:uid="{00000000-0005-0000-0000-0000725C0000}"/>
    <cellStyle name="Note 11 3 2 4" xfId="33742" xr:uid="{00000000-0005-0000-0000-0000735C0000}"/>
    <cellStyle name="Note 11 3 3" xfId="13694" xr:uid="{00000000-0005-0000-0000-0000745C0000}"/>
    <cellStyle name="Note 11 3 3 2" xfId="13695" xr:uid="{00000000-0005-0000-0000-0000755C0000}"/>
    <cellStyle name="Note 11 3 3 2 2" xfId="13696" xr:uid="{00000000-0005-0000-0000-0000765C0000}"/>
    <cellStyle name="Note 11 3 3 2 2 2" xfId="23870" xr:uid="{00000000-0005-0000-0000-0000775C0000}"/>
    <cellStyle name="Note 11 3 3 2 2 3" xfId="38325" xr:uid="{00000000-0005-0000-0000-0000785C0000}"/>
    <cellStyle name="Note 11 3 3 2 3" xfId="13697" xr:uid="{00000000-0005-0000-0000-0000795C0000}"/>
    <cellStyle name="Note 11 3 3 2 3 2" xfId="23871" xr:uid="{00000000-0005-0000-0000-00007A5C0000}"/>
    <cellStyle name="Note 11 3 3 2 3 3" xfId="40865" xr:uid="{00000000-0005-0000-0000-00007B5C0000}"/>
    <cellStyle name="Note 11 3 3 2 4" xfId="23869" xr:uid="{00000000-0005-0000-0000-00007C5C0000}"/>
    <cellStyle name="Note 11 3 3 2 5" xfId="35772" xr:uid="{00000000-0005-0000-0000-00007D5C0000}"/>
    <cellStyle name="Note 11 3 3 3" xfId="13698" xr:uid="{00000000-0005-0000-0000-00007E5C0000}"/>
    <cellStyle name="Note 11 3 3 3 2" xfId="23872" xr:uid="{00000000-0005-0000-0000-00007F5C0000}"/>
    <cellStyle name="Note 11 3 3 3 3" xfId="37051" xr:uid="{00000000-0005-0000-0000-0000805C0000}"/>
    <cellStyle name="Note 11 3 3 4" xfId="13699" xr:uid="{00000000-0005-0000-0000-0000815C0000}"/>
    <cellStyle name="Note 11 3 3 4 2" xfId="23873" xr:uid="{00000000-0005-0000-0000-0000825C0000}"/>
    <cellStyle name="Note 11 3 3 4 3" xfId="39595" xr:uid="{00000000-0005-0000-0000-0000835C0000}"/>
    <cellStyle name="Note 11 3 3 5" xfId="23868" xr:uid="{00000000-0005-0000-0000-0000845C0000}"/>
    <cellStyle name="Note 11 3 3 6" xfId="34496" xr:uid="{00000000-0005-0000-0000-0000855C0000}"/>
    <cellStyle name="Note 11 3 4" xfId="23860" xr:uid="{00000000-0005-0000-0000-0000865C0000}"/>
    <cellStyle name="Note 11 3 5" xfId="32542" xr:uid="{00000000-0005-0000-0000-0000875C0000}"/>
    <cellStyle name="Note 11 4" xfId="13700" xr:uid="{00000000-0005-0000-0000-0000885C0000}"/>
    <cellStyle name="Note 11 4 2" xfId="13701" xr:uid="{00000000-0005-0000-0000-0000895C0000}"/>
    <cellStyle name="Note 11 4 2 2" xfId="13702" xr:uid="{00000000-0005-0000-0000-00008A5C0000}"/>
    <cellStyle name="Note 11 4 2 2 2" xfId="13703" xr:uid="{00000000-0005-0000-0000-00008B5C0000}"/>
    <cellStyle name="Note 11 4 2 2 2 2" xfId="13704" xr:uid="{00000000-0005-0000-0000-00008C5C0000}"/>
    <cellStyle name="Note 11 4 2 2 2 2 2" xfId="23878" xr:uid="{00000000-0005-0000-0000-00008D5C0000}"/>
    <cellStyle name="Note 11 4 2 2 2 2 3" xfId="38996" xr:uid="{00000000-0005-0000-0000-00008E5C0000}"/>
    <cellStyle name="Note 11 4 2 2 2 3" xfId="13705" xr:uid="{00000000-0005-0000-0000-00008F5C0000}"/>
    <cellStyle name="Note 11 4 2 2 2 3 2" xfId="23879" xr:uid="{00000000-0005-0000-0000-0000905C0000}"/>
    <cellStyle name="Note 11 4 2 2 2 3 3" xfId="41536" xr:uid="{00000000-0005-0000-0000-0000915C0000}"/>
    <cellStyle name="Note 11 4 2 2 2 4" xfId="23877" xr:uid="{00000000-0005-0000-0000-0000925C0000}"/>
    <cellStyle name="Note 11 4 2 2 2 5" xfId="36443" xr:uid="{00000000-0005-0000-0000-0000935C0000}"/>
    <cellStyle name="Note 11 4 2 2 3" xfId="13706" xr:uid="{00000000-0005-0000-0000-0000945C0000}"/>
    <cellStyle name="Note 11 4 2 2 3 2" xfId="23880" xr:uid="{00000000-0005-0000-0000-0000955C0000}"/>
    <cellStyle name="Note 11 4 2 2 3 3" xfId="37724" xr:uid="{00000000-0005-0000-0000-0000965C0000}"/>
    <cellStyle name="Note 11 4 2 2 4" xfId="13707" xr:uid="{00000000-0005-0000-0000-0000975C0000}"/>
    <cellStyle name="Note 11 4 2 2 4 2" xfId="23881" xr:uid="{00000000-0005-0000-0000-0000985C0000}"/>
    <cellStyle name="Note 11 4 2 2 4 3" xfId="40266" xr:uid="{00000000-0005-0000-0000-0000995C0000}"/>
    <cellStyle name="Note 11 4 2 2 5" xfId="23876" xr:uid="{00000000-0005-0000-0000-00009A5C0000}"/>
    <cellStyle name="Note 11 4 2 2 6" xfId="35164" xr:uid="{00000000-0005-0000-0000-00009B5C0000}"/>
    <cellStyle name="Note 11 4 2 3" xfId="23875" xr:uid="{00000000-0005-0000-0000-00009C5C0000}"/>
    <cellStyle name="Note 11 4 2 4" xfId="33893" xr:uid="{00000000-0005-0000-0000-00009D5C0000}"/>
    <cellStyle name="Note 11 4 3" xfId="13708" xr:uid="{00000000-0005-0000-0000-00009E5C0000}"/>
    <cellStyle name="Note 11 4 3 2" xfId="13709" xr:uid="{00000000-0005-0000-0000-00009F5C0000}"/>
    <cellStyle name="Note 11 4 3 2 2" xfId="13710" xr:uid="{00000000-0005-0000-0000-0000A05C0000}"/>
    <cellStyle name="Note 11 4 3 2 2 2" xfId="23884" xr:uid="{00000000-0005-0000-0000-0000A15C0000}"/>
    <cellStyle name="Note 11 4 3 2 2 3" xfId="38476" xr:uid="{00000000-0005-0000-0000-0000A25C0000}"/>
    <cellStyle name="Note 11 4 3 2 3" xfId="13711" xr:uid="{00000000-0005-0000-0000-0000A35C0000}"/>
    <cellStyle name="Note 11 4 3 2 3 2" xfId="23885" xr:uid="{00000000-0005-0000-0000-0000A45C0000}"/>
    <cellStyle name="Note 11 4 3 2 3 3" xfId="41016" xr:uid="{00000000-0005-0000-0000-0000A55C0000}"/>
    <cellStyle name="Note 11 4 3 2 4" xfId="23883" xr:uid="{00000000-0005-0000-0000-0000A65C0000}"/>
    <cellStyle name="Note 11 4 3 2 5" xfId="35923" xr:uid="{00000000-0005-0000-0000-0000A75C0000}"/>
    <cellStyle name="Note 11 4 3 3" xfId="13712" xr:uid="{00000000-0005-0000-0000-0000A85C0000}"/>
    <cellStyle name="Note 11 4 3 3 2" xfId="23886" xr:uid="{00000000-0005-0000-0000-0000A95C0000}"/>
    <cellStyle name="Note 11 4 3 3 3" xfId="37202" xr:uid="{00000000-0005-0000-0000-0000AA5C0000}"/>
    <cellStyle name="Note 11 4 3 4" xfId="13713" xr:uid="{00000000-0005-0000-0000-0000AB5C0000}"/>
    <cellStyle name="Note 11 4 3 4 2" xfId="23887" xr:uid="{00000000-0005-0000-0000-0000AC5C0000}"/>
    <cellStyle name="Note 11 4 3 4 3" xfId="39746" xr:uid="{00000000-0005-0000-0000-0000AD5C0000}"/>
    <cellStyle name="Note 11 4 3 5" xfId="23882" xr:uid="{00000000-0005-0000-0000-0000AE5C0000}"/>
    <cellStyle name="Note 11 4 3 6" xfId="34643" xr:uid="{00000000-0005-0000-0000-0000AF5C0000}"/>
    <cellStyle name="Note 11 4 4" xfId="23874" xr:uid="{00000000-0005-0000-0000-0000B05C0000}"/>
    <cellStyle name="Note 11 4 5" xfId="32690" xr:uid="{00000000-0005-0000-0000-0000B15C0000}"/>
    <cellStyle name="Note 11 5" xfId="13714" xr:uid="{00000000-0005-0000-0000-0000B25C0000}"/>
    <cellStyle name="Note 11 5 2" xfId="13715" xr:uid="{00000000-0005-0000-0000-0000B35C0000}"/>
    <cellStyle name="Note 11 5 2 2" xfId="13716" xr:uid="{00000000-0005-0000-0000-0000B45C0000}"/>
    <cellStyle name="Note 11 5 2 2 2" xfId="13717" xr:uid="{00000000-0005-0000-0000-0000B55C0000}"/>
    <cellStyle name="Note 11 5 2 2 2 2" xfId="13718" xr:uid="{00000000-0005-0000-0000-0000B65C0000}"/>
    <cellStyle name="Note 11 5 2 2 2 2 2" xfId="23892" xr:uid="{00000000-0005-0000-0000-0000B75C0000}"/>
    <cellStyle name="Note 11 5 2 2 2 2 3" xfId="39155" xr:uid="{00000000-0005-0000-0000-0000B85C0000}"/>
    <cellStyle name="Note 11 5 2 2 2 3" xfId="13719" xr:uid="{00000000-0005-0000-0000-0000B95C0000}"/>
    <cellStyle name="Note 11 5 2 2 2 3 2" xfId="23893" xr:uid="{00000000-0005-0000-0000-0000BA5C0000}"/>
    <cellStyle name="Note 11 5 2 2 2 3 3" xfId="41695" xr:uid="{00000000-0005-0000-0000-0000BB5C0000}"/>
    <cellStyle name="Note 11 5 2 2 2 4" xfId="23891" xr:uid="{00000000-0005-0000-0000-0000BC5C0000}"/>
    <cellStyle name="Note 11 5 2 2 2 5" xfId="36602" xr:uid="{00000000-0005-0000-0000-0000BD5C0000}"/>
    <cellStyle name="Note 11 5 2 2 3" xfId="13720" xr:uid="{00000000-0005-0000-0000-0000BE5C0000}"/>
    <cellStyle name="Note 11 5 2 2 3 2" xfId="23894" xr:uid="{00000000-0005-0000-0000-0000BF5C0000}"/>
    <cellStyle name="Note 11 5 2 2 3 3" xfId="37885" xr:uid="{00000000-0005-0000-0000-0000C05C0000}"/>
    <cellStyle name="Note 11 5 2 2 4" xfId="13721" xr:uid="{00000000-0005-0000-0000-0000C15C0000}"/>
    <cellStyle name="Note 11 5 2 2 4 2" xfId="23895" xr:uid="{00000000-0005-0000-0000-0000C25C0000}"/>
    <cellStyle name="Note 11 5 2 2 4 3" xfId="40425" xr:uid="{00000000-0005-0000-0000-0000C35C0000}"/>
    <cellStyle name="Note 11 5 2 2 5" xfId="23890" xr:uid="{00000000-0005-0000-0000-0000C45C0000}"/>
    <cellStyle name="Note 11 5 2 2 6" xfId="35325" xr:uid="{00000000-0005-0000-0000-0000C55C0000}"/>
    <cellStyle name="Note 11 5 2 3" xfId="23889" xr:uid="{00000000-0005-0000-0000-0000C65C0000}"/>
    <cellStyle name="Note 11 5 2 4" xfId="34053" xr:uid="{00000000-0005-0000-0000-0000C75C0000}"/>
    <cellStyle name="Note 11 5 3" xfId="13722" xr:uid="{00000000-0005-0000-0000-0000C85C0000}"/>
    <cellStyle name="Note 11 5 3 2" xfId="13723" xr:uid="{00000000-0005-0000-0000-0000C95C0000}"/>
    <cellStyle name="Note 11 5 3 2 2" xfId="13724" xr:uid="{00000000-0005-0000-0000-0000CA5C0000}"/>
    <cellStyle name="Note 11 5 3 2 2 2" xfId="23898" xr:uid="{00000000-0005-0000-0000-0000CB5C0000}"/>
    <cellStyle name="Note 11 5 3 2 2 3" xfId="38635" xr:uid="{00000000-0005-0000-0000-0000CC5C0000}"/>
    <cellStyle name="Note 11 5 3 2 3" xfId="13725" xr:uid="{00000000-0005-0000-0000-0000CD5C0000}"/>
    <cellStyle name="Note 11 5 3 2 3 2" xfId="23899" xr:uid="{00000000-0005-0000-0000-0000CE5C0000}"/>
    <cellStyle name="Note 11 5 3 2 3 3" xfId="41175" xr:uid="{00000000-0005-0000-0000-0000CF5C0000}"/>
    <cellStyle name="Note 11 5 3 2 4" xfId="23897" xr:uid="{00000000-0005-0000-0000-0000D05C0000}"/>
    <cellStyle name="Note 11 5 3 2 5" xfId="36082" xr:uid="{00000000-0005-0000-0000-0000D15C0000}"/>
    <cellStyle name="Note 11 5 3 3" xfId="13726" xr:uid="{00000000-0005-0000-0000-0000D25C0000}"/>
    <cellStyle name="Note 11 5 3 3 2" xfId="23900" xr:uid="{00000000-0005-0000-0000-0000D35C0000}"/>
    <cellStyle name="Note 11 5 3 3 3" xfId="37363" xr:uid="{00000000-0005-0000-0000-0000D45C0000}"/>
    <cellStyle name="Note 11 5 3 4" xfId="13727" xr:uid="{00000000-0005-0000-0000-0000D55C0000}"/>
    <cellStyle name="Note 11 5 3 4 2" xfId="23901" xr:uid="{00000000-0005-0000-0000-0000D65C0000}"/>
    <cellStyle name="Note 11 5 3 4 3" xfId="39905" xr:uid="{00000000-0005-0000-0000-0000D75C0000}"/>
    <cellStyle name="Note 11 5 3 5" xfId="23896" xr:uid="{00000000-0005-0000-0000-0000D85C0000}"/>
    <cellStyle name="Note 11 5 3 6" xfId="34802" xr:uid="{00000000-0005-0000-0000-0000D95C0000}"/>
    <cellStyle name="Note 11 5 4" xfId="23888" xr:uid="{00000000-0005-0000-0000-0000DA5C0000}"/>
    <cellStyle name="Note 11 5 5" xfId="32866" xr:uid="{00000000-0005-0000-0000-0000DB5C0000}"/>
    <cellStyle name="Note 11 6" xfId="13728" xr:uid="{00000000-0005-0000-0000-0000DC5C0000}"/>
    <cellStyle name="Note 11 6 2" xfId="13729" xr:uid="{00000000-0005-0000-0000-0000DD5C0000}"/>
    <cellStyle name="Note 11 6 2 2" xfId="13730" xr:uid="{00000000-0005-0000-0000-0000DE5C0000}"/>
    <cellStyle name="Note 11 6 2 2 2" xfId="13731" xr:uid="{00000000-0005-0000-0000-0000DF5C0000}"/>
    <cellStyle name="Note 11 6 2 2 2 2" xfId="23905" xr:uid="{00000000-0005-0000-0000-0000E05C0000}"/>
    <cellStyle name="Note 11 6 2 2 2 3" xfId="38189" xr:uid="{00000000-0005-0000-0000-0000E15C0000}"/>
    <cellStyle name="Note 11 6 2 2 3" xfId="13732" xr:uid="{00000000-0005-0000-0000-0000E25C0000}"/>
    <cellStyle name="Note 11 6 2 2 3 2" xfId="23906" xr:uid="{00000000-0005-0000-0000-0000E35C0000}"/>
    <cellStyle name="Note 11 6 2 2 3 3" xfId="40729" xr:uid="{00000000-0005-0000-0000-0000E45C0000}"/>
    <cellStyle name="Note 11 6 2 2 4" xfId="23904" xr:uid="{00000000-0005-0000-0000-0000E55C0000}"/>
    <cellStyle name="Note 11 6 2 2 5" xfId="35636" xr:uid="{00000000-0005-0000-0000-0000E65C0000}"/>
    <cellStyle name="Note 11 6 2 3" xfId="13733" xr:uid="{00000000-0005-0000-0000-0000E75C0000}"/>
    <cellStyle name="Note 11 6 2 3 2" xfId="23907" xr:uid="{00000000-0005-0000-0000-0000E85C0000}"/>
    <cellStyle name="Note 11 6 2 3 3" xfId="36915" xr:uid="{00000000-0005-0000-0000-0000E95C0000}"/>
    <cellStyle name="Note 11 6 2 4" xfId="13734" xr:uid="{00000000-0005-0000-0000-0000EA5C0000}"/>
    <cellStyle name="Note 11 6 2 4 2" xfId="23908" xr:uid="{00000000-0005-0000-0000-0000EB5C0000}"/>
    <cellStyle name="Note 11 6 2 4 3" xfId="39459" xr:uid="{00000000-0005-0000-0000-0000EC5C0000}"/>
    <cellStyle name="Note 11 6 2 5" xfId="23903" xr:uid="{00000000-0005-0000-0000-0000ED5C0000}"/>
    <cellStyle name="Note 11 6 2 6" xfId="34361" xr:uid="{00000000-0005-0000-0000-0000EE5C0000}"/>
    <cellStyle name="Note 11 6 3" xfId="23902" xr:uid="{00000000-0005-0000-0000-0000EF5C0000}"/>
    <cellStyle name="Note 11 6 4" xfId="31762" xr:uid="{00000000-0005-0000-0000-0000F05C0000}"/>
    <cellStyle name="Note 11 7" xfId="13735" xr:uid="{00000000-0005-0000-0000-0000F15C0000}"/>
    <cellStyle name="Note 11 7 2" xfId="13736" xr:uid="{00000000-0005-0000-0000-0000F25C0000}"/>
    <cellStyle name="Note 11 7 2 2" xfId="13737" xr:uid="{00000000-0005-0000-0000-0000F35C0000}"/>
    <cellStyle name="Note 11 7 2 2 2" xfId="23911" xr:uid="{00000000-0005-0000-0000-0000F45C0000}"/>
    <cellStyle name="Note 11 7 2 2 3" xfId="38037" xr:uid="{00000000-0005-0000-0000-0000F55C0000}"/>
    <cellStyle name="Note 11 7 2 3" xfId="13738" xr:uid="{00000000-0005-0000-0000-0000F65C0000}"/>
    <cellStyle name="Note 11 7 2 3 2" xfId="23912" xr:uid="{00000000-0005-0000-0000-0000F75C0000}"/>
    <cellStyle name="Note 11 7 2 3 3" xfId="40577" xr:uid="{00000000-0005-0000-0000-0000F85C0000}"/>
    <cellStyle name="Note 11 7 2 4" xfId="23910" xr:uid="{00000000-0005-0000-0000-0000F95C0000}"/>
    <cellStyle name="Note 11 7 2 5" xfId="35484" xr:uid="{00000000-0005-0000-0000-0000FA5C0000}"/>
    <cellStyle name="Note 11 7 3" xfId="13739" xr:uid="{00000000-0005-0000-0000-0000FB5C0000}"/>
    <cellStyle name="Note 11 7 3 2" xfId="23913" xr:uid="{00000000-0005-0000-0000-0000FC5C0000}"/>
    <cellStyle name="Note 11 7 3 3" xfId="36763" xr:uid="{00000000-0005-0000-0000-0000FD5C0000}"/>
    <cellStyle name="Note 11 7 4" xfId="13740" xr:uid="{00000000-0005-0000-0000-0000FE5C0000}"/>
    <cellStyle name="Note 11 7 4 2" xfId="23914" xr:uid="{00000000-0005-0000-0000-0000FF5C0000}"/>
    <cellStyle name="Note 11 7 4 3" xfId="39307" xr:uid="{00000000-0005-0000-0000-0000005D0000}"/>
    <cellStyle name="Note 11 7 5" xfId="23909" xr:uid="{00000000-0005-0000-0000-0000015D0000}"/>
    <cellStyle name="Note 11 7 6" xfId="34209" xr:uid="{00000000-0005-0000-0000-0000025D0000}"/>
    <cellStyle name="Note 11 8" xfId="13741" xr:uid="{00000000-0005-0000-0000-0000035D0000}"/>
    <cellStyle name="Note 11 8 2" xfId="23915" xr:uid="{00000000-0005-0000-0000-0000045D0000}"/>
    <cellStyle name="Note 11 8 3" xfId="42448" xr:uid="{00000000-0005-0000-0000-0000055D0000}"/>
    <cellStyle name="Note 11 9" xfId="13742" xr:uid="{00000000-0005-0000-0000-0000065D0000}"/>
    <cellStyle name="Note 11 9 2" xfId="23916" xr:uid="{00000000-0005-0000-0000-0000075D0000}"/>
    <cellStyle name="Note 12" xfId="2695" xr:uid="{00000000-0005-0000-0000-0000085D0000}"/>
    <cellStyle name="Note 12 10" xfId="13743" xr:uid="{00000000-0005-0000-0000-0000095D0000}"/>
    <cellStyle name="Note 12 11" xfId="23917" xr:uid="{00000000-0005-0000-0000-00000A5D0000}"/>
    <cellStyle name="Note 12 12" xfId="30917" xr:uid="{00000000-0005-0000-0000-00000B5D0000}"/>
    <cellStyle name="Note 12 2" xfId="13744" xr:uid="{00000000-0005-0000-0000-00000C5D0000}"/>
    <cellStyle name="Note 12 2 2" xfId="13745" xr:uid="{00000000-0005-0000-0000-00000D5D0000}"/>
    <cellStyle name="Note 12 2 2 2" xfId="13746" xr:uid="{00000000-0005-0000-0000-00000E5D0000}"/>
    <cellStyle name="Note 12 2 2 2 2" xfId="13747" xr:uid="{00000000-0005-0000-0000-00000F5D0000}"/>
    <cellStyle name="Note 12 2 2 2 2 2" xfId="13748" xr:uid="{00000000-0005-0000-0000-0000105D0000}"/>
    <cellStyle name="Note 12 2 2 2 2 2 2" xfId="13749" xr:uid="{00000000-0005-0000-0000-0000115D0000}"/>
    <cellStyle name="Note 12 2 2 2 2 2 2 2" xfId="23923" xr:uid="{00000000-0005-0000-0000-0000125D0000}"/>
    <cellStyle name="Note 12 2 2 2 2 2 2 3" xfId="38922" xr:uid="{00000000-0005-0000-0000-0000135D0000}"/>
    <cellStyle name="Note 12 2 2 2 2 2 3" xfId="13750" xr:uid="{00000000-0005-0000-0000-0000145D0000}"/>
    <cellStyle name="Note 12 2 2 2 2 2 3 2" xfId="23924" xr:uid="{00000000-0005-0000-0000-0000155D0000}"/>
    <cellStyle name="Note 12 2 2 2 2 2 3 3" xfId="41462" xr:uid="{00000000-0005-0000-0000-0000165D0000}"/>
    <cellStyle name="Note 12 2 2 2 2 2 4" xfId="23922" xr:uid="{00000000-0005-0000-0000-0000175D0000}"/>
    <cellStyle name="Note 12 2 2 2 2 2 5" xfId="36369" xr:uid="{00000000-0005-0000-0000-0000185D0000}"/>
    <cellStyle name="Note 12 2 2 2 2 3" xfId="13751" xr:uid="{00000000-0005-0000-0000-0000195D0000}"/>
    <cellStyle name="Note 12 2 2 2 2 3 2" xfId="23925" xr:uid="{00000000-0005-0000-0000-00001A5D0000}"/>
    <cellStyle name="Note 12 2 2 2 2 3 3" xfId="37650" xr:uid="{00000000-0005-0000-0000-00001B5D0000}"/>
    <cellStyle name="Note 12 2 2 2 2 4" xfId="13752" xr:uid="{00000000-0005-0000-0000-00001C5D0000}"/>
    <cellStyle name="Note 12 2 2 2 2 4 2" xfId="23926" xr:uid="{00000000-0005-0000-0000-00001D5D0000}"/>
    <cellStyle name="Note 12 2 2 2 2 4 3" xfId="40192" xr:uid="{00000000-0005-0000-0000-00001E5D0000}"/>
    <cellStyle name="Note 12 2 2 2 2 5" xfId="23921" xr:uid="{00000000-0005-0000-0000-00001F5D0000}"/>
    <cellStyle name="Note 12 2 2 2 2 6" xfId="35090" xr:uid="{00000000-0005-0000-0000-0000205D0000}"/>
    <cellStyle name="Note 12 2 2 2 3" xfId="23920" xr:uid="{00000000-0005-0000-0000-0000215D0000}"/>
    <cellStyle name="Note 12 2 2 2 4" xfId="33819" xr:uid="{00000000-0005-0000-0000-0000225D0000}"/>
    <cellStyle name="Note 12 2 2 3" xfId="13753" xr:uid="{00000000-0005-0000-0000-0000235D0000}"/>
    <cellStyle name="Note 12 2 2 3 2" xfId="13754" xr:uid="{00000000-0005-0000-0000-0000245D0000}"/>
    <cellStyle name="Note 12 2 2 3 2 2" xfId="13755" xr:uid="{00000000-0005-0000-0000-0000255D0000}"/>
    <cellStyle name="Note 12 2 2 3 2 2 2" xfId="23929" xr:uid="{00000000-0005-0000-0000-0000265D0000}"/>
    <cellStyle name="Note 12 2 2 3 2 2 3" xfId="38402" xr:uid="{00000000-0005-0000-0000-0000275D0000}"/>
    <cellStyle name="Note 12 2 2 3 2 3" xfId="13756" xr:uid="{00000000-0005-0000-0000-0000285D0000}"/>
    <cellStyle name="Note 12 2 2 3 2 3 2" xfId="23930" xr:uid="{00000000-0005-0000-0000-0000295D0000}"/>
    <cellStyle name="Note 12 2 2 3 2 3 3" xfId="40942" xr:uid="{00000000-0005-0000-0000-00002A5D0000}"/>
    <cellStyle name="Note 12 2 2 3 2 4" xfId="23928" xr:uid="{00000000-0005-0000-0000-00002B5D0000}"/>
    <cellStyle name="Note 12 2 2 3 2 5" xfId="35849" xr:uid="{00000000-0005-0000-0000-00002C5D0000}"/>
    <cellStyle name="Note 12 2 2 3 3" xfId="13757" xr:uid="{00000000-0005-0000-0000-00002D5D0000}"/>
    <cellStyle name="Note 12 2 2 3 3 2" xfId="23931" xr:uid="{00000000-0005-0000-0000-00002E5D0000}"/>
    <cellStyle name="Note 12 2 2 3 3 3" xfId="37128" xr:uid="{00000000-0005-0000-0000-00002F5D0000}"/>
    <cellStyle name="Note 12 2 2 3 4" xfId="13758" xr:uid="{00000000-0005-0000-0000-0000305D0000}"/>
    <cellStyle name="Note 12 2 2 3 4 2" xfId="23932" xr:uid="{00000000-0005-0000-0000-0000315D0000}"/>
    <cellStyle name="Note 12 2 2 3 4 3" xfId="39672" xr:uid="{00000000-0005-0000-0000-0000325D0000}"/>
    <cellStyle name="Note 12 2 2 3 5" xfId="23927" xr:uid="{00000000-0005-0000-0000-0000335D0000}"/>
    <cellStyle name="Note 12 2 2 3 6" xfId="34571" xr:uid="{00000000-0005-0000-0000-0000345D0000}"/>
    <cellStyle name="Note 12 2 2 4" xfId="23919" xr:uid="{00000000-0005-0000-0000-0000355D0000}"/>
    <cellStyle name="Note 12 2 2 5" xfId="32616" xr:uid="{00000000-0005-0000-0000-0000365D0000}"/>
    <cellStyle name="Note 12 2 3" xfId="13759" xr:uid="{00000000-0005-0000-0000-0000375D0000}"/>
    <cellStyle name="Note 12 2 3 2" xfId="13760" xr:uid="{00000000-0005-0000-0000-0000385D0000}"/>
    <cellStyle name="Note 12 2 3 2 2" xfId="13761" xr:uid="{00000000-0005-0000-0000-0000395D0000}"/>
    <cellStyle name="Note 12 2 3 2 2 2" xfId="13762" xr:uid="{00000000-0005-0000-0000-00003A5D0000}"/>
    <cellStyle name="Note 12 2 3 2 2 2 2" xfId="13763" xr:uid="{00000000-0005-0000-0000-00003B5D0000}"/>
    <cellStyle name="Note 12 2 3 2 2 2 2 2" xfId="23937" xr:uid="{00000000-0005-0000-0000-00003C5D0000}"/>
    <cellStyle name="Note 12 2 3 2 2 2 2 3" xfId="39074" xr:uid="{00000000-0005-0000-0000-00003D5D0000}"/>
    <cellStyle name="Note 12 2 3 2 2 2 3" xfId="13764" xr:uid="{00000000-0005-0000-0000-00003E5D0000}"/>
    <cellStyle name="Note 12 2 3 2 2 2 3 2" xfId="23938" xr:uid="{00000000-0005-0000-0000-00003F5D0000}"/>
    <cellStyle name="Note 12 2 3 2 2 2 3 3" xfId="41614" xr:uid="{00000000-0005-0000-0000-0000405D0000}"/>
    <cellStyle name="Note 12 2 3 2 2 2 4" xfId="23936" xr:uid="{00000000-0005-0000-0000-0000415D0000}"/>
    <cellStyle name="Note 12 2 3 2 2 2 5" xfId="36521" xr:uid="{00000000-0005-0000-0000-0000425D0000}"/>
    <cellStyle name="Note 12 2 3 2 2 3" xfId="13765" xr:uid="{00000000-0005-0000-0000-0000435D0000}"/>
    <cellStyle name="Note 12 2 3 2 2 3 2" xfId="23939" xr:uid="{00000000-0005-0000-0000-0000445D0000}"/>
    <cellStyle name="Note 12 2 3 2 2 3 3" xfId="37802" xr:uid="{00000000-0005-0000-0000-0000455D0000}"/>
    <cellStyle name="Note 12 2 3 2 2 4" xfId="13766" xr:uid="{00000000-0005-0000-0000-0000465D0000}"/>
    <cellStyle name="Note 12 2 3 2 2 4 2" xfId="23940" xr:uid="{00000000-0005-0000-0000-0000475D0000}"/>
    <cellStyle name="Note 12 2 3 2 2 4 3" xfId="40344" xr:uid="{00000000-0005-0000-0000-0000485D0000}"/>
    <cellStyle name="Note 12 2 3 2 2 5" xfId="23935" xr:uid="{00000000-0005-0000-0000-0000495D0000}"/>
    <cellStyle name="Note 12 2 3 2 2 6" xfId="35242" xr:uid="{00000000-0005-0000-0000-00004A5D0000}"/>
    <cellStyle name="Note 12 2 3 2 3" xfId="23934" xr:uid="{00000000-0005-0000-0000-00004B5D0000}"/>
    <cellStyle name="Note 12 2 3 2 4" xfId="33970" xr:uid="{00000000-0005-0000-0000-00004C5D0000}"/>
    <cellStyle name="Note 12 2 3 3" xfId="13767" xr:uid="{00000000-0005-0000-0000-00004D5D0000}"/>
    <cellStyle name="Note 12 2 3 3 2" xfId="13768" xr:uid="{00000000-0005-0000-0000-00004E5D0000}"/>
    <cellStyle name="Note 12 2 3 3 2 2" xfId="13769" xr:uid="{00000000-0005-0000-0000-00004F5D0000}"/>
    <cellStyle name="Note 12 2 3 3 2 2 2" xfId="23943" xr:uid="{00000000-0005-0000-0000-0000505D0000}"/>
    <cellStyle name="Note 12 2 3 3 2 2 3" xfId="38554" xr:uid="{00000000-0005-0000-0000-0000515D0000}"/>
    <cellStyle name="Note 12 2 3 3 2 3" xfId="13770" xr:uid="{00000000-0005-0000-0000-0000525D0000}"/>
    <cellStyle name="Note 12 2 3 3 2 3 2" xfId="23944" xr:uid="{00000000-0005-0000-0000-0000535D0000}"/>
    <cellStyle name="Note 12 2 3 3 2 3 3" xfId="41094" xr:uid="{00000000-0005-0000-0000-0000545D0000}"/>
    <cellStyle name="Note 12 2 3 3 2 4" xfId="23942" xr:uid="{00000000-0005-0000-0000-0000555D0000}"/>
    <cellStyle name="Note 12 2 3 3 2 5" xfId="36001" xr:uid="{00000000-0005-0000-0000-0000565D0000}"/>
    <cellStyle name="Note 12 2 3 3 3" xfId="13771" xr:uid="{00000000-0005-0000-0000-0000575D0000}"/>
    <cellStyle name="Note 12 2 3 3 3 2" xfId="23945" xr:uid="{00000000-0005-0000-0000-0000585D0000}"/>
    <cellStyle name="Note 12 2 3 3 3 3" xfId="37280" xr:uid="{00000000-0005-0000-0000-0000595D0000}"/>
    <cellStyle name="Note 12 2 3 3 4" xfId="13772" xr:uid="{00000000-0005-0000-0000-00005A5D0000}"/>
    <cellStyle name="Note 12 2 3 3 4 2" xfId="23946" xr:uid="{00000000-0005-0000-0000-00005B5D0000}"/>
    <cellStyle name="Note 12 2 3 3 4 3" xfId="39824" xr:uid="{00000000-0005-0000-0000-00005C5D0000}"/>
    <cellStyle name="Note 12 2 3 3 5" xfId="23941" xr:uid="{00000000-0005-0000-0000-00005D5D0000}"/>
    <cellStyle name="Note 12 2 3 3 6" xfId="34719" xr:uid="{00000000-0005-0000-0000-00005E5D0000}"/>
    <cellStyle name="Note 12 2 3 4" xfId="23933" xr:uid="{00000000-0005-0000-0000-00005F5D0000}"/>
    <cellStyle name="Note 12 2 3 5" xfId="32763" xr:uid="{00000000-0005-0000-0000-0000605D0000}"/>
    <cellStyle name="Note 12 2 4" xfId="13773" xr:uid="{00000000-0005-0000-0000-0000615D0000}"/>
    <cellStyle name="Note 12 2 4 2" xfId="13774" xr:uid="{00000000-0005-0000-0000-0000625D0000}"/>
    <cellStyle name="Note 12 2 4 2 2" xfId="13775" xr:uid="{00000000-0005-0000-0000-0000635D0000}"/>
    <cellStyle name="Note 12 2 4 2 2 2" xfId="13776" xr:uid="{00000000-0005-0000-0000-0000645D0000}"/>
    <cellStyle name="Note 12 2 4 2 2 2 2" xfId="13777" xr:uid="{00000000-0005-0000-0000-0000655D0000}"/>
    <cellStyle name="Note 12 2 4 2 2 2 2 2" xfId="23951" xr:uid="{00000000-0005-0000-0000-0000665D0000}"/>
    <cellStyle name="Note 12 2 4 2 2 2 2 3" xfId="39233" xr:uid="{00000000-0005-0000-0000-0000675D0000}"/>
    <cellStyle name="Note 12 2 4 2 2 2 3" xfId="13778" xr:uid="{00000000-0005-0000-0000-0000685D0000}"/>
    <cellStyle name="Note 12 2 4 2 2 2 3 2" xfId="23952" xr:uid="{00000000-0005-0000-0000-0000695D0000}"/>
    <cellStyle name="Note 12 2 4 2 2 2 3 3" xfId="41773" xr:uid="{00000000-0005-0000-0000-00006A5D0000}"/>
    <cellStyle name="Note 12 2 4 2 2 2 4" xfId="23950" xr:uid="{00000000-0005-0000-0000-00006B5D0000}"/>
    <cellStyle name="Note 12 2 4 2 2 2 5" xfId="36680" xr:uid="{00000000-0005-0000-0000-00006C5D0000}"/>
    <cellStyle name="Note 12 2 4 2 2 3" xfId="13779" xr:uid="{00000000-0005-0000-0000-00006D5D0000}"/>
    <cellStyle name="Note 12 2 4 2 2 3 2" xfId="23953" xr:uid="{00000000-0005-0000-0000-00006E5D0000}"/>
    <cellStyle name="Note 12 2 4 2 2 3 3" xfId="37963" xr:uid="{00000000-0005-0000-0000-00006F5D0000}"/>
    <cellStyle name="Note 12 2 4 2 2 4" xfId="13780" xr:uid="{00000000-0005-0000-0000-0000705D0000}"/>
    <cellStyle name="Note 12 2 4 2 2 4 2" xfId="23954" xr:uid="{00000000-0005-0000-0000-0000715D0000}"/>
    <cellStyle name="Note 12 2 4 2 2 4 3" xfId="40503" xr:uid="{00000000-0005-0000-0000-0000725D0000}"/>
    <cellStyle name="Note 12 2 4 2 2 5" xfId="23949" xr:uid="{00000000-0005-0000-0000-0000735D0000}"/>
    <cellStyle name="Note 12 2 4 2 2 6" xfId="35403" xr:uid="{00000000-0005-0000-0000-0000745D0000}"/>
    <cellStyle name="Note 12 2 4 2 3" xfId="23948" xr:uid="{00000000-0005-0000-0000-0000755D0000}"/>
    <cellStyle name="Note 12 2 4 2 4" xfId="34131" xr:uid="{00000000-0005-0000-0000-0000765D0000}"/>
    <cellStyle name="Note 12 2 4 3" xfId="13781" xr:uid="{00000000-0005-0000-0000-0000775D0000}"/>
    <cellStyle name="Note 12 2 4 3 2" xfId="13782" xr:uid="{00000000-0005-0000-0000-0000785D0000}"/>
    <cellStyle name="Note 12 2 4 3 2 2" xfId="13783" xr:uid="{00000000-0005-0000-0000-0000795D0000}"/>
    <cellStyle name="Note 12 2 4 3 2 2 2" xfId="23957" xr:uid="{00000000-0005-0000-0000-00007A5D0000}"/>
    <cellStyle name="Note 12 2 4 3 2 2 3" xfId="38713" xr:uid="{00000000-0005-0000-0000-00007B5D0000}"/>
    <cellStyle name="Note 12 2 4 3 2 3" xfId="13784" xr:uid="{00000000-0005-0000-0000-00007C5D0000}"/>
    <cellStyle name="Note 12 2 4 3 2 3 2" xfId="23958" xr:uid="{00000000-0005-0000-0000-00007D5D0000}"/>
    <cellStyle name="Note 12 2 4 3 2 3 3" xfId="41253" xr:uid="{00000000-0005-0000-0000-00007E5D0000}"/>
    <cellStyle name="Note 12 2 4 3 2 4" xfId="23956" xr:uid="{00000000-0005-0000-0000-00007F5D0000}"/>
    <cellStyle name="Note 12 2 4 3 2 5" xfId="36160" xr:uid="{00000000-0005-0000-0000-0000805D0000}"/>
    <cellStyle name="Note 12 2 4 3 3" xfId="13785" xr:uid="{00000000-0005-0000-0000-0000815D0000}"/>
    <cellStyle name="Note 12 2 4 3 3 2" xfId="23959" xr:uid="{00000000-0005-0000-0000-0000825D0000}"/>
    <cellStyle name="Note 12 2 4 3 3 3" xfId="37441" xr:uid="{00000000-0005-0000-0000-0000835D0000}"/>
    <cellStyle name="Note 12 2 4 3 4" xfId="13786" xr:uid="{00000000-0005-0000-0000-0000845D0000}"/>
    <cellStyle name="Note 12 2 4 3 4 2" xfId="23960" xr:uid="{00000000-0005-0000-0000-0000855D0000}"/>
    <cellStyle name="Note 12 2 4 3 4 3" xfId="39983" xr:uid="{00000000-0005-0000-0000-0000865D0000}"/>
    <cellStyle name="Note 12 2 4 3 5" xfId="23955" xr:uid="{00000000-0005-0000-0000-0000875D0000}"/>
    <cellStyle name="Note 12 2 4 3 6" xfId="34881" xr:uid="{00000000-0005-0000-0000-0000885D0000}"/>
    <cellStyle name="Note 12 2 4 4" xfId="23947" xr:uid="{00000000-0005-0000-0000-0000895D0000}"/>
    <cellStyle name="Note 12 2 4 5" xfId="33584" xr:uid="{00000000-0005-0000-0000-00008A5D0000}"/>
    <cellStyle name="Note 12 2 5" xfId="13787" xr:uid="{00000000-0005-0000-0000-00008B5D0000}"/>
    <cellStyle name="Note 12 2 5 2" xfId="13788" xr:uid="{00000000-0005-0000-0000-00008C5D0000}"/>
    <cellStyle name="Note 12 2 5 2 2" xfId="13789" xr:uid="{00000000-0005-0000-0000-00008D5D0000}"/>
    <cellStyle name="Note 12 2 5 2 2 2" xfId="13790" xr:uid="{00000000-0005-0000-0000-00008E5D0000}"/>
    <cellStyle name="Note 12 2 5 2 2 2 2" xfId="23964" xr:uid="{00000000-0005-0000-0000-00008F5D0000}"/>
    <cellStyle name="Note 12 2 5 2 2 2 3" xfId="38257" xr:uid="{00000000-0005-0000-0000-0000905D0000}"/>
    <cellStyle name="Note 12 2 5 2 2 3" xfId="13791" xr:uid="{00000000-0005-0000-0000-0000915D0000}"/>
    <cellStyle name="Note 12 2 5 2 2 3 2" xfId="23965" xr:uid="{00000000-0005-0000-0000-0000925D0000}"/>
    <cellStyle name="Note 12 2 5 2 2 3 3" xfId="40797" xr:uid="{00000000-0005-0000-0000-0000935D0000}"/>
    <cellStyle name="Note 12 2 5 2 2 4" xfId="23963" xr:uid="{00000000-0005-0000-0000-0000945D0000}"/>
    <cellStyle name="Note 12 2 5 2 2 5" xfId="35704" xr:uid="{00000000-0005-0000-0000-0000955D0000}"/>
    <cellStyle name="Note 12 2 5 2 3" xfId="13792" xr:uid="{00000000-0005-0000-0000-0000965D0000}"/>
    <cellStyle name="Note 12 2 5 2 3 2" xfId="23966" xr:uid="{00000000-0005-0000-0000-0000975D0000}"/>
    <cellStyle name="Note 12 2 5 2 3 3" xfId="36983" xr:uid="{00000000-0005-0000-0000-0000985D0000}"/>
    <cellStyle name="Note 12 2 5 2 4" xfId="13793" xr:uid="{00000000-0005-0000-0000-0000995D0000}"/>
    <cellStyle name="Note 12 2 5 2 4 2" xfId="23967" xr:uid="{00000000-0005-0000-0000-00009A5D0000}"/>
    <cellStyle name="Note 12 2 5 2 4 3" xfId="39527" xr:uid="{00000000-0005-0000-0000-00009B5D0000}"/>
    <cellStyle name="Note 12 2 5 2 5" xfId="23962" xr:uid="{00000000-0005-0000-0000-00009C5D0000}"/>
    <cellStyle name="Note 12 2 5 2 6" xfId="34429" xr:uid="{00000000-0005-0000-0000-00009D5D0000}"/>
    <cellStyle name="Note 12 2 5 3" xfId="23961" xr:uid="{00000000-0005-0000-0000-00009E5D0000}"/>
    <cellStyle name="Note 12 2 5 4" xfId="32452" xr:uid="{00000000-0005-0000-0000-00009F5D0000}"/>
    <cellStyle name="Note 12 2 6" xfId="13794" xr:uid="{00000000-0005-0000-0000-0000A05D0000}"/>
    <cellStyle name="Note 12 2 6 2" xfId="13795" xr:uid="{00000000-0005-0000-0000-0000A15D0000}"/>
    <cellStyle name="Note 12 2 6 2 2" xfId="13796" xr:uid="{00000000-0005-0000-0000-0000A25D0000}"/>
    <cellStyle name="Note 12 2 6 2 2 2" xfId="13797" xr:uid="{00000000-0005-0000-0000-0000A35D0000}"/>
    <cellStyle name="Note 12 2 6 2 2 2 2" xfId="23971" xr:uid="{00000000-0005-0000-0000-0000A45D0000}"/>
    <cellStyle name="Note 12 2 6 2 2 2 3" xfId="38783" xr:uid="{00000000-0005-0000-0000-0000A55D0000}"/>
    <cellStyle name="Note 12 2 6 2 2 3" xfId="13798" xr:uid="{00000000-0005-0000-0000-0000A65D0000}"/>
    <cellStyle name="Note 12 2 6 2 2 3 2" xfId="23972" xr:uid="{00000000-0005-0000-0000-0000A75D0000}"/>
    <cellStyle name="Note 12 2 6 2 2 3 3" xfId="41323" xr:uid="{00000000-0005-0000-0000-0000A85D0000}"/>
    <cellStyle name="Note 12 2 6 2 2 4" xfId="23970" xr:uid="{00000000-0005-0000-0000-0000A95D0000}"/>
    <cellStyle name="Note 12 2 6 2 2 5" xfId="36230" xr:uid="{00000000-0005-0000-0000-0000AA5D0000}"/>
    <cellStyle name="Note 12 2 6 2 3" xfId="13799" xr:uid="{00000000-0005-0000-0000-0000AB5D0000}"/>
    <cellStyle name="Note 12 2 6 2 3 2" xfId="23973" xr:uid="{00000000-0005-0000-0000-0000AC5D0000}"/>
    <cellStyle name="Note 12 2 6 2 3 3" xfId="37511" xr:uid="{00000000-0005-0000-0000-0000AD5D0000}"/>
    <cellStyle name="Note 12 2 6 2 4" xfId="13800" xr:uid="{00000000-0005-0000-0000-0000AE5D0000}"/>
    <cellStyle name="Note 12 2 6 2 4 2" xfId="23974" xr:uid="{00000000-0005-0000-0000-0000AF5D0000}"/>
    <cellStyle name="Note 12 2 6 2 4 3" xfId="40053" xr:uid="{00000000-0005-0000-0000-0000B05D0000}"/>
    <cellStyle name="Note 12 2 6 2 5" xfId="23969" xr:uid="{00000000-0005-0000-0000-0000B15D0000}"/>
    <cellStyle name="Note 12 2 6 2 6" xfId="34951" xr:uid="{00000000-0005-0000-0000-0000B25D0000}"/>
    <cellStyle name="Note 12 2 6 3" xfId="23968" xr:uid="{00000000-0005-0000-0000-0000B35D0000}"/>
    <cellStyle name="Note 12 2 6 4" xfId="33678" xr:uid="{00000000-0005-0000-0000-0000B45D0000}"/>
    <cellStyle name="Note 12 2 7" xfId="13801" xr:uid="{00000000-0005-0000-0000-0000B55D0000}"/>
    <cellStyle name="Note 12 2 7 2" xfId="13802" xr:uid="{00000000-0005-0000-0000-0000B65D0000}"/>
    <cellStyle name="Note 12 2 7 2 2" xfId="13803" xr:uid="{00000000-0005-0000-0000-0000B75D0000}"/>
    <cellStyle name="Note 12 2 7 2 2 2" xfId="23977" xr:uid="{00000000-0005-0000-0000-0000B85D0000}"/>
    <cellStyle name="Note 12 2 7 2 2 3" xfId="38115" xr:uid="{00000000-0005-0000-0000-0000B95D0000}"/>
    <cellStyle name="Note 12 2 7 2 3" xfId="13804" xr:uid="{00000000-0005-0000-0000-0000BA5D0000}"/>
    <cellStyle name="Note 12 2 7 2 3 2" xfId="23978" xr:uid="{00000000-0005-0000-0000-0000BB5D0000}"/>
    <cellStyle name="Note 12 2 7 2 3 3" xfId="40655" xr:uid="{00000000-0005-0000-0000-0000BC5D0000}"/>
    <cellStyle name="Note 12 2 7 2 4" xfId="23976" xr:uid="{00000000-0005-0000-0000-0000BD5D0000}"/>
    <cellStyle name="Note 12 2 7 2 5" xfId="35562" xr:uid="{00000000-0005-0000-0000-0000BE5D0000}"/>
    <cellStyle name="Note 12 2 7 3" xfId="13805" xr:uid="{00000000-0005-0000-0000-0000BF5D0000}"/>
    <cellStyle name="Note 12 2 7 3 2" xfId="23979" xr:uid="{00000000-0005-0000-0000-0000C05D0000}"/>
    <cellStyle name="Note 12 2 7 3 3" xfId="36841" xr:uid="{00000000-0005-0000-0000-0000C15D0000}"/>
    <cellStyle name="Note 12 2 7 4" xfId="13806" xr:uid="{00000000-0005-0000-0000-0000C25D0000}"/>
    <cellStyle name="Note 12 2 7 4 2" xfId="23980" xr:uid="{00000000-0005-0000-0000-0000C35D0000}"/>
    <cellStyle name="Note 12 2 7 4 3" xfId="39385" xr:uid="{00000000-0005-0000-0000-0000C45D0000}"/>
    <cellStyle name="Note 12 2 7 5" xfId="23975" xr:uid="{00000000-0005-0000-0000-0000C55D0000}"/>
    <cellStyle name="Note 12 2 7 6" xfId="34287" xr:uid="{00000000-0005-0000-0000-0000C65D0000}"/>
    <cellStyle name="Note 12 2 8" xfId="23918" xr:uid="{00000000-0005-0000-0000-0000C75D0000}"/>
    <cellStyle name="Note 12 2 9" xfId="31683" xr:uid="{00000000-0005-0000-0000-0000C85D0000}"/>
    <cellStyle name="Note 12 3" xfId="13807" xr:uid="{00000000-0005-0000-0000-0000C95D0000}"/>
    <cellStyle name="Note 12 3 2" xfId="13808" xr:uid="{00000000-0005-0000-0000-0000CA5D0000}"/>
    <cellStyle name="Note 12 3 2 2" xfId="13809" xr:uid="{00000000-0005-0000-0000-0000CB5D0000}"/>
    <cellStyle name="Note 12 3 2 2 2" xfId="13810" xr:uid="{00000000-0005-0000-0000-0000CC5D0000}"/>
    <cellStyle name="Note 12 3 2 2 2 2" xfId="13811" xr:uid="{00000000-0005-0000-0000-0000CD5D0000}"/>
    <cellStyle name="Note 12 3 2 2 2 2 2" xfId="23985" xr:uid="{00000000-0005-0000-0000-0000CE5D0000}"/>
    <cellStyle name="Note 12 3 2 2 2 2 3" xfId="38846" xr:uid="{00000000-0005-0000-0000-0000CF5D0000}"/>
    <cellStyle name="Note 12 3 2 2 2 3" xfId="13812" xr:uid="{00000000-0005-0000-0000-0000D05D0000}"/>
    <cellStyle name="Note 12 3 2 2 2 3 2" xfId="23986" xr:uid="{00000000-0005-0000-0000-0000D15D0000}"/>
    <cellStyle name="Note 12 3 2 2 2 3 3" xfId="41386" xr:uid="{00000000-0005-0000-0000-0000D25D0000}"/>
    <cellStyle name="Note 12 3 2 2 2 4" xfId="23984" xr:uid="{00000000-0005-0000-0000-0000D35D0000}"/>
    <cellStyle name="Note 12 3 2 2 2 5" xfId="36293" xr:uid="{00000000-0005-0000-0000-0000D45D0000}"/>
    <cellStyle name="Note 12 3 2 2 3" xfId="13813" xr:uid="{00000000-0005-0000-0000-0000D55D0000}"/>
    <cellStyle name="Note 12 3 2 2 3 2" xfId="23987" xr:uid="{00000000-0005-0000-0000-0000D65D0000}"/>
    <cellStyle name="Note 12 3 2 2 3 3" xfId="37574" xr:uid="{00000000-0005-0000-0000-0000D75D0000}"/>
    <cellStyle name="Note 12 3 2 2 4" xfId="13814" xr:uid="{00000000-0005-0000-0000-0000D85D0000}"/>
    <cellStyle name="Note 12 3 2 2 4 2" xfId="23988" xr:uid="{00000000-0005-0000-0000-0000D95D0000}"/>
    <cellStyle name="Note 12 3 2 2 4 3" xfId="40116" xr:uid="{00000000-0005-0000-0000-0000DA5D0000}"/>
    <cellStyle name="Note 12 3 2 2 5" xfId="23983" xr:uid="{00000000-0005-0000-0000-0000DB5D0000}"/>
    <cellStyle name="Note 12 3 2 2 6" xfId="35014" xr:uid="{00000000-0005-0000-0000-0000DC5D0000}"/>
    <cellStyle name="Note 12 3 2 3" xfId="23982" xr:uid="{00000000-0005-0000-0000-0000DD5D0000}"/>
    <cellStyle name="Note 12 3 2 4" xfId="33743" xr:uid="{00000000-0005-0000-0000-0000DE5D0000}"/>
    <cellStyle name="Note 12 3 3" xfId="13815" xr:uid="{00000000-0005-0000-0000-0000DF5D0000}"/>
    <cellStyle name="Note 12 3 3 2" xfId="13816" xr:uid="{00000000-0005-0000-0000-0000E05D0000}"/>
    <cellStyle name="Note 12 3 3 2 2" xfId="13817" xr:uid="{00000000-0005-0000-0000-0000E15D0000}"/>
    <cellStyle name="Note 12 3 3 2 2 2" xfId="23991" xr:uid="{00000000-0005-0000-0000-0000E25D0000}"/>
    <cellStyle name="Note 12 3 3 2 2 3" xfId="38326" xr:uid="{00000000-0005-0000-0000-0000E35D0000}"/>
    <cellStyle name="Note 12 3 3 2 3" xfId="13818" xr:uid="{00000000-0005-0000-0000-0000E45D0000}"/>
    <cellStyle name="Note 12 3 3 2 3 2" xfId="23992" xr:uid="{00000000-0005-0000-0000-0000E55D0000}"/>
    <cellStyle name="Note 12 3 3 2 3 3" xfId="40866" xr:uid="{00000000-0005-0000-0000-0000E65D0000}"/>
    <cellStyle name="Note 12 3 3 2 4" xfId="23990" xr:uid="{00000000-0005-0000-0000-0000E75D0000}"/>
    <cellStyle name="Note 12 3 3 2 5" xfId="35773" xr:uid="{00000000-0005-0000-0000-0000E85D0000}"/>
    <cellStyle name="Note 12 3 3 3" xfId="13819" xr:uid="{00000000-0005-0000-0000-0000E95D0000}"/>
    <cellStyle name="Note 12 3 3 3 2" xfId="23993" xr:uid="{00000000-0005-0000-0000-0000EA5D0000}"/>
    <cellStyle name="Note 12 3 3 3 3" xfId="37052" xr:uid="{00000000-0005-0000-0000-0000EB5D0000}"/>
    <cellStyle name="Note 12 3 3 4" xfId="13820" xr:uid="{00000000-0005-0000-0000-0000EC5D0000}"/>
    <cellStyle name="Note 12 3 3 4 2" xfId="23994" xr:uid="{00000000-0005-0000-0000-0000ED5D0000}"/>
    <cellStyle name="Note 12 3 3 4 3" xfId="39596" xr:uid="{00000000-0005-0000-0000-0000EE5D0000}"/>
    <cellStyle name="Note 12 3 3 5" xfId="23989" xr:uid="{00000000-0005-0000-0000-0000EF5D0000}"/>
    <cellStyle name="Note 12 3 3 6" xfId="34497" xr:uid="{00000000-0005-0000-0000-0000F05D0000}"/>
    <cellStyle name="Note 12 3 4" xfId="23981" xr:uid="{00000000-0005-0000-0000-0000F15D0000}"/>
    <cellStyle name="Note 12 3 5" xfId="32543" xr:uid="{00000000-0005-0000-0000-0000F25D0000}"/>
    <cellStyle name="Note 12 4" xfId="13821" xr:uid="{00000000-0005-0000-0000-0000F35D0000}"/>
    <cellStyle name="Note 12 4 2" xfId="13822" xr:uid="{00000000-0005-0000-0000-0000F45D0000}"/>
    <cellStyle name="Note 12 4 2 2" xfId="13823" xr:uid="{00000000-0005-0000-0000-0000F55D0000}"/>
    <cellStyle name="Note 12 4 2 2 2" xfId="13824" xr:uid="{00000000-0005-0000-0000-0000F65D0000}"/>
    <cellStyle name="Note 12 4 2 2 2 2" xfId="13825" xr:uid="{00000000-0005-0000-0000-0000F75D0000}"/>
    <cellStyle name="Note 12 4 2 2 2 2 2" xfId="23999" xr:uid="{00000000-0005-0000-0000-0000F85D0000}"/>
    <cellStyle name="Note 12 4 2 2 2 2 3" xfId="38997" xr:uid="{00000000-0005-0000-0000-0000F95D0000}"/>
    <cellStyle name="Note 12 4 2 2 2 3" xfId="13826" xr:uid="{00000000-0005-0000-0000-0000FA5D0000}"/>
    <cellStyle name="Note 12 4 2 2 2 3 2" xfId="24000" xr:uid="{00000000-0005-0000-0000-0000FB5D0000}"/>
    <cellStyle name="Note 12 4 2 2 2 3 3" xfId="41537" xr:uid="{00000000-0005-0000-0000-0000FC5D0000}"/>
    <cellStyle name="Note 12 4 2 2 2 4" xfId="23998" xr:uid="{00000000-0005-0000-0000-0000FD5D0000}"/>
    <cellStyle name="Note 12 4 2 2 2 5" xfId="36444" xr:uid="{00000000-0005-0000-0000-0000FE5D0000}"/>
    <cellStyle name="Note 12 4 2 2 3" xfId="13827" xr:uid="{00000000-0005-0000-0000-0000FF5D0000}"/>
    <cellStyle name="Note 12 4 2 2 3 2" xfId="24001" xr:uid="{00000000-0005-0000-0000-0000005E0000}"/>
    <cellStyle name="Note 12 4 2 2 3 3" xfId="37725" xr:uid="{00000000-0005-0000-0000-0000015E0000}"/>
    <cellStyle name="Note 12 4 2 2 4" xfId="13828" xr:uid="{00000000-0005-0000-0000-0000025E0000}"/>
    <cellStyle name="Note 12 4 2 2 4 2" xfId="24002" xr:uid="{00000000-0005-0000-0000-0000035E0000}"/>
    <cellStyle name="Note 12 4 2 2 4 3" xfId="40267" xr:uid="{00000000-0005-0000-0000-0000045E0000}"/>
    <cellStyle name="Note 12 4 2 2 5" xfId="23997" xr:uid="{00000000-0005-0000-0000-0000055E0000}"/>
    <cellStyle name="Note 12 4 2 2 6" xfId="35165" xr:uid="{00000000-0005-0000-0000-0000065E0000}"/>
    <cellStyle name="Note 12 4 2 3" xfId="23996" xr:uid="{00000000-0005-0000-0000-0000075E0000}"/>
    <cellStyle name="Note 12 4 2 4" xfId="33894" xr:uid="{00000000-0005-0000-0000-0000085E0000}"/>
    <cellStyle name="Note 12 4 3" xfId="13829" xr:uid="{00000000-0005-0000-0000-0000095E0000}"/>
    <cellStyle name="Note 12 4 3 2" xfId="13830" xr:uid="{00000000-0005-0000-0000-00000A5E0000}"/>
    <cellStyle name="Note 12 4 3 2 2" xfId="13831" xr:uid="{00000000-0005-0000-0000-00000B5E0000}"/>
    <cellStyle name="Note 12 4 3 2 2 2" xfId="24005" xr:uid="{00000000-0005-0000-0000-00000C5E0000}"/>
    <cellStyle name="Note 12 4 3 2 2 3" xfId="38477" xr:uid="{00000000-0005-0000-0000-00000D5E0000}"/>
    <cellStyle name="Note 12 4 3 2 3" xfId="13832" xr:uid="{00000000-0005-0000-0000-00000E5E0000}"/>
    <cellStyle name="Note 12 4 3 2 3 2" xfId="24006" xr:uid="{00000000-0005-0000-0000-00000F5E0000}"/>
    <cellStyle name="Note 12 4 3 2 3 3" xfId="41017" xr:uid="{00000000-0005-0000-0000-0000105E0000}"/>
    <cellStyle name="Note 12 4 3 2 4" xfId="24004" xr:uid="{00000000-0005-0000-0000-0000115E0000}"/>
    <cellStyle name="Note 12 4 3 2 5" xfId="35924" xr:uid="{00000000-0005-0000-0000-0000125E0000}"/>
    <cellStyle name="Note 12 4 3 3" xfId="13833" xr:uid="{00000000-0005-0000-0000-0000135E0000}"/>
    <cellStyle name="Note 12 4 3 3 2" xfId="24007" xr:uid="{00000000-0005-0000-0000-0000145E0000}"/>
    <cellStyle name="Note 12 4 3 3 3" xfId="37203" xr:uid="{00000000-0005-0000-0000-0000155E0000}"/>
    <cellStyle name="Note 12 4 3 4" xfId="13834" xr:uid="{00000000-0005-0000-0000-0000165E0000}"/>
    <cellStyle name="Note 12 4 3 4 2" xfId="24008" xr:uid="{00000000-0005-0000-0000-0000175E0000}"/>
    <cellStyle name="Note 12 4 3 4 3" xfId="39747" xr:uid="{00000000-0005-0000-0000-0000185E0000}"/>
    <cellStyle name="Note 12 4 3 5" xfId="24003" xr:uid="{00000000-0005-0000-0000-0000195E0000}"/>
    <cellStyle name="Note 12 4 3 6" xfId="34644" xr:uid="{00000000-0005-0000-0000-00001A5E0000}"/>
    <cellStyle name="Note 12 4 4" xfId="23995" xr:uid="{00000000-0005-0000-0000-00001B5E0000}"/>
    <cellStyle name="Note 12 4 5" xfId="32691" xr:uid="{00000000-0005-0000-0000-00001C5E0000}"/>
    <cellStyle name="Note 12 5" xfId="13835" xr:uid="{00000000-0005-0000-0000-00001D5E0000}"/>
    <cellStyle name="Note 12 5 2" xfId="13836" xr:uid="{00000000-0005-0000-0000-00001E5E0000}"/>
    <cellStyle name="Note 12 5 2 2" xfId="13837" xr:uid="{00000000-0005-0000-0000-00001F5E0000}"/>
    <cellStyle name="Note 12 5 2 2 2" xfId="13838" xr:uid="{00000000-0005-0000-0000-0000205E0000}"/>
    <cellStyle name="Note 12 5 2 2 2 2" xfId="13839" xr:uid="{00000000-0005-0000-0000-0000215E0000}"/>
    <cellStyle name="Note 12 5 2 2 2 2 2" xfId="24013" xr:uid="{00000000-0005-0000-0000-0000225E0000}"/>
    <cellStyle name="Note 12 5 2 2 2 2 3" xfId="39156" xr:uid="{00000000-0005-0000-0000-0000235E0000}"/>
    <cellStyle name="Note 12 5 2 2 2 3" xfId="13840" xr:uid="{00000000-0005-0000-0000-0000245E0000}"/>
    <cellStyle name="Note 12 5 2 2 2 3 2" xfId="24014" xr:uid="{00000000-0005-0000-0000-0000255E0000}"/>
    <cellStyle name="Note 12 5 2 2 2 3 3" xfId="41696" xr:uid="{00000000-0005-0000-0000-0000265E0000}"/>
    <cellStyle name="Note 12 5 2 2 2 4" xfId="24012" xr:uid="{00000000-0005-0000-0000-0000275E0000}"/>
    <cellStyle name="Note 12 5 2 2 2 5" xfId="36603" xr:uid="{00000000-0005-0000-0000-0000285E0000}"/>
    <cellStyle name="Note 12 5 2 2 3" xfId="13841" xr:uid="{00000000-0005-0000-0000-0000295E0000}"/>
    <cellStyle name="Note 12 5 2 2 3 2" xfId="24015" xr:uid="{00000000-0005-0000-0000-00002A5E0000}"/>
    <cellStyle name="Note 12 5 2 2 3 3" xfId="37886" xr:uid="{00000000-0005-0000-0000-00002B5E0000}"/>
    <cellStyle name="Note 12 5 2 2 4" xfId="13842" xr:uid="{00000000-0005-0000-0000-00002C5E0000}"/>
    <cellStyle name="Note 12 5 2 2 4 2" xfId="24016" xr:uid="{00000000-0005-0000-0000-00002D5E0000}"/>
    <cellStyle name="Note 12 5 2 2 4 3" xfId="40426" xr:uid="{00000000-0005-0000-0000-00002E5E0000}"/>
    <cellStyle name="Note 12 5 2 2 5" xfId="24011" xr:uid="{00000000-0005-0000-0000-00002F5E0000}"/>
    <cellStyle name="Note 12 5 2 2 6" xfId="35326" xr:uid="{00000000-0005-0000-0000-0000305E0000}"/>
    <cellStyle name="Note 12 5 2 3" xfId="24010" xr:uid="{00000000-0005-0000-0000-0000315E0000}"/>
    <cellStyle name="Note 12 5 2 4" xfId="34054" xr:uid="{00000000-0005-0000-0000-0000325E0000}"/>
    <cellStyle name="Note 12 5 3" xfId="13843" xr:uid="{00000000-0005-0000-0000-0000335E0000}"/>
    <cellStyle name="Note 12 5 3 2" xfId="13844" xr:uid="{00000000-0005-0000-0000-0000345E0000}"/>
    <cellStyle name="Note 12 5 3 2 2" xfId="13845" xr:uid="{00000000-0005-0000-0000-0000355E0000}"/>
    <cellStyle name="Note 12 5 3 2 2 2" xfId="24019" xr:uid="{00000000-0005-0000-0000-0000365E0000}"/>
    <cellStyle name="Note 12 5 3 2 2 3" xfId="38636" xr:uid="{00000000-0005-0000-0000-0000375E0000}"/>
    <cellStyle name="Note 12 5 3 2 3" xfId="13846" xr:uid="{00000000-0005-0000-0000-0000385E0000}"/>
    <cellStyle name="Note 12 5 3 2 3 2" xfId="24020" xr:uid="{00000000-0005-0000-0000-0000395E0000}"/>
    <cellStyle name="Note 12 5 3 2 3 3" xfId="41176" xr:uid="{00000000-0005-0000-0000-00003A5E0000}"/>
    <cellStyle name="Note 12 5 3 2 4" xfId="24018" xr:uid="{00000000-0005-0000-0000-00003B5E0000}"/>
    <cellStyle name="Note 12 5 3 2 5" xfId="36083" xr:uid="{00000000-0005-0000-0000-00003C5E0000}"/>
    <cellStyle name="Note 12 5 3 3" xfId="13847" xr:uid="{00000000-0005-0000-0000-00003D5E0000}"/>
    <cellStyle name="Note 12 5 3 3 2" xfId="24021" xr:uid="{00000000-0005-0000-0000-00003E5E0000}"/>
    <cellStyle name="Note 12 5 3 3 3" xfId="37364" xr:uid="{00000000-0005-0000-0000-00003F5E0000}"/>
    <cellStyle name="Note 12 5 3 4" xfId="13848" xr:uid="{00000000-0005-0000-0000-0000405E0000}"/>
    <cellStyle name="Note 12 5 3 4 2" xfId="24022" xr:uid="{00000000-0005-0000-0000-0000415E0000}"/>
    <cellStyle name="Note 12 5 3 4 3" xfId="39906" xr:uid="{00000000-0005-0000-0000-0000425E0000}"/>
    <cellStyle name="Note 12 5 3 5" xfId="24017" xr:uid="{00000000-0005-0000-0000-0000435E0000}"/>
    <cellStyle name="Note 12 5 3 6" xfId="34803" xr:uid="{00000000-0005-0000-0000-0000445E0000}"/>
    <cellStyle name="Note 12 5 4" xfId="24009" xr:uid="{00000000-0005-0000-0000-0000455E0000}"/>
    <cellStyle name="Note 12 5 5" xfId="32867" xr:uid="{00000000-0005-0000-0000-0000465E0000}"/>
    <cellStyle name="Note 12 6" xfId="13849" xr:uid="{00000000-0005-0000-0000-0000475E0000}"/>
    <cellStyle name="Note 12 6 2" xfId="13850" xr:uid="{00000000-0005-0000-0000-0000485E0000}"/>
    <cellStyle name="Note 12 6 2 2" xfId="13851" xr:uid="{00000000-0005-0000-0000-0000495E0000}"/>
    <cellStyle name="Note 12 6 2 2 2" xfId="13852" xr:uid="{00000000-0005-0000-0000-00004A5E0000}"/>
    <cellStyle name="Note 12 6 2 2 2 2" xfId="24026" xr:uid="{00000000-0005-0000-0000-00004B5E0000}"/>
    <cellStyle name="Note 12 6 2 2 2 3" xfId="38190" xr:uid="{00000000-0005-0000-0000-00004C5E0000}"/>
    <cellStyle name="Note 12 6 2 2 3" xfId="13853" xr:uid="{00000000-0005-0000-0000-00004D5E0000}"/>
    <cellStyle name="Note 12 6 2 2 3 2" xfId="24027" xr:uid="{00000000-0005-0000-0000-00004E5E0000}"/>
    <cellStyle name="Note 12 6 2 2 3 3" xfId="40730" xr:uid="{00000000-0005-0000-0000-00004F5E0000}"/>
    <cellStyle name="Note 12 6 2 2 4" xfId="24025" xr:uid="{00000000-0005-0000-0000-0000505E0000}"/>
    <cellStyle name="Note 12 6 2 2 5" xfId="35637" xr:uid="{00000000-0005-0000-0000-0000515E0000}"/>
    <cellStyle name="Note 12 6 2 3" xfId="13854" xr:uid="{00000000-0005-0000-0000-0000525E0000}"/>
    <cellStyle name="Note 12 6 2 3 2" xfId="24028" xr:uid="{00000000-0005-0000-0000-0000535E0000}"/>
    <cellStyle name="Note 12 6 2 3 3" xfId="36916" xr:uid="{00000000-0005-0000-0000-0000545E0000}"/>
    <cellStyle name="Note 12 6 2 4" xfId="13855" xr:uid="{00000000-0005-0000-0000-0000555E0000}"/>
    <cellStyle name="Note 12 6 2 4 2" xfId="24029" xr:uid="{00000000-0005-0000-0000-0000565E0000}"/>
    <cellStyle name="Note 12 6 2 4 3" xfId="39460" xr:uid="{00000000-0005-0000-0000-0000575E0000}"/>
    <cellStyle name="Note 12 6 2 5" xfId="24024" xr:uid="{00000000-0005-0000-0000-0000585E0000}"/>
    <cellStyle name="Note 12 6 2 6" xfId="34362" xr:uid="{00000000-0005-0000-0000-0000595E0000}"/>
    <cellStyle name="Note 12 6 3" xfId="24023" xr:uid="{00000000-0005-0000-0000-00005A5E0000}"/>
    <cellStyle name="Note 12 6 4" xfId="31763" xr:uid="{00000000-0005-0000-0000-00005B5E0000}"/>
    <cellStyle name="Note 12 7" xfId="13856" xr:uid="{00000000-0005-0000-0000-00005C5E0000}"/>
    <cellStyle name="Note 12 7 2" xfId="13857" xr:uid="{00000000-0005-0000-0000-00005D5E0000}"/>
    <cellStyle name="Note 12 7 2 2" xfId="13858" xr:uid="{00000000-0005-0000-0000-00005E5E0000}"/>
    <cellStyle name="Note 12 7 2 2 2" xfId="24032" xr:uid="{00000000-0005-0000-0000-00005F5E0000}"/>
    <cellStyle name="Note 12 7 2 2 3" xfId="38038" xr:uid="{00000000-0005-0000-0000-0000605E0000}"/>
    <cellStyle name="Note 12 7 2 3" xfId="13859" xr:uid="{00000000-0005-0000-0000-0000615E0000}"/>
    <cellStyle name="Note 12 7 2 3 2" xfId="24033" xr:uid="{00000000-0005-0000-0000-0000625E0000}"/>
    <cellStyle name="Note 12 7 2 3 3" xfId="40578" xr:uid="{00000000-0005-0000-0000-0000635E0000}"/>
    <cellStyle name="Note 12 7 2 4" xfId="24031" xr:uid="{00000000-0005-0000-0000-0000645E0000}"/>
    <cellStyle name="Note 12 7 2 5" xfId="35485" xr:uid="{00000000-0005-0000-0000-0000655E0000}"/>
    <cellStyle name="Note 12 7 3" xfId="13860" xr:uid="{00000000-0005-0000-0000-0000665E0000}"/>
    <cellStyle name="Note 12 7 3 2" xfId="24034" xr:uid="{00000000-0005-0000-0000-0000675E0000}"/>
    <cellStyle name="Note 12 7 3 3" xfId="36764" xr:uid="{00000000-0005-0000-0000-0000685E0000}"/>
    <cellStyle name="Note 12 7 4" xfId="13861" xr:uid="{00000000-0005-0000-0000-0000695E0000}"/>
    <cellStyle name="Note 12 7 4 2" xfId="24035" xr:uid="{00000000-0005-0000-0000-00006A5E0000}"/>
    <cellStyle name="Note 12 7 4 3" xfId="39308" xr:uid="{00000000-0005-0000-0000-00006B5E0000}"/>
    <cellStyle name="Note 12 7 5" xfId="24030" xr:uid="{00000000-0005-0000-0000-00006C5E0000}"/>
    <cellStyle name="Note 12 7 6" xfId="34210" xr:uid="{00000000-0005-0000-0000-00006D5E0000}"/>
    <cellStyle name="Note 12 8" xfId="13862" xr:uid="{00000000-0005-0000-0000-00006E5E0000}"/>
    <cellStyle name="Note 12 8 2" xfId="24036" xr:uid="{00000000-0005-0000-0000-00006F5E0000}"/>
    <cellStyle name="Note 12 8 3" xfId="42449" xr:uid="{00000000-0005-0000-0000-0000705E0000}"/>
    <cellStyle name="Note 12 9" xfId="13863" xr:uid="{00000000-0005-0000-0000-0000715E0000}"/>
    <cellStyle name="Note 12 9 2" xfId="24037" xr:uid="{00000000-0005-0000-0000-0000725E0000}"/>
    <cellStyle name="Note 13" xfId="2696" xr:uid="{00000000-0005-0000-0000-0000735E0000}"/>
    <cellStyle name="Note 13 10" xfId="13864" xr:uid="{00000000-0005-0000-0000-0000745E0000}"/>
    <cellStyle name="Note 13 11" xfId="24038" xr:uid="{00000000-0005-0000-0000-0000755E0000}"/>
    <cellStyle name="Note 13 12" xfId="30914" xr:uid="{00000000-0005-0000-0000-0000765E0000}"/>
    <cellStyle name="Note 13 2" xfId="13865" xr:uid="{00000000-0005-0000-0000-0000775E0000}"/>
    <cellStyle name="Note 13 2 2" xfId="13866" xr:uid="{00000000-0005-0000-0000-0000785E0000}"/>
    <cellStyle name="Note 13 2 2 2" xfId="13867" xr:uid="{00000000-0005-0000-0000-0000795E0000}"/>
    <cellStyle name="Note 13 2 2 2 2" xfId="13868" xr:uid="{00000000-0005-0000-0000-00007A5E0000}"/>
    <cellStyle name="Note 13 2 2 2 2 2" xfId="13869" xr:uid="{00000000-0005-0000-0000-00007B5E0000}"/>
    <cellStyle name="Note 13 2 2 2 2 2 2" xfId="13870" xr:uid="{00000000-0005-0000-0000-00007C5E0000}"/>
    <cellStyle name="Note 13 2 2 2 2 2 2 2" xfId="24044" xr:uid="{00000000-0005-0000-0000-00007D5E0000}"/>
    <cellStyle name="Note 13 2 2 2 2 2 2 3" xfId="38923" xr:uid="{00000000-0005-0000-0000-00007E5E0000}"/>
    <cellStyle name="Note 13 2 2 2 2 2 3" xfId="13871" xr:uid="{00000000-0005-0000-0000-00007F5E0000}"/>
    <cellStyle name="Note 13 2 2 2 2 2 3 2" xfId="24045" xr:uid="{00000000-0005-0000-0000-0000805E0000}"/>
    <cellStyle name="Note 13 2 2 2 2 2 3 3" xfId="41463" xr:uid="{00000000-0005-0000-0000-0000815E0000}"/>
    <cellStyle name="Note 13 2 2 2 2 2 4" xfId="24043" xr:uid="{00000000-0005-0000-0000-0000825E0000}"/>
    <cellStyle name="Note 13 2 2 2 2 2 5" xfId="36370" xr:uid="{00000000-0005-0000-0000-0000835E0000}"/>
    <cellStyle name="Note 13 2 2 2 2 3" xfId="13872" xr:uid="{00000000-0005-0000-0000-0000845E0000}"/>
    <cellStyle name="Note 13 2 2 2 2 3 2" xfId="24046" xr:uid="{00000000-0005-0000-0000-0000855E0000}"/>
    <cellStyle name="Note 13 2 2 2 2 3 3" xfId="37651" xr:uid="{00000000-0005-0000-0000-0000865E0000}"/>
    <cellStyle name="Note 13 2 2 2 2 4" xfId="13873" xr:uid="{00000000-0005-0000-0000-0000875E0000}"/>
    <cellStyle name="Note 13 2 2 2 2 4 2" xfId="24047" xr:uid="{00000000-0005-0000-0000-0000885E0000}"/>
    <cellStyle name="Note 13 2 2 2 2 4 3" xfId="40193" xr:uid="{00000000-0005-0000-0000-0000895E0000}"/>
    <cellStyle name="Note 13 2 2 2 2 5" xfId="24042" xr:uid="{00000000-0005-0000-0000-00008A5E0000}"/>
    <cellStyle name="Note 13 2 2 2 2 6" xfId="35091" xr:uid="{00000000-0005-0000-0000-00008B5E0000}"/>
    <cellStyle name="Note 13 2 2 2 3" xfId="24041" xr:uid="{00000000-0005-0000-0000-00008C5E0000}"/>
    <cellStyle name="Note 13 2 2 2 4" xfId="33820" xr:uid="{00000000-0005-0000-0000-00008D5E0000}"/>
    <cellStyle name="Note 13 2 2 3" xfId="13874" xr:uid="{00000000-0005-0000-0000-00008E5E0000}"/>
    <cellStyle name="Note 13 2 2 3 2" xfId="13875" xr:uid="{00000000-0005-0000-0000-00008F5E0000}"/>
    <cellStyle name="Note 13 2 2 3 2 2" xfId="13876" xr:uid="{00000000-0005-0000-0000-0000905E0000}"/>
    <cellStyle name="Note 13 2 2 3 2 2 2" xfId="24050" xr:uid="{00000000-0005-0000-0000-0000915E0000}"/>
    <cellStyle name="Note 13 2 2 3 2 2 3" xfId="38403" xr:uid="{00000000-0005-0000-0000-0000925E0000}"/>
    <cellStyle name="Note 13 2 2 3 2 3" xfId="13877" xr:uid="{00000000-0005-0000-0000-0000935E0000}"/>
    <cellStyle name="Note 13 2 2 3 2 3 2" xfId="24051" xr:uid="{00000000-0005-0000-0000-0000945E0000}"/>
    <cellStyle name="Note 13 2 2 3 2 3 3" xfId="40943" xr:uid="{00000000-0005-0000-0000-0000955E0000}"/>
    <cellStyle name="Note 13 2 2 3 2 4" xfId="24049" xr:uid="{00000000-0005-0000-0000-0000965E0000}"/>
    <cellStyle name="Note 13 2 2 3 2 5" xfId="35850" xr:uid="{00000000-0005-0000-0000-0000975E0000}"/>
    <cellStyle name="Note 13 2 2 3 3" xfId="13878" xr:uid="{00000000-0005-0000-0000-0000985E0000}"/>
    <cellStyle name="Note 13 2 2 3 3 2" xfId="24052" xr:uid="{00000000-0005-0000-0000-0000995E0000}"/>
    <cellStyle name="Note 13 2 2 3 3 3" xfId="37129" xr:uid="{00000000-0005-0000-0000-00009A5E0000}"/>
    <cellStyle name="Note 13 2 2 3 4" xfId="13879" xr:uid="{00000000-0005-0000-0000-00009B5E0000}"/>
    <cellStyle name="Note 13 2 2 3 4 2" xfId="24053" xr:uid="{00000000-0005-0000-0000-00009C5E0000}"/>
    <cellStyle name="Note 13 2 2 3 4 3" xfId="39673" xr:uid="{00000000-0005-0000-0000-00009D5E0000}"/>
    <cellStyle name="Note 13 2 2 3 5" xfId="24048" xr:uid="{00000000-0005-0000-0000-00009E5E0000}"/>
    <cellStyle name="Note 13 2 2 3 6" xfId="34572" xr:uid="{00000000-0005-0000-0000-00009F5E0000}"/>
    <cellStyle name="Note 13 2 2 4" xfId="24040" xr:uid="{00000000-0005-0000-0000-0000A05E0000}"/>
    <cellStyle name="Note 13 2 2 5" xfId="32617" xr:uid="{00000000-0005-0000-0000-0000A15E0000}"/>
    <cellStyle name="Note 13 2 3" xfId="13880" xr:uid="{00000000-0005-0000-0000-0000A25E0000}"/>
    <cellStyle name="Note 13 2 3 2" xfId="13881" xr:uid="{00000000-0005-0000-0000-0000A35E0000}"/>
    <cellStyle name="Note 13 2 3 2 2" xfId="13882" xr:uid="{00000000-0005-0000-0000-0000A45E0000}"/>
    <cellStyle name="Note 13 2 3 2 2 2" xfId="13883" xr:uid="{00000000-0005-0000-0000-0000A55E0000}"/>
    <cellStyle name="Note 13 2 3 2 2 2 2" xfId="13884" xr:uid="{00000000-0005-0000-0000-0000A65E0000}"/>
    <cellStyle name="Note 13 2 3 2 2 2 2 2" xfId="24058" xr:uid="{00000000-0005-0000-0000-0000A75E0000}"/>
    <cellStyle name="Note 13 2 3 2 2 2 2 3" xfId="39075" xr:uid="{00000000-0005-0000-0000-0000A85E0000}"/>
    <cellStyle name="Note 13 2 3 2 2 2 3" xfId="13885" xr:uid="{00000000-0005-0000-0000-0000A95E0000}"/>
    <cellStyle name="Note 13 2 3 2 2 2 3 2" xfId="24059" xr:uid="{00000000-0005-0000-0000-0000AA5E0000}"/>
    <cellStyle name="Note 13 2 3 2 2 2 3 3" xfId="41615" xr:uid="{00000000-0005-0000-0000-0000AB5E0000}"/>
    <cellStyle name="Note 13 2 3 2 2 2 4" xfId="24057" xr:uid="{00000000-0005-0000-0000-0000AC5E0000}"/>
    <cellStyle name="Note 13 2 3 2 2 2 5" xfId="36522" xr:uid="{00000000-0005-0000-0000-0000AD5E0000}"/>
    <cellStyle name="Note 13 2 3 2 2 3" xfId="13886" xr:uid="{00000000-0005-0000-0000-0000AE5E0000}"/>
    <cellStyle name="Note 13 2 3 2 2 3 2" xfId="24060" xr:uid="{00000000-0005-0000-0000-0000AF5E0000}"/>
    <cellStyle name="Note 13 2 3 2 2 3 3" xfId="37803" xr:uid="{00000000-0005-0000-0000-0000B05E0000}"/>
    <cellStyle name="Note 13 2 3 2 2 4" xfId="13887" xr:uid="{00000000-0005-0000-0000-0000B15E0000}"/>
    <cellStyle name="Note 13 2 3 2 2 4 2" xfId="24061" xr:uid="{00000000-0005-0000-0000-0000B25E0000}"/>
    <cellStyle name="Note 13 2 3 2 2 4 3" xfId="40345" xr:uid="{00000000-0005-0000-0000-0000B35E0000}"/>
    <cellStyle name="Note 13 2 3 2 2 5" xfId="24056" xr:uid="{00000000-0005-0000-0000-0000B45E0000}"/>
    <cellStyle name="Note 13 2 3 2 2 6" xfId="35243" xr:uid="{00000000-0005-0000-0000-0000B55E0000}"/>
    <cellStyle name="Note 13 2 3 2 3" xfId="24055" xr:uid="{00000000-0005-0000-0000-0000B65E0000}"/>
    <cellStyle name="Note 13 2 3 2 4" xfId="33971" xr:uid="{00000000-0005-0000-0000-0000B75E0000}"/>
    <cellStyle name="Note 13 2 3 3" xfId="13888" xr:uid="{00000000-0005-0000-0000-0000B85E0000}"/>
    <cellStyle name="Note 13 2 3 3 2" xfId="13889" xr:uid="{00000000-0005-0000-0000-0000B95E0000}"/>
    <cellStyle name="Note 13 2 3 3 2 2" xfId="13890" xr:uid="{00000000-0005-0000-0000-0000BA5E0000}"/>
    <cellStyle name="Note 13 2 3 3 2 2 2" xfId="24064" xr:uid="{00000000-0005-0000-0000-0000BB5E0000}"/>
    <cellStyle name="Note 13 2 3 3 2 2 3" xfId="38555" xr:uid="{00000000-0005-0000-0000-0000BC5E0000}"/>
    <cellStyle name="Note 13 2 3 3 2 3" xfId="13891" xr:uid="{00000000-0005-0000-0000-0000BD5E0000}"/>
    <cellStyle name="Note 13 2 3 3 2 3 2" xfId="24065" xr:uid="{00000000-0005-0000-0000-0000BE5E0000}"/>
    <cellStyle name="Note 13 2 3 3 2 3 3" xfId="41095" xr:uid="{00000000-0005-0000-0000-0000BF5E0000}"/>
    <cellStyle name="Note 13 2 3 3 2 4" xfId="24063" xr:uid="{00000000-0005-0000-0000-0000C05E0000}"/>
    <cellStyle name="Note 13 2 3 3 2 5" xfId="36002" xr:uid="{00000000-0005-0000-0000-0000C15E0000}"/>
    <cellStyle name="Note 13 2 3 3 3" xfId="13892" xr:uid="{00000000-0005-0000-0000-0000C25E0000}"/>
    <cellStyle name="Note 13 2 3 3 3 2" xfId="24066" xr:uid="{00000000-0005-0000-0000-0000C35E0000}"/>
    <cellStyle name="Note 13 2 3 3 3 3" xfId="37281" xr:uid="{00000000-0005-0000-0000-0000C45E0000}"/>
    <cellStyle name="Note 13 2 3 3 4" xfId="13893" xr:uid="{00000000-0005-0000-0000-0000C55E0000}"/>
    <cellStyle name="Note 13 2 3 3 4 2" xfId="24067" xr:uid="{00000000-0005-0000-0000-0000C65E0000}"/>
    <cellStyle name="Note 13 2 3 3 4 3" xfId="39825" xr:uid="{00000000-0005-0000-0000-0000C75E0000}"/>
    <cellStyle name="Note 13 2 3 3 5" xfId="24062" xr:uid="{00000000-0005-0000-0000-0000C85E0000}"/>
    <cellStyle name="Note 13 2 3 3 6" xfId="34720" xr:uid="{00000000-0005-0000-0000-0000C95E0000}"/>
    <cellStyle name="Note 13 2 3 4" xfId="24054" xr:uid="{00000000-0005-0000-0000-0000CA5E0000}"/>
    <cellStyle name="Note 13 2 3 5" xfId="32764" xr:uid="{00000000-0005-0000-0000-0000CB5E0000}"/>
    <cellStyle name="Note 13 2 4" xfId="13894" xr:uid="{00000000-0005-0000-0000-0000CC5E0000}"/>
    <cellStyle name="Note 13 2 4 2" xfId="13895" xr:uid="{00000000-0005-0000-0000-0000CD5E0000}"/>
    <cellStyle name="Note 13 2 4 2 2" xfId="13896" xr:uid="{00000000-0005-0000-0000-0000CE5E0000}"/>
    <cellStyle name="Note 13 2 4 2 2 2" xfId="13897" xr:uid="{00000000-0005-0000-0000-0000CF5E0000}"/>
    <cellStyle name="Note 13 2 4 2 2 2 2" xfId="13898" xr:uid="{00000000-0005-0000-0000-0000D05E0000}"/>
    <cellStyle name="Note 13 2 4 2 2 2 2 2" xfId="24072" xr:uid="{00000000-0005-0000-0000-0000D15E0000}"/>
    <cellStyle name="Note 13 2 4 2 2 2 2 3" xfId="39234" xr:uid="{00000000-0005-0000-0000-0000D25E0000}"/>
    <cellStyle name="Note 13 2 4 2 2 2 3" xfId="13899" xr:uid="{00000000-0005-0000-0000-0000D35E0000}"/>
    <cellStyle name="Note 13 2 4 2 2 2 3 2" xfId="24073" xr:uid="{00000000-0005-0000-0000-0000D45E0000}"/>
    <cellStyle name="Note 13 2 4 2 2 2 3 3" xfId="41774" xr:uid="{00000000-0005-0000-0000-0000D55E0000}"/>
    <cellStyle name="Note 13 2 4 2 2 2 4" xfId="24071" xr:uid="{00000000-0005-0000-0000-0000D65E0000}"/>
    <cellStyle name="Note 13 2 4 2 2 2 5" xfId="36681" xr:uid="{00000000-0005-0000-0000-0000D75E0000}"/>
    <cellStyle name="Note 13 2 4 2 2 3" xfId="13900" xr:uid="{00000000-0005-0000-0000-0000D85E0000}"/>
    <cellStyle name="Note 13 2 4 2 2 3 2" xfId="24074" xr:uid="{00000000-0005-0000-0000-0000D95E0000}"/>
    <cellStyle name="Note 13 2 4 2 2 3 3" xfId="37964" xr:uid="{00000000-0005-0000-0000-0000DA5E0000}"/>
    <cellStyle name="Note 13 2 4 2 2 4" xfId="13901" xr:uid="{00000000-0005-0000-0000-0000DB5E0000}"/>
    <cellStyle name="Note 13 2 4 2 2 4 2" xfId="24075" xr:uid="{00000000-0005-0000-0000-0000DC5E0000}"/>
    <cellStyle name="Note 13 2 4 2 2 4 3" xfId="40504" xr:uid="{00000000-0005-0000-0000-0000DD5E0000}"/>
    <cellStyle name="Note 13 2 4 2 2 5" xfId="24070" xr:uid="{00000000-0005-0000-0000-0000DE5E0000}"/>
    <cellStyle name="Note 13 2 4 2 2 6" xfId="35404" xr:uid="{00000000-0005-0000-0000-0000DF5E0000}"/>
    <cellStyle name="Note 13 2 4 2 3" xfId="24069" xr:uid="{00000000-0005-0000-0000-0000E05E0000}"/>
    <cellStyle name="Note 13 2 4 2 4" xfId="34132" xr:uid="{00000000-0005-0000-0000-0000E15E0000}"/>
    <cellStyle name="Note 13 2 4 3" xfId="13902" xr:uid="{00000000-0005-0000-0000-0000E25E0000}"/>
    <cellStyle name="Note 13 2 4 3 2" xfId="13903" xr:uid="{00000000-0005-0000-0000-0000E35E0000}"/>
    <cellStyle name="Note 13 2 4 3 2 2" xfId="13904" xr:uid="{00000000-0005-0000-0000-0000E45E0000}"/>
    <cellStyle name="Note 13 2 4 3 2 2 2" xfId="24078" xr:uid="{00000000-0005-0000-0000-0000E55E0000}"/>
    <cellStyle name="Note 13 2 4 3 2 2 3" xfId="38714" xr:uid="{00000000-0005-0000-0000-0000E65E0000}"/>
    <cellStyle name="Note 13 2 4 3 2 3" xfId="13905" xr:uid="{00000000-0005-0000-0000-0000E75E0000}"/>
    <cellStyle name="Note 13 2 4 3 2 3 2" xfId="24079" xr:uid="{00000000-0005-0000-0000-0000E85E0000}"/>
    <cellStyle name="Note 13 2 4 3 2 3 3" xfId="41254" xr:uid="{00000000-0005-0000-0000-0000E95E0000}"/>
    <cellStyle name="Note 13 2 4 3 2 4" xfId="24077" xr:uid="{00000000-0005-0000-0000-0000EA5E0000}"/>
    <cellStyle name="Note 13 2 4 3 2 5" xfId="36161" xr:uid="{00000000-0005-0000-0000-0000EB5E0000}"/>
    <cellStyle name="Note 13 2 4 3 3" xfId="13906" xr:uid="{00000000-0005-0000-0000-0000EC5E0000}"/>
    <cellStyle name="Note 13 2 4 3 3 2" xfId="24080" xr:uid="{00000000-0005-0000-0000-0000ED5E0000}"/>
    <cellStyle name="Note 13 2 4 3 3 3" xfId="37442" xr:uid="{00000000-0005-0000-0000-0000EE5E0000}"/>
    <cellStyle name="Note 13 2 4 3 4" xfId="13907" xr:uid="{00000000-0005-0000-0000-0000EF5E0000}"/>
    <cellStyle name="Note 13 2 4 3 4 2" xfId="24081" xr:uid="{00000000-0005-0000-0000-0000F05E0000}"/>
    <cellStyle name="Note 13 2 4 3 4 3" xfId="39984" xr:uid="{00000000-0005-0000-0000-0000F15E0000}"/>
    <cellStyle name="Note 13 2 4 3 5" xfId="24076" xr:uid="{00000000-0005-0000-0000-0000F25E0000}"/>
    <cellStyle name="Note 13 2 4 3 6" xfId="34882" xr:uid="{00000000-0005-0000-0000-0000F35E0000}"/>
    <cellStyle name="Note 13 2 4 4" xfId="24068" xr:uid="{00000000-0005-0000-0000-0000F45E0000}"/>
    <cellStyle name="Note 13 2 4 5" xfId="33585" xr:uid="{00000000-0005-0000-0000-0000F55E0000}"/>
    <cellStyle name="Note 13 2 5" xfId="13908" xr:uid="{00000000-0005-0000-0000-0000F65E0000}"/>
    <cellStyle name="Note 13 2 5 2" xfId="13909" xr:uid="{00000000-0005-0000-0000-0000F75E0000}"/>
    <cellStyle name="Note 13 2 5 2 2" xfId="13910" xr:uid="{00000000-0005-0000-0000-0000F85E0000}"/>
    <cellStyle name="Note 13 2 5 2 2 2" xfId="13911" xr:uid="{00000000-0005-0000-0000-0000F95E0000}"/>
    <cellStyle name="Note 13 2 5 2 2 2 2" xfId="24085" xr:uid="{00000000-0005-0000-0000-0000FA5E0000}"/>
    <cellStyle name="Note 13 2 5 2 2 2 3" xfId="38258" xr:uid="{00000000-0005-0000-0000-0000FB5E0000}"/>
    <cellStyle name="Note 13 2 5 2 2 3" xfId="13912" xr:uid="{00000000-0005-0000-0000-0000FC5E0000}"/>
    <cellStyle name="Note 13 2 5 2 2 3 2" xfId="24086" xr:uid="{00000000-0005-0000-0000-0000FD5E0000}"/>
    <cellStyle name="Note 13 2 5 2 2 3 3" xfId="40798" xr:uid="{00000000-0005-0000-0000-0000FE5E0000}"/>
    <cellStyle name="Note 13 2 5 2 2 4" xfId="24084" xr:uid="{00000000-0005-0000-0000-0000FF5E0000}"/>
    <cellStyle name="Note 13 2 5 2 2 5" xfId="35705" xr:uid="{00000000-0005-0000-0000-0000005F0000}"/>
    <cellStyle name="Note 13 2 5 2 3" xfId="13913" xr:uid="{00000000-0005-0000-0000-0000015F0000}"/>
    <cellStyle name="Note 13 2 5 2 3 2" xfId="24087" xr:uid="{00000000-0005-0000-0000-0000025F0000}"/>
    <cellStyle name="Note 13 2 5 2 3 3" xfId="36984" xr:uid="{00000000-0005-0000-0000-0000035F0000}"/>
    <cellStyle name="Note 13 2 5 2 4" xfId="13914" xr:uid="{00000000-0005-0000-0000-0000045F0000}"/>
    <cellStyle name="Note 13 2 5 2 4 2" xfId="24088" xr:uid="{00000000-0005-0000-0000-0000055F0000}"/>
    <cellStyle name="Note 13 2 5 2 4 3" xfId="39528" xr:uid="{00000000-0005-0000-0000-0000065F0000}"/>
    <cellStyle name="Note 13 2 5 2 5" xfId="24083" xr:uid="{00000000-0005-0000-0000-0000075F0000}"/>
    <cellStyle name="Note 13 2 5 2 6" xfId="34430" xr:uid="{00000000-0005-0000-0000-0000085F0000}"/>
    <cellStyle name="Note 13 2 5 3" xfId="24082" xr:uid="{00000000-0005-0000-0000-0000095F0000}"/>
    <cellStyle name="Note 13 2 5 4" xfId="32453" xr:uid="{00000000-0005-0000-0000-00000A5F0000}"/>
    <cellStyle name="Note 13 2 6" xfId="13915" xr:uid="{00000000-0005-0000-0000-00000B5F0000}"/>
    <cellStyle name="Note 13 2 6 2" xfId="13916" xr:uid="{00000000-0005-0000-0000-00000C5F0000}"/>
    <cellStyle name="Note 13 2 6 2 2" xfId="13917" xr:uid="{00000000-0005-0000-0000-00000D5F0000}"/>
    <cellStyle name="Note 13 2 6 2 2 2" xfId="13918" xr:uid="{00000000-0005-0000-0000-00000E5F0000}"/>
    <cellStyle name="Note 13 2 6 2 2 2 2" xfId="24092" xr:uid="{00000000-0005-0000-0000-00000F5F0000}"/>
    <cellStyle name="Note 13 2 6 2 2 2 3" xfId="38784" xr:uid="{00000000-0005-0000-0000-0000105F0000}"/>
    <cellStyle name="Note 13 2 6 2 2 3" xfId="13919" xr:uid="{00000000-0005-0000-0000-0000115F0000}"/>
    <cellStyle name="Note 13 2 6 2 2 3 2" xfId="24093" xr:uid="{00000000-0005-0000-0000-0000125F0000}"/>
    <cellStyle name="Note 13 2 6 2 2 3 3" xfId="41324" xr:uid="{00000000-0005-0000-0000-0000135F0000}"/>
    <cellStyle name="Note 13 2 6 2 2 4" xfId="24091" xr:uid="{00000000-0005-0000-0000-0000145F0000}"/>
    <cellStyle name="Note 13 2 6 2 2 5" xfId="36231" xr:uid="{00000000-0005-0000-0000-0000155F0000}"/>
    <cellStyle name="Note 13 2 6 2 3" xfId="13920" xr:uid="{00000000-0005-0000-0000-0000165F0000}"/>
    <cellStyle name="Note 13 2 6 2 3 2" xfId="24094" xr:uid="{00000000-0005-0000-0000-0000175F0000}"/>
    <cellStyle name="Note 13 2 6 2 3 3" xfId="37512" xr:uid="{00000000-0005-0000-0000-0000185F0000}"/>
    <cellStyle name="Note 13 2 6 2 4" xfId="13921" xr:uid="{00000000-0005-0000-0000-0000195F0000}"/>
    <cellStyle name="Note 13 2 6 2 4 2" xfId="24095" xr:uid="{00000000-0005-0000-0000-00001A5F0000}"/>
    <cellStyle name="Note 13 2 6 2 4 3" xfId="40054" xr:uid="{00000000-0005-0000-0000-00001B5F0000}"/>
    <cellStyle name="Note 13 2 6 2 5" xfId="24090" xr:uid="{00000000-0005-0000-0000-00001C5F0000}"/>
    <cellStyle name="Note 13 2 6 2 6" xfId="34952" xr:uid="{00000000-0005-0000-0000-00001D5F0000}"/>
    <cellStyle name="Note 13 2 6 3" xfId="24089" xr:uid="{00000000-0005-0000-0000-00001E5F0000}"/>
    <cellStyle name="Note 13 2 6 4" xfId="33679" xr:uid="{00000000-0005-0000-0000-00001F5F0000}"/>
    <cellStyle name="Note 13 2 7" xfId="13922" xr:uid="{00000000-0005-0000-0000-0000205F0000}"/>
    <cellStyle name="Note 13 2 7 2" xfId="13923" xr:uid="{00000000-0005-0000-0000-0000215F0000}"/>
    <cellStyle name="Note 13 2 7 2 2" xfId="13924" xr:uid="{00000000-0005-0000-0000-0000225F0000}"/>
    <cellStyle name="Note 13 2 7 2 2 2" xfId="24098" xr:uid="{00000000-0005-0000-0000-0000235F0000}"/>
    <cellStyle name="Note 13 2 7 2 2 3" xfId="38116" xr:uid="{00000000-0005-0000-0000-0000245F0000}"/>
    <cellStyle name="Note 13 2 7 2 3" xfId="13925" xr:uid="{00000000-0005-0000-0000-0000255F0000}"/>
    <cellStyle name="Note 13 2 7 2 3 2" xfId="24099" xr:uid="{00000000-0005-0000-0000-0000265F0000}"/>
    <cellStyle name="Note 13 2 7 2 3 3" xfId="40656" xr:uid="{00000000-0005-0000-0000-0000275F0000}"/>
    <cellStyle name="Note 13 2 7 2 4" xfId="24097" xr:uid="{00000000-0005-0000-0000-0000285F0000}"/>
    <cellStyle name="Note 13 2 7 2 5" xfId="35563" xr:uid="{00000000-0005-0000-0000-0000295F0000}"/>
    <cellStyle name="Note 13 2 7 3" xfId="13926" xr:uid="{00000000-0005-0000-0000-00002A5F0000}"/>
    <cellStyle name="Note 13 2 7 3 2" xfId="24100" xr:uid="{00000000-0005-0000-0000-00002B5F0000}"/>
    <cellStyle name="Note 13 2 7 3 3" xfId="36842" xr:uid="{00000000-0005-0000-0000-00002C5F0000}"/>
    <cellStyle name="Note 13 2 7 4" xfId="13927" xr:uid="{00000000-0005-0000-0000-00002D5F0000}"/>
    <cellStyle name="Note 13 2 7 4 2" xfId="24101" xr:uid="{00000000-0005-0000-0000-00002E5F0000}"/>
    <cellStyle name="Note 13 2 7 4 3" xfId="39386" xr:uid="{00000000-0005-0000-0000-00002F5F0000}"/>
    <cellStyle name="Note 13 2 7 5" xfId="24096" xr:uid="{00000000-0005-0000-0000-0000305F0000}"/>
    <cellStyle name="Note 13 2 7 6" xfId="34288" xr:uid="{00000000-0005-0000-0000-0000315F0000}"/>
    <cellStyle name="Note 13 2 8" xfId="24039" xr:uid="{00000000-0005-0000-0000-0000325F0000}"/>
    <cellStyle name="Note 13 2 9" xfId="31684" xr:uid="{00000000-0005-0000-0000-0000335F0000}"/>
    <cellStyle name="Note 13 3" xfId="13928" xr:uid="{00000000-0005-0000-0000-0000345F0000}"/>
    <cellStyle name="Note 13 3 2" xfId="13929" xr:uid="{00000000-0005-0000-0000-0000355F0000}"/>
    <cellStyle name="Note 13 3 2 2" xfId="13930" xr:uid="{00000000-0005-0000-0000-0000365F0000}"/>
    <cellStyle name="Note 13 3 2 2 2" xfId="13931" xr:uid="{00000000-0005-0000-0000-0000375F0000}"/>
    <cellStyle name="Note 13 3 2 2 2 2" xfId="13932" xr:uid="{00000000-0005-0000-0000-0000385F0000}"/>
    <cellStyle name="Note 13 3 2 2 2 2 2" xfId="24106" xr:uid="{00000000-0005-0000-0000-0000395F0000}"/>
    <cellStyle name="Note 13 3 2 2 2 2 3" xfId="38843" xr:uid="{00000000-0005-0000-0000-00003A5F0000}"/>
    <cellStyle name="Note 13 3 2 2 2 3" xfId="13933" xr:uid="{00000000-0005-0000-0000-00003B5F0000}"/>
    <cellStyle name="Note 13 3 2 2 2 3 2" xfId="24107" xr:uid="{00000000-0005-0000-0000-00003C5F0000}"/>
    <cellStyle name="Note 13 3 2 2 2 3 3" xfId="41383" xr:uid="{00000000-0005-0000-0000-00003D5F0000}"/>
    <cellStyle name="Note 13 3 2 2 2 4" xfId="24105" xr:uid="{00000000-0005-0000-0000-00003E5F0000}"/>
    <cellStyle name="Note 13 3 2 2 2 5" xfId="36290" xr:uid="{00000000-0005-0000-0000-00003F5F0000}"/>
    <cellStyle name="Note 13 3 2 2 3" xfId="13934" xr:uid="{00000000-0005-0000-0000-0000405F0000}"/>
    <cellStyle name="Note 13 3 2 2 3 2" xfId="24108" xr:uid="{00000000-0005-0000-0000-0000415F0000}"/>
    <cellStyle name="Note 13 3 2 2 3 3" xfId="37571" xr:uid="{00000000-0005-0000-0000-0000425F0000}"/>
    <cellStyle name="Note 13 3 2 2 4" xfId="13935" xr:uid="{00000000-0005-0000-0000-0000435F0000}"/>
    <cellStyle name="Note 13 3 2 2 4 2" xfId="24109" xr:uid="{00000000-0005-0000-0000-0000445F0000}"/>
    <cellStyle name="Note 13 3 2 2 4 3" xfId="40113" xr:uid="{00000000-0005-0000-0000-0000455F0000}"/>
    <cellStyle name="Note 13 3 2 2 5" xfId="24104" xr:uid="{00000000-0005-0000-0000-0000465F0000}"/>
    <cellStyle name="Note 13 3 2 2 6" xfId="35011" xr:uid="{00000000-0005-0000-0000-0000475F0000}"/>
    <cellStyle name="Note 13 3 2 3" xfId="24103" xr:uid="{00000000-0005-0000-0000-0000485F0000}"/>
    <cellStyle name="Note 13 3 2 4" xfId="33740" xr:uid="{00000000-0005-0000-0000-0000495F0000}"/>
    <cellStyle name="Note 13 3 3" xfId="13936" xr:uid="{00000000-0005-0000-0000-00004A5F0000}"/>
    <cellStyle name="Note 13 3 3 2" xfId="13937" xr:uid="{00000000-0005-0000-0000-00004B5F0000}"/>
    <cellStyle name="Note 13 3 3 2 2" xfId="13938" xr:uid="{00000000-0005-0000-0000-00004C5F0000}"/>
    <cellStyle name="Note 13 3 3 2 2 2" xfId="24112" xr:uid="{00000000-0005-0000-0000-00004D5F0000}"/>
    <cellStyle name="Note 13 3 3 2 2 3" xfId="38323" xr:uid="{00000000-0005-0000-0000-00004E5F0000}"/>
    <cellStyle name="Note 13 3 3 2 3" xfId="13939" xr:uid="{00000000-0005-0000-0000-00004F5F0000}"/>
    <cellStyle name="Note 13 3 3 2 3 2" xfId="24113" xr:uid="{00000000-0005-0000-0000-0000505F0000}"/>
    <cellStyle name="Note 13 3 3 2 3 3" xfId="40863" xr:uid="{00000000-0005-0000-0000-0000515F0000}"/>
    <cellStyle name="Note 13 3 3 2 4" xfId="24111" xr:uid="{00000000-0005-0000-0000-0000525F0000}"/>
    <cellStyle name="Note 13 3 3 2 5" xfId="35770" xr:uid="{00000000-0005-0000-0000-0000535F0000}"/>
    <cellStyle name="Note 13 3 3 3" xfId="13940" xr:uid="{00000000-0005-0000-0000-0000545F0000}"/>
    <cellStyle name="Note 13 3 3 3 2" xfId="24114" xr:uid="{00000000-0005-0000-0000-0000555F0000}"/>
    <cellStyle name="Note 13 3 3 3 3" xfId="37049" xr:uid="{00000000-0005-0000-0000-0000565F0000}"/>
    <cellStyle name="Note 13 3 3 4" xfId="13941" xr:uid="{00000000-0005-0000-0000-0000575F0000}"/>
    <cellStyle name="Note 13 3 3 4 2" xfId="24115" xr:uid="{00000000-0005-0000-0000-0000585F0000}"/>
    <cellStyle name="Note 13 3 3 4 3" xfId="39593" xr:uid="{00000000-0005-0000-0000-0000595F0000}"/>
    <cellStyle name="Note 13 3 3 5" xfId="24110" xr:uid="{00000000-0005-0000-0000-00005A5F0000}"/>
    <cellStyle name="Note 13 3 3 6" xfId="34494" xr:uid="{00000000-0005-0000-0000-00005B5F0000}"/>
    <cellStyle name="Note 13 3 4" xfId="24102" xr:uid="{00000000-0005-0000-0000-00005C5F0000}"/>
    <cellStyle name="Note 13 3 5" xfId="32540" xr:uid="{00000000-0005-0000-0000-00005D5F0000}"/>
    <cellStyle name="Note 13 4" xfId="13942" xr:uid="{00000000-0005-0000-0000-00005E5F0000}"/>
    <cellStyle name="Note 13 4 2" xfId="13943" xr:uid="{00000000-0005-0000-0000-00005F5F0000}"/>
    <cellStyle name="Note 13 4 2 2" xfId="13944" xr:uid="{00000000-0005-0000-0000-0000605F0000}"/>
    <cellStyle name="Note 13 4 2 2 2" xfId="13945" xr:uid="{00000000-0005-0000-0000-0000615F0000}"/>
    <cellStyle name="Note 13 4 2 2 2 2" xfId="13946" xr:uid="{00000000-0005-0000-0000-0000625F0000}"/>
    <cellStyle name="Note 13 4 2 2 2 2 2" xfId="24120" xr:uid="{00000000-0005-0000-0000-0000635F0000}"/>
    <cellStyle name="Note 13 4 2 2 2 2 3" xfId="38994" xr:uid="{00000000-0005-0000-0000-0000645F0000}"/>
    <cellStyle name="Note 13 4 2 2 2 3" xfId="13947" xr:uid="{00000000-0005-0000-0000-0000655F0000}"/>
    <cellStyle name="Note 13 4 2 2 2 3 2" xfId="24121" xr:uid="{00000000-0005-0000-0000-0000665F0000}"/>
    <cellStyle name="Note 13 4 2 2 2 3 3" xfId="41534" xr:uid="{00000000-0005-0000-0000-0000675F0000}"/>
    <cellStyle name="Note 13 4 2 2 2 4" xfId="24119" xr:uid="{00000000-0005-0000-0000-0000685F0000}"/>
    <cellStyle name="Note 13 4 2 2 2 5" xfId="36441" xr:uid="{00000000-0005-0000-0000-0000695F0000}"/>
    <cellStyle name="Note 13 4 2 2 3" xfId="13948" xr:uid="{00000000-0005-0000-0000-00006A5F0000}"/>
    <cellStyle name="Note 13 4 2 2 3 2" xfId="24122" xr:uid="{00000000-0005-0000-0000-00006B5F0000}"/>
    <cellStyle name="Note 13 4 2 2 3 3" xfId="37722" xr:uid="{00000000-0005-0000-0000-00006C5F0000}"/>
    <cellStyle name="Note 13 4 2 2 4" xfId="13949" xr:uid="{00000000-0005-0000-0000-00006D5F0000}"/>
    <cellStyle name="Note 13 4 2 2 4 2" xfId="24123" xr:uid="{00000000-0005-0000-0000-00006E5F0000}"/>
    <cellStyle name="Note 13 4 2 2 4 3" xfId="40264" xr:uid="{00000000-0005-0000-0000-00006F5F0000}"/>
    <cellStyle name="Note 13 4 2 2 5" xfId="24118" xr:uid="{00000000-0005-0000-0000-0000705F0000}"/>
    <cellStyle name="Note 13 4 2 2 6" xfId="35162" xr:uid="{00000000-0005-0000-0000-0000715F0000}"/>
    <cellStyle name="Note 13 4 2 3" xfId="24117" xr:uid="{00000000-0005-0000-0000-0000725F0000}"/>
    <cellStyle name="Note 13 4 2 4" xfId="33891" xr:uid="{00000000-0005-0000-0000-0000735F0000}"/>
    <cellStyle name="Note 13 4 3" xfId="13950" xr:uid="{00000000-0005-0000-0000-0000745F0000}"/>
    <cellStyle name="Note 13 4 3 2" xfId="13951" xr:uid="{00000000-0005-0000-0000-0000755F0000}"/>
    <cellStyle name="Note 13 4 3 2 2" xfId="13952" xr:uid="{00000000-0005-0000-0000-0000765F0000}"/>
    <cellStyle name="Note 13 4 3 2 2 2" xfId="24126" xr:uid="{00000000-0005-0000-0000-0000775F0000}"/>
    <cellStyle name="Note 13 4 3 2 2 3" xfId="38474" xr:uid="{00000000-0005-0000-0000-0000785F0000}"/>
    <cellStyle name="Note 13 4 3 2 3" xfId="13953" xr:uid="{00000000-0005-0000-0000-0000795F0000}"/>
    <cellStyle name="Note 13 4 3 2 3 2" xfId="24127" xr:uid="{00000000-0005-0000-0000-00007A5F0000}"/>
    <cellStyle name="Note 13 4 3 2 3 3" xfId="41014" xr:uid="{00000000-0005-0000-0000-00007B5F0000}"/>
    <cellStyle name="Note 13 4 3 2 4" xfId="24125" xr:uid="{00000000-0005-0000-0000-00007C5F0000}"/>
    <cellStyle name="Note 13 4 3 2 5" xfId="35921" xr:uid="{00000000-0005-0000-0000-00007D5F0000}"/>
    <cellStyle name="Note 13 4 3 3" xfId="13954" xr:uid="{00000000-0005-0000-0000-00007E5F0000}"/>
    <cellStyle name="Note 13 4 3 3 2" xfId="24128" xr:uid="{00000000-0005-0000-0000-00007F5F0000}"/>
    <cellStyle name="Note 13 4 3 3 3" xfId="37200" xr:uid="{00000000-0005-0000-0000-0000805F0000}"/>
    <cellStyle name="Note 13 4 3 4" xfId="13955" xr:uid="{00000000-0005-0000-0000-0000815F0000}"/>
    <cellStyle name="Note 13 4 3 4 2" xfId="24129" xr:uid="{00000000-0005-0000-0000-0000825F0000}"/>
    <cellStyle name="Note 13 4 3 4 3" xfId="39744" xr:uid="{00000000-0005-0000-0000-0000835F0000}"/>
    <cellStyle name="Note 13 4 3 5" xfId="24124" xr:uid="{00000000-0005-0000-0000-0000845F0000}"/>
    <cellStyle name="Note 13 4 3 6" xfId="34641" xr:uid="{00000000-0005-0000-0000-0000855F0000}"/>
    <cellStyle name="Note 13 4 4" xfId="24116" xr:uid="{00000000-0005-0000-0000-0000865F0000}"/>
    <cellStyle name="Note 13 4 5" xfId="32688" xr:uid="{00000000-0005-0000-0000-0000875F0000}"/>
    <cellStyle name="Note 13 5" xfId="13956" xr:uid="{00000000-0005-0000-0000-0000885F0000}"/>
    <cellStyle name="Note 13 5 2" xfId="13957" xr:uid="{00000000-0005-0000-0000-0000895F0000}"/>
    <cellStyle name="Note 13 5 2 2" xfId="13958" xr:uid="{00000000-0005-0000-0000-00008A5F0000}"/>
    <cellStyle name="Note 13 5 2 2 2" xfId="13959" xr:uid="{00000000-0005-0000-0000-00008B5F0000}"/>
    <cellStyle name="Note 13 5 2 2 2 2" xfId="13960" xr:uid="{00000000-0005-0000-0000-00008C5F0000}"/>
    <cellStyle name="Note 13 5 2 2 2 2 2" xfId="24134" xr:uid="{00000000-0005-0000-0000-00008D5F0000}"/>
    <cellStyle name="Note 13 5 2 2 2 2 3" xfId="39153" xr:uid="{00000000-0005-0000-0000-00008E5F0000}"/>
    <cellStyle name="Note 13 5 2 2 2 3" xfId="13961" xr:uid="{00000000-0005-0000-0000-00008F5F0000}"/>
    <cellStyle name="Note 13 5 2 2 2 3 2" xfId="24135" xr:uid="{00000000-0005-0000-0000-0000905F0000}"/>
    <cellStyle name="Note 13 5 2 2 2 3 3" xfId="41693" xr:uid="{00000000-0005-0000-0000-0000915F0000}"/>
    <cellStyle name="Note 13 5 2 2 2 4" xfId="24133" xr:uid="{00000000-0005-0000-0000-0000925F0000}"/>
    <cellStyle name="Note 13 5 2 2 2 5" xfId="36600" xr:uid="{00000000-0005-0000-0000-0000935F0000}"/>
    <cellStyle name="Note 13 5 2 2 3" xfId="13962" xr:uid="{00000000-0005-0000-0000-0000945F0000}"/>
    <cellStyle name="Note 13 5 2 2 3 2" xfId="24136" xr:uid="{00000000-0005-0000-0000-0000955F0000}"/>
    <cellStyle name="Note 13 5 2 2 3 3" xfId="37883" xr:uid="{00000000-0005-0000-0000-0000965F0000}"/>
    <cellStyle name="Note 13 5 2 2 4" xfId="13963" xr:uid="{00000000-0005-0000-0000-0000975F0000}"/>
    <cellStyle name="Note 13 5 2 2 4 2" xfId="24137" xr:uid="{00000000-0005-0000-0000-0000985F0000}"/>
    <cellStyle name="Note 13 5 2 2 4 3" xfId="40423" xr:uid="{00000000-0005-0000-0000-0000995F0000}"/>
    <cellStyle name="Note 13 5 2 2 5" xfId="24132" xr:uid="{00000000-0005-0000-0000-00009A5F0000}"/>
    <cellStyle name="Note 13 5 2 2 6" xfId="35323" xr:uid="{00000000-0005-0000-0000-00009B5F0000}"/>
    <cellStyle name="Note 13 5 2 3" xfId="24131" xr:uid="{00000000-0005-0000-0000-00009C5F0000}"/>
    <cellStyle name="Note 13 5 2 4" xfId="34051" xr:uid="{00000000-0005-0000-0000-00009D5F0000}"/>
    <cellStyle name="Note 13 5 3" xfId="13964" xr:uid="{00000000-0005-0000-0000-00009E5F0000}"/>
    <cellStyle name="Note 13 5 3 2" xfId="13965" xr:uid="{00000000-0005-0000-0000-00009F5F0000}"/>
    <cellStyle name="Note 13 5 3 2 2" xfId="13966" xr:uid="{00000000-0005-0000-0000-0000A05F0000}"/>
    <cellStyle name="Note 13 5 3 2 2 2" xfId="24140" xr:uid="{00000000-0005-0000-0000-0000A15F0000}"/>
    <cellStyle name="Note 13 5 3 2 2 3" xfId="38633" xr:uid="{00000000-0005-0000-0000-0000A25F0000}"/>
    <cellStyle name="Note 13 5 3 2 3" xfId="13967" xr:uid="{00000000-0005-0000-0000-0000A35F0000}"/>
    <cellStyle name="Note 13 5 3 2 3 2" xfId="24141" xr:uid="{00000000-0005-0000-0000-0000A45F0000}"/>
    <cellStyle name="Note 13 5 3 2 3 3" xfId="41173" xr:uid="{00000000-0005-0000-0000-0000A55F0000}"/>
    <cellStyle name="Note 13 5 3 2 4" xfId="24139" xr:uid="{00000000-0005-0000-0000-0000A65F0000}"/>
    <cellStyle name="Note 13 5 3 2 5" xfId="36080" xr:uid="{00000000-0005-0000-0000-0000A75F0000}"/>
    <cellStyle name="Note 13 5 3 3" xfId="13968" xr:uid="{00000000-0005-0000-0000-0000A85F0000}"/>
    <cellStyle name="Note 13 5 3 3 2" xfId="24142" xr:uid="{00000000-0005-0000-0000-0000A95F0000}"/>
    <cellStyle name="Note 13 5 3 3 3" xfId="37361" xr:uid="{00000000-0005-0000-0000-0000AA5F0000}"/>
    <cellStyle name="Note 13 5 3 4" xfId="13969" xr:uid="{00000000-0005-0000-0000-0000AB5F0000}"/>
    <cellStyle name="Note 13 5 3 4 2" xfId="24143" xr:uid="{00000000-0005-0000-0000-0000AC5F0000}"/>
    <cellStyle name="Note 13 5 3 4 3" xfId="39903" xr:uid="{00000000-0005-0000-0000-0000AD5F0000}"/>
    <cellStyle name="Note 13 5 3 5" xfId="24138" xr:uid="{00000000-0005-0000-0000-0000AE5F0000}"/>
    <cellStyle name="Note 13 5 3 6" xfId="34800" xr:uid="{00000000-0005-0000-0000-0000AF5F0000}"/>
    <cellStyle name="Note 13 5 4" xfId="24130" xr:uid="{00000000-0005-0000-0000-0000B05F0000}"/>
    <cellStyle name="Note 13 5 5" xfId="32864" xr:uid="{00000000-0005-0000-0000-0000B15F0000}"/>
    <cellStyle name="Note 13 6" xfId="13970" xr:uid="{00000000-0005-0000-0000-0000B25F0000}"/>
    <cellStyle name="Note 13 6 2" xfId="13971" xr:uid="{00000000-0005-0000-0000-0000B35F0000}"/>
    <cellStyle name="Note 13 6 2 2" xfId="13972" xr:uid="{00000000-0005-0000-0000-0000B45F0000}"/>
    <cellStyle name="Note 13 6 2 2 2" xfId="13973" xr:uid="{00000000-0005-0000-0000-0000B55F0000}"/>
    <cellStyle name="Note 13 6 2 2 2 2" xfId="24147" xr:uid="{00000000-0005-0000-0000-0000B65F0000}"/>
    <cellStyle name="Note 13 6 2 2 2 3" xfId="38187" xr:uid="{00000000-0005-0000-0000-0000B75F0000}"/>
    <cellStyle name="Note 13 6 2 2 3" xfId="13974" xr:uid="{00000000-0005-0000-0000-0000B85F0000}"/>
    <cellStyle name="Note 13 6 2 2 3 2" xfId="24148" xr:uid="{00000000-0005-0000-0000-0000B95F0000}"/>
    <cellStyle name="Note 13 6 2 2 3 3" xfId="40727" xr:uid="{00000000-0005-0000-0000-0000BA5F0000}"/>
    <cellStyle name="Note 13 6 2 2 4" xfId="24146" xr:uid="{00000000-0005-0000-0000-0000BB5F0000}"/>
    <cellStyle name="Note 13 6 2 2 5" xfId="35634" xr:uid="{00000000-0005-0000-0000-0000BC5F0000}"/>
    <cellStyle name="Note 13 6 2 3" xfId="13975" xr:uid="{00000000-0005-0000-0000-0000BD5F0000}"/>
    <cellStyle name="Note 13 6 2 3 2" xfId="24149" xr:uid="{00000000-0005-0000-0000-0000BE5F0000}"/>
    <cellStyle name="Note 13 6 2 3 3" xfId="36913" xr:uid="{00000000-0005-0000-0000-0000BF5F0000}"/>
    <cellStyle name="Note 13 6 2 4" xfId="13976" xr:uid="{00000000-0005-0000-0000-0000C05F0000}"/>
    <cellStyle name="Note 13 6 2 4 2" xfId="24150" xr:uid="{00000000-0005-0000-0000-0000C15F0000}"/>
    <cellStyle name="Note 13 6 2 4 3" xfId="39457" xr:uid="{00000000-0005-0000-0000-0000C25F0000}"/>
    <cellStyle name="Note 13 6 2 5" xfId="24145" xr:uid="{00000000-0005-0000-0000-0000C35F0000}"/>
    <cellStyle name="Note 13 6 2 6" xfId="34359" xr:uid="{00000000-0005-0000-0000-0000C45F0000}"/>
    <cellStyle name="Note 13 6 3" xfId="24144" xr:uid="{00000000-0005-0000-0000-0000C55F0000}"/>
    <cellStyle name="Note 13 6 4" xfId="31760" xr:uid="{00000000-0005-0000-0000-0000C65F0000}"/>
    <cellStyle name="Note 13 7" xfId="13977" xr:uid="{00000000-0005-0000-0000-0000C75F0000}"/>
    <cellStyle name="Note 13 7 2" xfId="13978" xr:uid="{00000000-0005-0000-0000-0000C85F0000}"/>
    <cellStyle name="Note 13 7 2 2" xfId="13979" xr:uid="{00000000-0005-0000-0000-0000C95F0000}"/>
    <cellStyle name="Note 13 7 2 2 2" xfId="24153" xr:uid="{00000000-0005-0000-0000-0000CA5F0000}"/>
    <cellStyle name="Note 13 7 2 2 3" xfId="38035" xr:uid="{00000000-0005-0000-0000-0000CB5F0000}"/>
    <cellStyle name="Note 13 7 2 3" xfId="13980" xr:uid="{00000000-0005-0000-0000-0000CC5F0000}"/>
    <cellStyle name="Note 13 7 2 3 2" xfId="24154" xr:uid="{00000000-0005-0000-0000-0000CD5F0000}"/>
    <cellStyle name="Note 13 7 2 3 3" xfId="40575" xr:uid="{00000000-0005-0000-0000-0000CE5F0000}"/>
    <cellStyle name="Note 13 7 2 4" xfId="24152" xr:uid="{00000000-0005-0000-0000-0000CF5F0000}"/>
    <cellStyle name="Note 13 7 2 5" xfId="35482" xr:uid="{00000000-0005-0000-0000-0000D05F0000}"/>
    <cellStyle name="Note 13 7 3" xfId="13981" xr:uid="{00000000-0005-0000-0000-0000D15F0000}"/>
    <cellStyle name="Note 13 7 3 2" xfId="24155" xr:uid="{00000000-0005-0000-0000-0000D25F0000}"/>
    <cellStyle name="Note 13 7 3 3" xfId="36761" xr:uid="{00000000-0005-0000-0000-0000D35F0000}"/>
    <cellStyle name="Note 13 7 4" xfId="13982" xr:uid="{00000000-0005-0000-0000-0000D45F0000}"/>
    <cellStyle name="Note 13 7 4 2" xfId="24156" xr:uid="{00000000-0005-0000-0000-0000D55F0000}"/>
    <cellStyle name="Note 13 7 4 3" xfId="39305" xr:uid="{00000000-0005-0000-0000-0000D65F0000}"/>
    <cellStyle name="Note 13 7 5" xfId="24151" xr:uid="{00000000-0005-0000-0000-0000D75F0000}"/>
    <cellStyle name="Note 13 7 6" xfId="34207" xr:uid="{00000000-0005-0000-0000-0000D85F0000}"/>
    <cellStyle name="Note 13 8" xfId="13983" xr:uid="{00000000-0005-0000-0000-0000D95F0000}"/>
    <cellStyle name="Note 13 8 2" xfId="24157" xr:uid="{00000000-0005-0000-0000-0000DA5F0000}"/>
    <cellStyle name="Note 13 8 3" xfId="42450" xr:uid="{00000000-0005-0000-0000-0000DB5F0000}"/>
    <cellStyle name="Note 13 9" xfId="13984" xr:uid="{00000000-0005-0000-0000-0000DC5F0000}"/>
    <cellStyle name="Note 13 9 2" xfId="24158" xr:uid="{00000000-0005-0000-0000-0000DD5F0000}"/>
    <cellStyle name="Note 14" xfId="2697" xr:uid="{00000000-0005-0000-0000-0000DE5F0000}"/>
    <cellStyle name="Note 14 10" xfId="31061" xr:uid="{00000000-0005-0000-0000-0000DF5F0000}"/>
    <cellStyle name="Note 14 2" xfId="13986" xr:uid="{00000000-0005-0000-0000-0000E05F0000}"/>
    <cellStyle name="Note 14 2 2" xfId="13987" xr:uid="{00000000-0005-0000-0000-0000E15F0000}"/>
    <cellStyle name="Note 14 2 2 2" xfId="13988" xr:uid="{00000000-0005-0000-0000-0000E25F0000}"/>
    <cellStyle name="Note 14 2 2 2 2" xfId="13989" xr:uid="{00000000-0005-0000-0000-0000E35F0000}"/>
    <cellStyle name="Note 14 2 2 2 2 2" xfId="13990" xr:uid="{00000000-0005-0000-0000-0000E45F0000}"/>
    <cellStyle name="Note 14 2 2 2 2 2 2" xfId="24164" xr:uid="{00000000-0005-0000-0000-0000E55F0000}"/>
    <cellStyle name="Note 14 2 2 2 2 2 3" xfId="38894" xr:uid="{00000000-0005-0000-0000-0000E65F0000}"/>
    <cellStyle name="Note 14 2 2 2 2 3" xfId="13991" xr:uid="{00000000-0005-0000-0000-0000E75F0000}"/>
    <cellStyle name="Note 14 2 2 2 2 3 2" xfId="24165" xr:uid="{00000000-0005-0000-0000-0000E85F0000}"/>
    <cellStyle name="Note 14 2 2 2 2 3 3" xfId="41434" xr:uid="{00000000-0005-0000-0000-0000E95F0000}"/>
    <cellStyle name="Note 14 2 2 2 2 4" xfId="24163" xr:uid="{00000000-0005-0000-0000-0000EA5F0000}"/>
    <cellStyle name="Note 14 2 2 2 2 5" xfId="36341" xr:uid="{00000000-0005-0000-0000-0000EB5F0000}"/>
    <cellStyle name="Note 14 2 2 2 3" xfId="13992" xr:uid="{00000000-0005-0000-0000-0000EC5F0000}"/>
    <cellStyle name="Note 14 2 2 2 3 2" xfId="24166" xr:uid="{00000000-0005-0000-0000-0000ED5F0000}"/>
    <cellStyle name="Note 14 2 2 2 3 3" xfId="37622" xr:uid="{00000000-0005-0000-0000-0000EE5F0000}"/>
    <cellStyle name="Note 14 2 2 2 4" xfId="13993" xr:uid="{00000000-0005-0000-0000-0000EF5F0000}"/>
    <cellStyle name="Note 14 2 2 2 4 2" xfId="24167" xr:uid="{00000000-0005-0000-0000-0000F05F0000}"/>
    <cellStyle name="Note 14 2 2 2 4 3" xfId="40164" xr:uid="{00000000-0005-0000-0000-0000F15F0000}"/>
    <cellStyle name="Note 14 2 2 2 5" xfId="24162" xr:uid="{00000000-0005-0000-0000-0000F25F0000}"/>
    <cellStyle name="Note 14 2 2 2 6" xfId="35062" xr:uid="{00000000-0005-0000-0000-0000F35F0000}"/>
    <cellStyle name="Note 14 2 2 3" xfId="24161" xr:uid="{00000000-0005-0000-0000-0000F45F0000}"/>
    <cellStyle name="Note 14 2 2 4" xfId="33791" xr:uid="{00000000-0005-0000-0000-0000F55F0000}"/>
    <cellStyle name="Note 14 2 3" xfId="13994" xr:uid="{00000000-0005-0000-0000-0000F65F0000}"/>
    <cellStyle name="Note 14 2 3 2" xfId="13995" xr:uid="{00000000-0005-0000-0000-0000F75F0000}"/>
    <cellStyle name="Note 14 2 3 2 2" xfId="13996" xr:uid="{00000000-0005-0000-0000-0000F85F0000}"/>
    <cellStyle name="Note 14 2 3 2 2 2" xfId="24170" xr:uid="{00000000-0005-0000-0000-0000F95F0000}"/>
    <cellStyle name="Note 14 2 3 2 2 3" xfId="38374" xr:uid="{00000000-0005-0000-0000-0000FA5F0000}"/>
    <cellStyle name="Note 14 2 3 2 3" xfId="13997" xr:uid="{00000000-0005-0000-0000-0000FB5F0000}"/>
    <cellStyle name="Note 14 2 3 2 3 2" xfId="24171" xr:uid="{00000000-0005-0000-0000-0000FC5F0000}"/>
    <cellStyle name="Note 14 2 3 2 3 3" xfId="40914" xr:uid="{00000000-0005-0000-0000-0000FD5F0000}"/>
    <cellStyle name="Note 14 2 3 2 4" xfId="24169" xr:uid="{00000000-0005-0000-0000-0000FE5F0000}"/>
    <cellStyle name="Note 14 2 3 2 5" xfId="35821" xr:uid="{00000000-0005-0000-0000-0000FF5F0000}"/>
    <cellStyle name="Note 14 2 3 3" xfId="13998" xr:uid="{00000000-0005-0000-0000-000000600000}"/>
    <cellStyle name="Note 14 2 3 3 2" xfId="24172" xr:uid="{00000000-0005-0000-0000-000001600000}"/>
    <cellStyle name="Note 14 2 3 3 3" xfId="37100" xr:uid="{00000000-0005-0000-0000-000002600000}"/>
    <cellStyle name="Note 14 2 3 4" xfId="13999" xr:uid="{00000000-0005-0000-0000-000003600000}"/>
    <cellStyle name="Note 14 2 3 4 2" xfId="24173" xr:uid="{00000000-0005-0000-0000-000004600000}"/>
    <cellStyle name="Note 14 2 3 4 3" xfId="39644" xr:uid="{00000000-0005-0000-0000-000005600000}"/>
    <cellStyle name="Note 14 2 3 5" xfId="24168" xr:uid="{00000000-0005-0000-0000-000006600000}"/>
    <cellStyle name="Note 14 2 3 6" xfId="34543" xr:uid="{00000000-0005-0000-0000-000007600000}"/>
    <cellStyle name="Note 14 2 4" xfId="24160" xr:uid="{00000000-0005-0000-0000-000008600000}"/>
    <cellStyle name="Note 14 2 5" xfId="32587" xr:uid="{00000000-0005-0000-0000-000009600000}"/>
    <cellStyle name="Note 14 3" xfId="14000" xr:uid="{00000000-0005-0000-0000-00000A600000}"/>
    <cellStyle name="Note 14 3 2" xfId="14001" xr:uid="{00000000-0005-0000-0000-00000B600000}"/>
    <cellStyle name="Note 14 3 2 2" xfId="14002" xr:uid="{00000000-0005-0000-0000-00000C600000}"/>
    <cellStyle name="Note 14 3 2 2 2" xfId="14003" xr:uid="{00000000-0005-0000-0000-00000D600000}"/>
    <cellStyle name="Note 14 3 2 2 2 2" xfId="14004" xr:uid="{00000000-0005-0000-0000-00000E600000}"/>
    <cellStyle name="Note 14 3 2 2 2 2 2" xfId="24178" xr:uid="{00000000-0005-0000-0000-00000F600000}"/>
    <cellStyle name="Note 14 3 2 2 2 2 3" xfId="39045" xr:uid="{00000000-0005-0000-0000-000010600000}"/>
    <cellStyle name="Note 14 3 2 2 2 3" xfId="14005" xr:uid="{00000000-0005-0000-0000-000011600000}"/>
    <cellStyle name="Note 14 3 2 2 2 3 2" xfId="24179" xr:uid="{00000000-0005-0000-0000-000012600000}"/>
    <cellStyle name="Note 14 3 2 2 2 3 3" xfId="41585" xr:uid="{00000000-0005-0000-0000-000013600000}"/>
    <cellStyle name="Note 14 3 2 2 2 4" xfId="24177" xr:uid="{00000000-0005-0000-0000-000014600000}"/>
    <cellStyle name="Note 14 3 2 2 2 5" xfId="36492" xr:uid="{00000000-0005-0000-0000-000015600000}"/>
    <cellStyle name="Note 14 3 2 2 3" xfId="14006" xr:uid="{00000000-0005-0000-0000-000016600000}"/>
    <cellStyle name="Note 14 3 2 2 3 2" xfId="24180" xr:uid="{00000000-0005-0000-0000-000017600000}"/>
    <cellStyle name="Note 14 3 2 2 3 3" xfId="37773" xr:uid="{00000000-0005-0000-0000-000018600000}"/>
    <cellStyle name="Note 14 3 2 2 4" xfId="14007" xr:uid="{00000000-0005-0000-0000-000019600000}"/>
    <cellStyle name="Note 14 3 2 2 4 2" xfId="24181" xr:uid="{00000000-0005-0000-0000-00001A600000}"/>
    <cellStyle name="Note 14 3 2 2 4 3" xfId="40315" xr:uid="{00000000-0005-0000-0000-00001B600000}"/>
    <cellStyle name="Note 14 3 2 2 5" xfId="24176" xr:uid="{00000000-0005-0000-0000-00001C600000}"/>
    <cellStyle name="Note 14 3 2 2 6" xfId="35213" xr:uid="{00000000-0005-0000-0000-00001D600000}"/>
    <cellStyle name="Note 14 3 2 3" xfId="24175" xr:uid="{00000000-0005-0000-0000-00001E600000}"/>
    <cellStyle name="Note 14 3 2 4" xfId="33942" xr:uid="{00000000-0005-0000-0000-00001F600000}"/>
    <cellStyle name="Note 14 3 3" xfId="14008" xr:uid="{00000000-0005-0000-0000-000020600000}"/>
    <cellStyle name="Note 14 3 3 2" xfId="14009" xr:uid="{00000000-0005-0000-0000-000021600000}"/>
    <cellStyle name="Note 14 3 3 2 2" xfId="14010" xr:uid="{00000000-0005-0000-0000-000022600000}"/>
    <cellStyle name="Note 14 3 3 2 2 2" xfId="24184" xr:uid="{00000000-0005-0000-0000-000023600000}"/>
    <cellStyle name="Note 14 3 3 2 2 3" xfId="38525" xr:uid="{00000000-0005-0000-0000-000024600000}"/>
    <cellStyle name="Note 14 3 3 2 3" xfId="14011" xr:uid="{00000000-0005-0000-0000-000025600000}"/>
    <cellStyle name="Note 14 3 3 2 3 2" xfId="24185" xr:uid="{00000000-0005-0000-0000-000026600000}"/>
    <cellStyle name="Note 14 3 3 2 3 3" xfId="41065" xr:uid="{00000000-0005-0000-0000-000027600000}"/>
    <cellStyle name="Note 14 3 3 2 4" xfId="24183" xr:uid="{00000000-0005-0000-0000-000028600000}"/>
    <cellStyle name="Note 14 3 3 2 5" xfId="35972" xr:uid="{00000000-0005-0000-0000-000029600000}"/>
    <cellStyle name="Note 14 3 3 3" xfId="14012" xr:uid="{00000000-0005-0000-0000-00002A600000}"/>
    <cellStyle name="Note 14 3 3 3 2" xfId="24186" xr:uid="{00000000-0005-0000-0000-00002B600000}"/>
    <cellStyle name="Note 14 3 3 3 3" xfId="37251" xr:uid="{00000000-0005-0000-0000-00002C600000}"/>
    <cellStyle name="Note 14 3 3 4" xfId="14013" xr:uid="{00000000-0005-0000-0000-00002D600000}"/>
    <cellStyle name="Note 14 3 3 4 2" xfId="24187" xr:uid="{00000000-0005-0000-0000-00002E600000}"/>
    <cellStyle name="Note 14 3 3 4 3" xfId="39795" xr:uid="{00000000-0005-0000-0000-00002F600000}"/>
    <cellStyle name="Note 14 3 3 5" xfId="24182" xr:uid="{00000000-0005-0000-0000-000030600000}"/>
    <cellStyle name="Note 14 3 3 6" xfId="34690" xr:uid="{00000000-0005-0000-0000-000031600000}"/>
    <cellStyle name="Note 14 3 4" xfId="24174" xr:uid="{00000000-0005-0000-0000-000032600000}"/>
    <cellStyle name="Note 14 3 5" xfId="32738" xr:uid="{00000000-0005-0000-0000-000033600000}"/>
    <cellStyle name="Note 14 4" xfId="14014" xr:uid="{00000000-0005-0000-0000-000034600000}"/>
    <cellStyle name="Note 14 4 2" xfId="14015" xr:uid="{00000000-0005-0000-0000-000035600000}"/>
    <cellStyle name="Note 14 4 2 2" xfId="14016" xr:uid="{00000000-0005-0000-0000-000036600000}"/>
    <cellStyle name="Note 14 4 2 2 2" xfId="14017" xr:uid="{00000000-0005-0000-0000-000037600000}"/>
    <cellStyle name="Note 14 4 2 2 2 2" xfId="14018" xr:uid="{00000000-0005-0000-0000-000038600000}"/>
    <cellStyle name="Note 14 4 2 2 2 2 2" xfId="24192" xr:uid="{00000000-0005-0000-0000-000039600000}"/>
    <cellStyle name="Note 14 4 2 2 2 2 3" xfId="39204" xr:uid="{00000000-0005-0000-0000-00003A600000}"/>
    <cellStyle name="Note 14 4 2 2 2 3" xfId="14019" xr:uid="{00000000-0005-0000-0000-00003B600000}"/>
    <cellStyle name="Note 14 4 2 2 2 3 2" xfId="24193" xr:uid="{00000000-0005-0000-0000-00003C600000}"/>
    <cellStyle name="Note 14 4 2 2 2 3 3" xfId="41744" xr:uid="{00000000-0005-0000-0000-00003D600000}"/>
    <cellStyle name="Note 14 4 2 2 2 4" xfId="24191" xr:uid="{00000000-0005-0000-0000-00003E600000}"/>
    <cellStyle name="Note 14 4 2 2 2 5" xfId="36651" xr:uid="{00000000-0005-0000-0000-00003F600000}"/>
    <cellStyle name="Note 14 4 2 2 3" xfId="14020" xr:uid="{00000000-0005-0000-0000-000040600000}"/>
    <cellStyle name="Note 14 4 2 2 3 2" xfId="24194" xr:uid="{00000000-0005-0000-0000-000041600000}"/>
    <cellStyle name="Note 14 4 2 2 3 3" xfId="37934" xr:uid="{00000000-0005-0000-0000-000042600000}"/>
    <cellStyle name="Note 14 4 2 2 4" xfId="14021" xr:uid="{00000000-0005-0000-0000-000043600000}"/>
    <cellStyle name="Note 14 4 2 2 4 2" xfId="24195" xr:uid="{00000000-0005-0000-0000-000044600000}"/>
    <cellStyle name="Note 14 4 2 2 4 3" xfId="40474" xr:uid="{00000000-0005-0000-0000-000045600000}"/>
    <cellStyle name="Note 14 4 2 2 5" xfId="24190" xr:uid="{00000000-0005-0000-0000-000046600000}"/>
    <cellStyle name="Note 14 4 2 2 6" xfId="35374" xr:uid="{00000000-0005-0000-0000-000047600000}"/>
    <cellStyle name="Note 14 4 2 3" xfId="24189" xr:uid="{00000000-0005-0000-0000-000048600000}"/>
    <cellStyle name="Note 14 4 2 4" xfId="34102" xr:uid="{00000000-0005-0000-0000-000049600000}"/>
    <cellStyle name="Note 14 4 3" xfId="14022" xr:uid="{00000000-0005-0000-0000-00004A600000}"/>
    <cellStyle name="Note 14 4 3 2" xfId="14023" xr:uid="{00000000-0005-0000-0000-00004B600000}"/>
    <cellStyle name="Note 14 4 3 2 2" xfId="14024" xr:uid="{00000000-0005-0000-0000-00004C600000}"/>
    <cellStyle name="Note 14 4 3 2 2 2" xfId="24198" xr:uid="{00000000-0005-0000-0000-00004D600000}"/>
    <cellStyle name="Note 14 4 3 2 2 3" xfId="38684" xr:uid="{00000000-0005-0000-0000-00004E600000}"/>
    <cellStyle name="Note 14 4 3 2 3" xfId="14025" xr:uid="{00000000-0005-0000-0000-00004F600000}"/>
    <cellStyle name="Note 14 4 3 2 3 2" xfId="24199" xr:uid="{00000000-0005-0000-0000-000050600000}"/>
    <cellStyle name="Note 14 4 3 2 3 3" xfId="41224" xr:uid="{00000000-0005-0000-0000-000051600000}"/>
    <cellStyle name="Note 14 4 3 2 4" xfId="24197" xr:uid="{00000000-0005-0000-0000-000052600000}"/>
    <cellStyle name="Note 14 4 3 2 5" xfId="36131" xr:uid="{00000000-0005-0000-0000-000053600000}"/>
    <cellStyle name="Note 14 4 3 3" xfId="14026" xr:uid="{00000000-0005-0000-0000-000054600000}"/>
    <cellStyle name="Note 14 4 3 3 2" xfId="24200" xr:uid="{00000000-0005-0000-0000-000055600000}"/>
    <cellStyle name="Note 14 4 3 3 3" xfId="37412" xr:uid="{00000000-0005-0000-0000-000056600000}"/>
    <cellStyle name="Note 14 4 3 4" xfId="14027" xr:uid="{00000000-0005-0000-0000-000057600000}"/>
    <cellStyle name="Note 14 4 3 4 2" xfId="24201" xr:uid="{00000000-0005-0000-0000-000058600000}"/>
    <cellStyle name="Note 14 4 3 4 3" xfId="39954" xr:uid="{00000000-0005-0000-0000-000059600000}"/>
    <cellStyle name="Note 14 4 3 5" xfId="24196" xr:uid="{00000000-0005-0000-0000-00005A600000}"/>
    <cellStyle name="Note 14 4 3 6" xfId="34851" xr:uid="{00000000-0005-0000-0000-00005B600000}"/>
    <cellStyle name="Note 14 4 4" xfId="24188" xr:uid="{00000000-0005-0000-0000-00005C600000}"/>
    <cellStyle name="Note 14 4 5" xfId="32915" xr:uid="{00000000-0005-0000-0000-00005D600000}"/>
    <cellStyle name="Note 14 5" xfId="14028" xr:uid="{00000000-0005-0000-0000-00005E600000}"/>
    <cellStyle name="Note 14 5 2" xfId="14029" xr:uid="{00000000-0005-0000-0000-00005F600000}"/>
    <cellStyle name="Note 14 5 2 2" xfId="14030" xr:uid="{00000000-0005-0000-0000-000060600000}"/>
    <cellStyle name="Note 14 5 2 2 2" xfId="14031" xr:uid="{00000000-0005-0000-0000-000061600000}"/>
    <cellStyle name="Note 14 5 2 2 2 2" xfId="24205" xr:uid="{00000000-0005-0000-0000-000062600000}"/>
    <cellStyle name="Note 14 5 2 2 2 3" xfId="38228" xr:uid="{00000000-0005-0000-0000-000063600000}"/>
    <cellStyle name="Note 14 5 2 2 3" xfId="14032" xr:uid="{00000000-0005-0000-0000-000064600000}"/>
    <cellStyle name="Note 14 5 2 2 3 2" xfId="24206" xr:uid="{00000000-0005-0000-0000-000065600000}"/>
    <cellStyle name="Note 14 5 2 2 3 3" xfId="40768" xr:uid="{00000000-0005-0000-0000-000066600000}"/>
    <cellStyle name="Note 14 5 2 2 4" xfId="24204" xr:uid="{00000000-0005-0000-0000-000067600000}"/>
    <cellStyle name="Note 14 5 2 2 5" xfId="35675" xr:uid="{00000000-0005-0000-0000-000068600000}"/>
    <cellStyle name="Note 14 5 2 3" xfId="14033" xr:uid="{00000000-0005-0000-0000-000069600000}"/>
    <cellStyle name="Note 14 5 2 3 2" xfId="24207" xr:uid="{00000000-0005-0000-0000-00006A600000}"/>
    <cellStyle name="Note 14 5 2 3 3" xfId="36954" xr:uid="{00000000-0005-0000-0000-00006B600000}"/>
    <cellStyle name="Note 14 5 2 4" xfId="14034" xr:uid="{00000000-0005-0000-0000-00006C600000}"/>
    <cellStyle name="Note 14 5 2 4 2" xfId="24208" xr:uid="{00000000-0005-0000-0000-00006D600000}"/>
    <cellStyle name="Note 14 5 2 4 3" xfId="39498" xr:uid="{00000000-0005-0000-0000-00006E600000}"/>
    <cellStyle name="Note 14 5 2 5" xfId="24203" xr:uid="{00000000-0005-0000-0000-00006F600000}"/>
    <cellStyle name="Note 14 5 2 6" xfId="34400" xr:uid="{00000000-0005-0000-0000-000070600000}"/>
    <cellStyle name="Note 14 5 3" xfId="24202" xr:uid="{00000000-0005-0000-0000-000071600000}"/>
    <cellStyle name="Note 14 5 4" xfId="31801" xr:uid="{00000000-0005-0000-0000-000072600000}"/>
    <cellStyle name="Note 14 6" xfId="14035" xr:uid="{00000000-0005-0000-0000-000073600000}"/>
    <cellStyle name="Note 14 6 2" xfId="14036" xr:uid="{00000000-0005-0000-0000-000074600000}"/>
    <cellStyle name="Note 14 6 2 2" xfId="14037" xr:uid="{00000000-0005-0000-0000-000075600000}"/>
    <cellStyle name="Note 14 6 2 2 2" xfId="24211" xr:uid="{00000000-0005-0000-0000-000076600000}"/>
    <cellStyle name="Note 14 6 2 2 3" xfId="38086" xr:uid="{00000000-0005-0000-0000-000077600000}"/>
    <cellStyle name="Note 14 6 2 3" xfId="14038" xr:uid="{00000000-0005-0000-0000-000078600000}"/>
    <cellStyle name="Note 14 6 2 3 2" xfId="24212" xr:uid="{00000000-0005-0000-0000-000079600000}"/>
    <cellStyle name="Note 14 6 2 3 3" xfId="40626" xr:uid="{00000000-0005-0000-0000-00007A600000}"/>
    <cellStyle name="Note 14 6 2 4" xfId="24210" xr:uid="{00000000-0005-0000-0000-00007B600000}"/>
    <cellStyle name="Note 14 6 2 5" xfId="35533" xr:uid="{00000000-0005-0000-0000-00007C600000}"/>
    <cellStyle name="Note 14 6 3" xfId="14039" xr:uid="{00000000-0005-0000-0000-00007D600000}"/>
    <cellStyle name="Note 14 6 3 2" xfId="24213" xr:uid="{00000000-0005-0000-0000-00007E600000}"/>
    <cellStyle name="Note 14 6 3 3" xfId="36812" xr:uid="{00000000-0005-0000-0000-00007F600000}"/>
    <cellStyle name="Note 14 6 4" xfId="14040" xr:uid="{00000000-0005-0000-0000-000080600000}"/>
    <cellStyle name="Note 14 6 4 2" xfId="24214" xr:uid="{00000000-0005-0000-0000-000081600000}"/>
    <cellStyle name="Note 14 6 4 3" xfId="39356" xr:uid="{00000000-0005-0000-0000-000082600000}"/>
    <cellStyle name="Note 14 6 5" xfId="24209" xr:uid="{00000000-0005-0000-0000-000083600000}"/>
    <cellStyle name="Note 14 6 6" xfId="34258" xr:uid="{00000000-0005-0000-0000-000084600000}"/>
    <cellStyle name="Note 14 7" xfId="14041" xr:uid="{00000000-0005-0000-0000-000085600000}"/>
    <cellStyle name="Note 14 7 2" xfId="24215" xr:uid="{00000000-0005-0000-0000-000086600000}"/>
    <cellStyle name="Note 14 8" xfId="13985" xr:uid="{00000000-0005-0000-0000-000087600000}"/>
    <cellStyle name="Note 14 9" xfId="24159" xr:uid="{00000000-0005-0000-0000-000088600000}"/>
    <cellStyle name="Note 15" xfId="2698" xr:uid="{00000000-0005-0000-0000-000089600000}"/>
    <cellStyle name="Note 15 10" xfId="24216" xr:uid="{00000000-0005-0000-0000-00008A600000}"/>
    <cellStyle name="Note 15 11" xfId="31680" xr:uid="{00000000-0005-0000-0000-00008B600000}"/>
    <cellStyle name="Note 15 2" xfId="14043" xr:uid="{00000000-0005-0000-0000-00008C600000}"/>
    <cellStyle name="Note 15 2 2" xfId="14044" xr:uid="{00000000-0005-0000-0000-00008D600000}"/>
    <cellStyle name="Note 15 2 2 2" xfId="14045" xr:uid="{00000000-0005-0000-0000-00008E600000}"/>
    <cellStyle name="Note 15 2 2 2 2" xfId="14046" xr:uid="{00000000-0005-0000-0000-00008F600000}"/>
    <cellStyle name="Note 15 2 2 2 2 2" xfId="14047" xr:uid="{00000000-0005-0000-0000-000090600000}"/>
    <cellStyle name="Note 15 2 2 2 2 2 2" xfId="24221" xr:uid="{00000000-0005-0000-0000-000091600000}"/>
    <cellStyle name="Note 15 2 2 2 2 2 3" xfId="38919" xr:uid="{00000000-0005-0000-0000-000092600000}"/>
    <cellStyle name="Note 15 2 2 2 2 3" xfId="14048" xr:uid="{00000000-0005-0000-0000-000093600000}"/>
    <cellStyle name="Note 15 2 2 2 2 3 2" xfId="24222" xr:uid="{00000000-0005-0000-0000-000094600000}"/>
    <cellStyle name="Note 15 2 2 2 2 3 3" xfId="41459" xr:uid="{00000000-0005-0000-0000-000095600000}"/>
    <cellStyle name="Note 15 2 2 2 2 4" xfId="24220" xr:uid="{00000000-0005-0000-0000-000096600000}"/>
    <cellStyle name="Note 15 2 2 2 2 5" xfId="36366" xr:uid="{00000000-0005-0000-0000-000097600000}"/>
    <cellStyle name="Note 15 2 2 2 3" xfId="14049" xr:uid="{00000000-0005-0000-0000-000098600000}"/>
    <cellStyle name="Note 15 2 2 2 3 2" xfId="24223" xr:uid="{00000000-0005-0000-0000-000099600000}"/>
    <cellStyle name="Note 15 2 2 2 3 3" xfId="37647" xr:uid="{00000000-0005-0000-0000-00009A600000}"/>
    <cellStyle name="Note 15 2 2 2 4" xfId="14050" xr:uid="{00000000-0005-0000-0000-00009B600000}"/>
    <cellStyle name="Note 15 2 2 2 4 2" xfId="24224" xr:uid="{00000000-0005-0000-0000-00009C600000}"/>
    <cellStyle name="Note 15 2 2 2 4 3" xfId="40189" xr:uid="{00000000-0005-0000-0000-00009D600000}"/>
    <cellStyle name="Note 15 2 2 2 5" xfId="24219" xr:uid="{00000000-0005-0000-0000-00009E600000}"/>
    <cellStyle name="Note 15 2 2 2 6" xfId="35087" xr:uid="{00000000-0005-0000-0000-00009F600000}"/>
    <cellStyle name="Note 15 2 2 3" xfId="24218" xr:uid="{00000000-0005-0000-0000-0000A0600000}"/>
    <cellStyle name="Note 15 2 2 4" xfId="33816" xr:uid="{00000000-0005-0000-0000-0000A1600000}"/>
    <cellStyle name="Note 15 2 3" xfId="14051" xr:uid="{00000000-0005-0000-0000-0000A2600000}"/>
    <cellStyle name="Note 15 2 3 2" xfId="14052" xr:uid="{00000000-0005-0000-0000-0000A3600000}"/>
    <cellStyle name="Note 15 2 3 2 2" xfId="14053" xr:uid="{00000000-0005-0000-0000-0000A4600000}"/>
    <cellStyle name="Note 15 2 3 2 2 2" xfId="24227" xr:uid="{00000000-0005-0000-0000-0000A5600000}"/>
    <cellStyle name="Note 15 2 3 2 2 3" xfId="38399" xr:uid="{00000000-0005-0000-0000-0000A6600000}"/>
    <cellStyle name="Note 15 2 3 2 3" xfId="14054" xr:uid="{00000000-0005-0000-0000-0000A7600000}"/>
    <cellStyle name="Note 15 2 3 2 3 2" xfId="24228" xr:uid="{00000000-0005-0000-0000-0000A8600000}"/>
    <cellStyle name="Note 15 2 3 2 3 3" xfId="40939" xr:uid="{00000000-0005-0000-0000-0000A9600000}"/>
    <cellStyle name="Note 15 2 3 2 4" xfId="24226" xr:uid="{00000000-0005-0000-0000-0000AA600000}"/>
    <cellStyle name="Note 15 2 3 2 5" xfId="35846" xr:uid="{00000000-0005-0000-0000-0000AB600000}"/>
    <cellStyle name="Note 15 2 3 3" xfId="14055" xr:uid="{00000000-0005-0000-0000-0000AC600000}"/>
    <cellStyle name="Note 15 2 3 3 2" xfId="24229" xr:uid="{00000000-0005-0000-0000-0000AD600000}"/>
    <cellStyle name="Note 15 2 3 3 3" xfId="37125" xr:uid="{00000000-0005-0000-0000-0000AE600000}"/>
    <cellStyle name="Note 15 2 3 4" xfId="14056" xr:uid="{00000000-0005-0000-0000-0000AF600000}"/>
    <cellStyle name="Note 15 2 3 4 2" xfId="24230" xr:uid="{00000000-0005-0000-0000-0000B0600000}"/>
    <cellStyle name="Note 15 2 3 4 3" xfId="39669" xr:uid="{00000000-0005-0000-0000-0000B1600000}"/>
    <cellStyle name="Note 15 2 3 5" xfId="24225" xr:uid="{00000000-0005-0000-0000-0000B2600000}"/>
    <cellStyle name="Note 15 2 3 6" xfId="34568" xr:uid="{00000000-0005-0000-0000-0000B3600000}"/>
    <cellStyle name="Note 15 2 4" xfId="24217" xr:uid="{00000000-0005-0000-0000-0000B4600000}"/>
    <cellStyle name="Note 15 2 5" xfId="32613" xr:uid="{00000000-0005-0000-0000-0000B5600000}"/>
    <cellStyle name="Note 15 3" xfId="14057" xr:uid="{00000000-0005-0000-0000-0000B6600000}"/>
    <cellStyle name="Note 15 3 2" xfId="14058" xr:uid="{00000000-0005-0000-0000-0000B7600000}"/>
    <cellStyle name="Note 15 3 2 2" xfId="14059" xr:uid="{00000000-0005-0000-0000-0000B8600000}"/>
    <cellStyle name="Note 15 3 2 2 2" xfId="14060" xr:uid="{00000000-0005-0000-0000-0000B9600000}"/>
    <cellStyle name="Note 15 3 2 2 2 2" xfId="14061" xr:uid="{00000000-0005-0000-0000-0000BA600000}"/>
    <cellStyle name="Note 15 3 2 2 2 2 2" xfId="24235" xr:uid="{00000000-0005-0000-0000-0000BB600000}"/>
    <cellStyle name="Note 15 3 2 2 2 2 3" xfId="39071" xr:uid="{00000000-0005-0000-0000-0000BC600000}"/>
    <cellStyle name="Note 15 3 2 2 2 3" xfId="14062" xr:uid="{00000000-0005-0000-0000-0000BD600000}"/>
    <cellStyle name="Note 15 3 2 2 2 3 2" xfId="24236" xr:uid="{00000000-0005-0000-0000-0000BE600000}"/>
    <cellStyle name="Note 15 3 2 2 2 3 3" xfId="41611" xr:uid="{00000000-0005-0000-0000-0000BF600000}"/>
    <cellStyle name="Note 15 3 2 2 2 4" xfId="24234" xr:uid="{00000000-0005-0000-0000-0000C0600000}"/>
    <cellStyle name="Note 15 3 2 2 2 5" xfId="36518" xr:uid="{00000000-0005-0000-0000-0000C1600000}"/>
    <cellStyle name="Note 15 3 2 2 3" xfId="14063" xr:uid="{00000000-0005-0000-0000-0000C2600000}"/>
    <cellStyle name="Note 15 3 2 2 3 2" xfId="24237" xr:uid="{00000000-0005-0000-0000-0000C3600000}"/>
    <cellStyle name="Note 15 3 2 2 3 3" xfId="37799" xr:uid="{00000000-0005-0000-0000-0000C4600000}"/>
    <cellStyle name="Note 15 3 2 2 4" xfId="14064" xr:uid="{00000000-0005-0000-0000-0000C5600000}"/>
    <cellStyle name="Note 15 3 2 2 4 2" xfId="24238" xr:uid="{00000000-0005-0000-0000-0000C6600000}"/>
    <cellStyle name="Note 15 3 2 2 4 3" xfId="40341" xr:uid="{00000000-0005-0000-0000-0000C7600000}"/>
    <cellStyle name="Note 15 3 2 2 5" xfId="24233" xr:uid="{00000000-0005-0000-0000-0000C8600000}"/>
    <cellStyle name="Note 15 3 2 2 6" xfId="35239" xr:uid="{00000000-0005-0000-0000-0000C9600000}"/>
    <cellStyle name="Note 15 3 2 3" xfId="24232" xr:uid="{00000000-0005-0000-0000-0000CA600000}"/>
    <cellStyle name="Note 15 3 2 4" xfId="33967" xr:uid="{00000000-0005-0000-0000-0000CB600000}"/>
    <cellStyle name="Note 15 3 3" xfId="14065" xr:uid="{00000000-0005-0000-0000-0000CC600000}"/>
    <cellStyle name="Note 15 3 3 2" xfId="14066" xr:uid="{00000000-0005-0000-0000-0000CD600000}"/>
    <cellStyle name="Note 15 3 3 2 2" xfId="14067" xr:uid="{00000000-0005-0000-0000-0000CE600000}"/>
    <cellStyle name="Note 15 3 3 2 2 2" xfId="24241" xr:uid="{00000000-0005-0000-0000-0000CF600000}"/>
    <cellStyle name="Note 15 3 3 2 2 3" xfId="38551" xr:uid="{00000000-0005-0000-0000-0000D0600000}"/>
    <cellStyle name="Note 15 3 3 2 3" xfId="14068" xr:uid="{00000000-0005-0000-0000-0000D1600000}"/>
    <cellStyle name="Note 15 3 3 2 3 2" xfId="24242" xr:uid="{00000000-0005-0000-0000-0000D2600000}"/>
    <cellStyle name="Note 15 3 3 2 3 3" xfId="41091" xr:uid="{00000000-0005-0000-0000-0000D3600000}"/>
    <cellStyle name="Note 15 3 3 2 4" xfId="24240" xr:uid="{00000000-0005-0000-0000-0000D4600000}"/>
    <cellStyle name="Note 15 3 3 2 5" xfId="35998" xr:uid="{00000000-0005-0000-0000-0000D5600000}"/>
    <cellStyle name="Note 15 3 3 3" xfId="14069" xr:uid="{00000000-0005-0000-0000-0000D6600000}"/>
    <cellStyle name="Note 15 3 3 3 2" xfId="24243" xr:uid="{00000000-0005-0000-0000-0000D7600000}"/>
    <cellStyle name="Note 15 3 3 3 3" xfId="37277" xr:uid="{00000000-0005-0000-0000-0000D8600000}"/>
    <cellStyle name="Note 15 3 3 4" xfId="14070" xr:uid="{00000000-0005-0000-0000-0000D9600000}"/>
    <cellStyle name="Note 15 3 3 4 2" xfId="24244" xr:uid="{00000000-0005-0000-0000-0000DA600000}"/>
    <cellStyle name="Note 15 3 3 4 3" xfId="39821" xr:uid="{00000000-0005-0000-0000-0000DB600000}"/>
    <cellStyle name="Note 15 3 3 5" xfId="24239" xr:uid="{00000000-0005-0000-0000-0000DC600000}"/>
    <cellStyle name="Note 15 3 3 6" xfId="34716" xr:uid="{00000000-0005-0000-0000-0000DD600000}"/>
    <cellStyle name="Note 15 3 4" xfId="24231" xr:uid="{00000000-0005-0000-0000-0000DE600000}"/>
    <cellStyle name="Note 15 3 5" xfId="32760" xr:uid="{00000000-0005-0000-0000-0000DF600000}"/>
    <cellStyle name="Note 15 4" xfId="14071" xr:uid="{00000000-0005-0000-0000-0000E0600000}"/>
    <cellStyle name="Note 15 4 2" xfId="14072" xr:uid="{00000000-0005-0000-0000-0000E1600000}"/>
    <cellStyle name="Note 15 4 2 2" xfId="14073" xr:uid="{00000000-0005-0000-0000-0000E2600000}"/>
    <cellStyle name="Note 15 4 2 2 2" xfId="14074" xr:uid="{00000000-0005-0000-0000-0000E3600000}"/>
    <cellStyle name="Note 15 4 2 2 2 2" xfId="14075" xr:uid="{00000000-0005-0000-0000-0000E4600000}"/>
    <cellStyle name="Note 15 4 2 2 2 2 2" xfId="24249" xr:uid="{00000000-0005-0000-0000-0000E5600000}"/>
    <cellStyle name="Note 15 4 2 2 2 2 3" xfId="39230" xr:uid="{00000000-0005-0000-0000-0000E6600000}"/>
    <cellStyle name="Note 15 4 2 2 2 3" xfId="14076" xr:uid="{00000000-0005-0000-0000-0000E7600000}"/>
    <cellStyle name="Note 15 4 2 2 2 3 2" xfId="24250" xr:uid="{00000000-0005-0000-0000-0000E8600000}"/>
    <cellStyle name="Note 15 4 2 2 2 3 3" xfId="41770" xr:uid="{00000000-0005-0000-0000-0000E9600000}"/>
    <cellStyle name="Note 15 4 2 2 2 4" xfId="24248" xr:uid="{00000000-0005-0000-0000-0000EA600000}"/>
    <cellStyle name="Note 15 4 2 2 2 5" xfId="36677" xr:uid="{00000000-0005-0000-0000-0000EB600000}"/>
    <cellStyle name="Note 15 4 2 2 3" xfId="14077" xr:uid="{00000000-0005-0000-0000-0000EC600000}"/>
    <cellStyle name="Note 15 4 2 2 3 2" xfId="24251" xr:uid="{00000000-0005-0000-0000-0000ED600000}"/>
    <cellStyle name="Note 15 4 2 2 3 3" xfId="37960" xr:uid="{00000000-0005-0000-0000-0000EE600000}"/>
    <cellStyle name="Note 15 4 2 2 4" xfId="14078" xr:uid="{00000000-0005-0000-0000-0000EF600000}"/>
    <cellStyle name="Note 15 4 2 2 4 2" xfId="24252" xr:uid="{00000000-0005-0000-0000-0000F0600000}"/>
    <cellStyle name="Note 15 4 2 2 4 3" xfId="40500" xr:uid="{00000000-0005-0000-0000-0000F1600000}"/>
    <cellStyle name="Note 15 4 2 2 5" xfId="24247" xr:uid="{00000000-0005-0000-0000-0000F2600000}"/>
    <cellStyle name="Note 15 4 2 2 6" xfId="35400" xr:uid="{00000000-0005-0000-0000-0000F3600000}"/>
    <cellStyle name="Note 15 4 2 3" xfId="24246" xr:uid="{00000000-0005-0000-0000-0000F4600000}"/>
    <cellStyle name="Note 15 4 2 4" xfId="34128" xr:uid="{00000000-0005-0000-0000-0000F5600000}"/>
    <cellStyle name="Note 15 4 3" xfId="14079" xr:uid="{00000000-0005-0000-0000-0000F6600000}"/>
    <cellStyle name="Note 15 4 3 2" xfId="14080" xr:uid="{00000000-0005-0000-0000-0000F7600000}"/>
    <cellStyle name="Note 15 4 3 2 2" xfId="14081" xr:uid="{00000000-0005-0000-0000-0000F8600000}"/>
    <cellStyle name="Note 15 4 3 2 2 2" xfId="24255" xr:uid="{00000000-0005-0000-0000-0000F9600000}"/>
    <cellStyle name="Note 15 4 3 2 2 3" xfId="38710" xr:uid="{00000000-0005-0000-0000-0000FA600000}"/>
    <cellStyle name="Note 15 4 3 2 3" xfId="14082" xr:uid="{00000000-0005-0000-0000-0000FB600000}"/>
    <cellStyle name="Note 15 4 3 2 3 2" xfId="24256" xr:uid="{00000000-0005-0000-0000-0000FC600000}"/>
    <cellStyle name="Note 15 4 3 2 3 3" xfId="41250" xr:uid="{00000000-0005-0000-0000-0000FD600000}"/>
    <cellStyle name="Note 15 4 3 2 4" xfId="24254" xr:uid="{00000000-0005-0000-0000-0000FE600000}"/>
    <cellStyle name="Note 15 4 3 2 5" xfId="36157" xr:uid="{00000000-0005-0000-0000-0000FF600000}"/>
    <cellStyle name="Note 15 4 3 3" xfId="14083" xr:uid="{00000000-0005-0000-0000-000000610000}"/>
    <cellStyle name="Note 15 4 3 3 2" xfId="24257" xr:uid="{00000000-0005-0000-0000-000001610000}"/>
    <cellStyle name="Note 15 4 3 3 3" xfId="37438" xr:uid="{00000000-0005-0000-0000-000002610000}"/>
    <cellStyle name="Note 15 4 3 4" xfId="14084" xr:uid="{00000000-0005-0000-0000-000003610000}"/>
    <cellStyle name="Note 15 4 3 4 2" xfId="24258" xr:uid="{00000000-0005-0000-0000-000004610000}"/>
    <cellStyle name="Note 15 4 3 4 3" xfId="39980" xr:uid="{00000000-0005-0000-0000-000005610000}"/>
    <cellStyle name="Note 15 4 3 5" xfId="24253" xr:uid="{00000000-0005-0000-0000-000006610000}"/>
    <cellStyle name="Note 15 4 3 6" xfId="34878" xr:uid="{00000000-0005-0000-0000-000007610000}"/>
    <cellStyle name="Note 15 4 4" xfId="24245" xr:uid="{00000000-0005-0000-0000-000008610000}"/>
    <cellStyle name="Note 15 4 5" xfId="33581" xr:uid="{00000000-0005-0000-0000-000009610000}"/>
    <cellStyle name="Note 15 5" xfId="14085" xr:uid="{00000000-0005-0000-0000-00000A610000}"/>
    <cellStyle name="Note 15 5 2" xfId="14086" xr:uid="{00000000-0005-0000-0000-00000B610000}"/>
    <cellStyle name="Note 15 5 2 2" xfId="14087" xr:uid="{00000000-0005-0000-0000-00000C610000}"/>
    <cellStyle name="Note 15 5 2 2 2" xfId="14088" xr:uid="{00000000-0005-0000-0000-00000D610000}"/>
    <cellStyle name="Note 15 5 2 2 2 2" xfId="24262" xr:uid="{00000000-0005-0000-0000-00000E610000}"/>
    <cellStyle name="Note 15 5 2 2 2 3" xfId="38254" xr:uid="{00000000-0005-0000-0000-00000F610000}"/>
    <cellStyle name="Note 15 5 2 2 3" xfId="14089" xr:uid="{00000000-0005-0000-0000-000010610000}"/>
    <cellStyle name="Note 15 5 2 2 3 2" xfId="24263" xr:uid="{00000000-0005-0000-0000-000011610000}"/>
    <cellStyle name="Note 15 5 2 2 3 3" xfId="40794" xr:uid="{00000000-0005-0000-0000-000012610000}"/>
    <cellStyle name="Note 15 5 2 2 4" xfId="24261" xr:uid="{00000000-0005-0000-0000-000013610000}"/>
    <cellStyle name="Note 15 5 2 2 5" xfId="35701" xr:uid="{00000000-0005-0000-0000-000014610000}"/>
    <cellStyle name="Note 15 5 2 3" xfId="14090" xr:uid="{00000000-0005-0000-0000-000015610000}"/>
    <cellStyle name="Note 15 5 2 3 2" xfId="24264" xr:uid="{00000000-0005-0000-0000-000016610000}"/>
    <cellStyle name="Note 15 5 2 3 3" xfId="36980" xr:uid="{00000000-0005-0000-0000-000017610000}"/>
    <cellStyle name="Note 15 5 2 4" xfId="14091" xr:uid="{00000000-0005-0000-0000-000018610000}"/>
    <cellStyle name="Note 15 5 2 4 2" xfId="24265" xr:uid="{00000000-0005-0000-0000-000019610000}"/>
    <cellStyle name="Note 15 5 2 4 3" xfId="39524" xr:uid="{00000000-0005-0000-0000-00001A610000}"/>
    <cellStyle name="Note 15 5 2 5" xfId="24260" xr:uid="{00000000-0005-0000-0000-00001B610000}"/>
    <cellStyle name="Note 15 5 2 6" xfId="34426" xr:uid="{00000000-0005-0000-0000-00001C610000}"/>
    <cellStyle name="Note 15 5 3" xfId="24259" xr:uid="{00000000-0005-0000-0000-00001D610000}"/>
    <cellStyle name="Note 15 5 4" xfId="32449" xr:uid="{00000000-0005-0000-0000-00001E610000}"/>
    <cellStyle name="Note 15 6" xfId="14092" xr:uid="{00000000-0005-0000-0000-00001F610000}"/>
    <cellStyle name="Note 15 6 2" xfId="14093" xr:uid="{00000000-0005-0000-0000-000020610000}"/>
    <cellStyle name="Note 15 6 2 2" xfId="14094" xr:uid="{00000000-0005-0000-0000-000021610000}"/>
    <cellStyle name="Note 15 6 2 2 2" xfId="14095" xr:uid="{00000000-0005-0000-0000-000022610000}"/>
    <cellStyle name="Note 15 6 2 2 2 2" xfId="24269" xr:uid="{00000000-0005-0000-0000-000023610000}"/>
    <cellStyle name="Note 15 6 2 2 2 3" xfId="38781" xr:uid="{00000000-0005-0000-0000-000024610000}"/>
    <cellStyle name="Note 15 6 2 2 3" xfId="14096" xr:uid="{00000000-0005-0000-0000-000025610000}"/>
    <cellStyle name="Note 15 6 2 2 3 2" xfId="24270" xr:uid="{00000000-0005-0000-0000-000026610000}"/>
    <cellStyle name="Note 15 6 2 2 3 3" xfId="41321" xr:uid="{00000000-0005-0000-0000-000027610000}"/>
    <cellStyle name="Note 15 6 2 2 4" xfId="24268" xr:uid="{00000000-0005-0000-0000-000028610000}"/>
    <cellStyle name="Note 15 6 2 2 5" xfId="36228" xr:uid="{00000000-0005-0000-0000-000029610000}"/>
    <cellStyle name="Note 15 6 2 3" xfId="14097" xr:uid="{00000000-0005-0000-0000-00002A610000}"/>
    <cellStyle name="Note 15 6 2 3 2" xfId="24271" xr:uid="{00000000-0005-0000-0000-00002B610000}"/>
    <cellStyle name="Note 15 6 2 3 3" xfId="37509" xr:uid="{00000000-0005-0000-0000-00002C610000}"/>
    <cellStyle name="Note 15 6 2 4" xfId="14098" xr:uid="{00000000-0005-0000-0000-00002D610000}"/>
    <cellStyle name="Note 15 6 2 4 2" xfId="24272" xr:uid="{00000000-0005-0000-0000-00002E610000}"/>
    <cellStyle name="Note 15 6 2 4 3" xfId="40051" xr:uid="{00000000-0005-0000-0000-00002F610000}"/>
    <cellStyle name="Note 15 6 2 5" xfId="24267" xr:uid="{00000000-0005-0000-0000-000030610000}"/>
    <cellStyle name="Note 15 6 2 6" xfId="34949" xr:uid="{00000000-0005-0000-0000-000031610000}"/>
    <cellStyle name="Note 15 6 3" xfId="24266" xr:uid="{00000000-0005-0000-0000-000032610000}"/>
    <cellStyle name="Note 15 6 4" xfId="33676" xr:uid="{00000000-0005-0000-0000-000033610000}"/>
    <cellStyle name="Note 15 7" xfId="14099" xr:uid="{00000000-0005-0000-0000-000034610000}"/>
    <cellStyle name="Note 15 7 2" xfId="14100" xr:uid="{00000000-0005-0000-0000-000035610000}"/>
    <cellStyle name="Note 15 7 2 2" xfId="14101" xr:uid="{00000000-0005-0000-0000-000036610000}"/>
    <cellStyle name="Note 15 7 2 2 2" xfId="24275" xr:uid="{00000000-0005-0000-0000-000037610000}"/>
    <cellStyle name="Note 15 7 2 2 3" xfId="38112" xr:uid="{00000000-0005-0000-0000-000038610000}"/>
    <cellStyle name="Note 15 7 2 3" xfId="14102" xr:uid="{00000000-0005-0000-0000-000039610000}"/>
    <cellStyle name="Note 15 7 2 3 2" xfId="24276" xr:uid="{00000000-0005-0000-0000-00003A610000}"/>
    <cellStyle name="Note 15 7 2 3 3" xfId="40652" xr:uid="{00000000-0005-0000-0000-00003B610000}"/>
    <cellStyle name="Note 15 7 2 4" xfId="24274" xr:uid="{00000000-0005-0000-0000-00003C610000}"/>
    <cellStyle name="Note 15 7 2 5" xfId="35559" xr:uid="{00000000-0005-0000-0000-00003D610000}"/>
    <cellStyle name="Note 15 7 3" xfId="14103" xr:uid="{00000000-0005-0000-0000-00003E610000}"/>
    <cellStyle name="Note 15 7 3 2" xfId="24277" xr:uid="{00000000-0005-0000-0000-00003F610000}"/>
    <cellStyle name="Note 15 7 3 3" xfId="36838" xr:uid="{00000000-0005-0000-0000-000040610000}"/>
    <cellStyle name="Note 15 7 4" xfId="14104" xr:uid="{00000000-0005-0000-0000-000041610000}"/>
    <cellStyle name="Note 15 7 4 2" xfId="24278" xr:uid="{00000000-0005-0000-0000-000042610000}"/>
    <cellStyle name="Note 15 7 4 3" xfId="39382" xr:uid="{00000000-0005-0000-0000-000043610000}"/>
    <cellStyle name="Note 15 7 5" xfId="24273" xr:uid="{00000000-0005-0000-0000-000044610000}"/>
    <cellStyle name="Note 15 7 6" xfId="34284" xr:uid="{00000000-0005-0000-0000-000045610000}"/>
    <cellStyle name="Note 15 8" xfId="14105" xr:uid="{00000000-0005-0000-0000-000046610000}"/>
    <cellStyle name="Note 15 8 2" xfId="24279" xr:uid="{00000000-0005-0000-0000-000047610000}"/>
    <cellStyle name="Note 15 9" xfId="14042" xr:uid="{00000000-0005-0000-0000-000048610000}"/>
    <cellStyle name="Note 16" xfId="14106" xr:uid="{00000000-0005-0000-0000-000049610000}"/>
    <cellStyle name="Note 16 2" xfId="14107" xr:uid="{00000000-0005-0000-0000-00004A610000}"/>
    <cellStyle name="Note 16 2 2" xfId="14108" xr:uid="{00000000-0005-0000-0000-00004B610000}"/>
    <cellStyle name="Note 16 2 2 2" xfId="14109" xr:uid="{00000000-0005-0000-0000-00004C610000}"/>
    <cellStyle name="Note 16 2 2 2 2" xfId="14110" xr:uid="{00000000-0005-0000-0000-00004D610000}"/>
    <cellStyle name="Note 16 2 2 2 2 2" xfId="24284" xr:uid="{00000000-0005-0000-0000-00004E610000}"/>
    <cellStyle name="Note 16 2 2 2 2 3" xfId="39127" xr:uid="{00000000-0005-0000-0000-00004F610000}"/>
    <cellStyle name="Note 16 2 2 2 3" xfId="14111" xr:uid="{00000000-0005-0000-0000-000050610000}"/>
    <cellStyle name="Note 16 2 2 2 3 2" xfId="24285" xr:uid="{00000000-0005-0000-0000-000051610000}"/>
    <cellStyle name="Note 16 2 2 2 3 3" xfId="41667" xr:uid="{00000000-0005-0000-0000-000052610000}"/>
    <cellStyle name="Note 16 2 2 2 4" xfId="24283" xr:uid="{00000000-0005-0000-0000-000053610000}"/>
    <cellStyle name="Note 16 2 2 2 5" xfId="36574" xr:uid="{00000000-0005-0000-0000-000054610000}"/>
    <cellStyle name="Note 16 2 2 3" xfId="14112" xr:uid="{00000000-0005-0000-0000-000055610000}"/>
    <cellStyle name="Note 16 2 2 3 2" xfId="24286" xr:uid="{00000000-0005-0000-0000-000056610000}"/>
    <cellStyle name="Note 16 2 2 3 3" xfId="37855" xr:uid="{00000000-0005-0000-0000-000057610000}"/>
    <cellStyle name="Note 16 2 2 4" xfId="14113" xr:uid="{00000000-0005-0000-0000-000058610000}"/>
    <cellStyle name="Note 16 2 2 4 2" xfId="24287" xr:uid="{00000000-0005-0000-0000-000059610000}"/>
    <cellStyle name="Note 16 2 2 4 3" xfId="40397" xr:uid="{00000000-0005-0000-0000-00005A610000}"/>
    <cellStyle name="Note 16 2 2 5" xfId="24282" xr:uid="{00000000-0005-0000-0000-00005B610000}"/>
    <cellStyle name="Note 16 2 2 6" xfId="35295" xr:uid="{00000000-0005-0000-0000-00005C610000}"/>
    <cellStyle name="Note 16 2 3" xfId="24281" xr:uid="{00000000-0005-0000-0000-00005D610000}"/>
    <cellStyle name="Note 16 2 4" xfId="34023" xr:uid="{00000000-0005-0000-0000-00005E610000}"/>
    <cellStyle name="Note 16 3" xfId="14114" xr:uid="{00000000-0005-0000-0000-00005F610000}"/>
    <cellStyle name="Note 16 3 2" xfId="14115" xr:uid="{00000000-0005-0000-0000-000060610000}"/>
    <cellStyle name="Note 16 3 2 2" xfId="14116" xr:uid="{00000000-0005-0000-0000-000061610000}"/>
    <cellStyle name="Note 16 3 2 2 2" xfId="24290" xr:uid="{00000000-0005-0000-0000-000062610000}"/>
    <cellStyle name="Note 16 3 2 2 3" xfId="38607" xr:uid="{00000000-0005-0000-0000-000063610000}"/>
    <cellStyle name="Note 16 3 2 3" xfId="14117" xr:uid="{00000000-0005-0000-0000-000064610000}"/>
    <cellStyle name="Note 16 3 2 3 2" xfId="24291" xr:uid="{00000000-0005-0000-0000-000065610000}"/>
    <cellStyle name="Note 16 3 2 3 3" xfId="41147" xr:uid="{00000000-0005-0000-0000-000066610000}"/>
    <cellStyle name="Note 16 3 2 4" xfId="24289" xr:uid="{00000000-0005-0000-0000-000067610000}"/>
    <cellStyle name="Note 16 3 2 5" xfId="36054" xr:uid="{00000000-0005-0000-0000-000068610000}"/>
    <cellStyle name="Note 16 3 3" xfId="14118" xr:uid="{00000000-0005-0000-0000-000069610000}"/>
    <cellStyle name="Note 16 3 3 2" xfId="24292" xr:uid="{00000000-0005-0000-0000-00006A610000}"/>
    <cellStyle name="Note 16 3 3 3" xfId="37333" xr:uid="{00000000-0005-0000-0000-00006B610000}"/>
    <cellStyle name="Note 16 3 4" xfId="14119" xr:uid="{00000000-0005-0000-0000-00006C610000}"/>
    <cellStyle name="Note 16 3 4 2" xfId="24293" xr:uid="{00000000-0005-0000-0000-00006D610000}"/>
    <cellStyle name="Note 16 3 4 3" xfId="39877" xr:uid="{00000000-0005-0000-0000-00006E610000}"/>
    <cellStyle name="Note 16 3 5" xfId="24288" xr:uid="{00000000-0005-0000-0000-00006F610000}"/>
    <cellStyle name="Note 16 3 6" xfId="34772" xr:uid="{00000000-0005-0000-0000-000070610000}"/>
    <cellStyle name="Note 16 4" xfId="24280" xr:uid="{00000000-0005-0000-0000-000071610000}"/>
    <cellStyle name="Note 16 5" xfId="32832" xr:uid="{00000000-0005-0000-0000-000072610000}"/>
    <cellStyle name="Note 17" xfId="14120" xr:uid="{00000000-0005-0000-0000-000073610000}"/>
    <cellStyle name="Note 17 2" xfId="24294" xr:uid="{00000000-0005-0000-0000-000074610000}"/>
    <cellStyle name="Note 17 3" xfId="41841" xr:uid="{00000000-0005-0000-0000-000075610000}"/>
    <cellStyle name="Note 18" xfId="14121" xr:uid="{00000000-0005-0000-0000-000076610000}"/>
    <cellStyle name="Note 18 2" xfId="24295" xr:uid="{00000000-0005-0000-0000-000077610000}"/>
    <cellStyle name="Note 18 3" xfId="42513" xr:uid="{00000000-0005-0000-0000-000078610000}"/>
    <cellStyle name="Note 2" xfId="2699" xr:uid="{00000000-0005-0000-0000-000079610000}"/>
    <cellStyle name="Note 2 10" xfId="14123" xr:uid="{00000000-0005-0000-0000-00007A610000}"/>
    <cellStyle name="Note 2 10 2" xfId="14124" xr:uid="{00000000-0005-0000-0000-00007B610000}"/>
    <cellStyle name="Note 2 10 2 2" xfId="14125" xr:uid="{00000000-0005-0000-0000-00007C610000}"/>
    <cellStyle name="Note 2 10 2 2 2" xfId="14126" xr:uid="{00000000-0005-0000-0000-00007D610000}"/>
    <cellStyle name="Note 2 10 2 2 2 2" xfId="24300" xr:uid="{00000000-0005-0000-0000-00007E610000}"/>
    <cellStyle name="Note 2 10 2 2 2 3" xfId="38191" xr:uid="{00000000-0005-0000-0000-00007F610000}"/>
    <cellStyle name="Note 2 10 2 2 3" xfId="14127" xr:uid="{00000000-0005-0000-0000-000080610000}"/>
    <cellStyle name="Note 2 10 2 2 3 2" xfId="24301" xr:uid="{00000000-0005-0000-0000-000081610000}"/>
    <cellStyle name="Note 2 10 2 2 3 3" xfId="40731" xr:uid="{00000000-0005-0000-0000-000082610000}"/>
    <cellStyle name="Note 2 10 2 2 4" xfId="24299" xr:uid="{00000000-0005-0000-0000-000083610000}"/>
    <cellStyle name="Note 2 10 2 2 5" xfId="35638" xr:uid="{00000000-0005-0000-0000-000084610000}"/>
    <cellStyle name="Note 2 10 2 3" xfId="14128" xr:uid="{00000000-0005-0000-0000-000085610000}"/>
    <cellStyle name="Note 2 10 2 3 2" xfId="24302" xr:uid="{00000000-0005-0000-0000-000086610000}"/>
    <cellStyle name="Note 2 10 2 3 3" xfId="36917" xr:uid="{00000000-0005-0000-0000-000087610000}"/>
    <cellStyle name="Note 2 10 2 4" xfId="14129" xr:uid="{00000000-0005-0000-0000-000088610000}"/>
    <cellStyle name="Note 2 10 2 4 2" xfId="24303" xr:uid="{00000000-0005-0000-0000-000089610000}"/>
    <cellStyle name="Note 2 10 2 4 3" xfId="39461" xr:uid="{00000000-0005-0000-0000-00008A610000}"/>
    <cellStyle name="Note 2 10 2 5" xfId="24298" xr:uid="{00000000-0005-0000-0000-00008B610000}"/>
    <cellStyle name="Note 2 10 2 6" xfId="34363" xr:uid="{00000000-0005-0000-0000-00008C610000}"/>
    <cellStyle name="Note 2 10 3" xfId="24297" xr:uid="{00000000-0005-0000-0000-00008D610000}"/>
    <cellStyle name="Note 2 10 4" xfId="31764" xr:uid="{00000000-0005-0000-0000-00008E610000}"/>
    <cellStyle name="Note 2 11" xfId="14130" xr:uid="{00000000-0005-0000-0000-00008F610000}"/>
    <cellStyle name="Note 2 11 2" xfId="14131" xr:uid="{00000000-0005-0000-0000-000090610000}"/>
    <cellStyle name="Note 2 11 2 2" xfId="14132" xr:uid="{00000000-0005-0000-0000-000091610000}"/>
    <cellStyle name="Note 2 11 2 2 2" xfId="24306" xr:uid="{00000000-0005-0000-0000-000092610000}"/>
    <cellStyle name="Note 2 11 2 2 3" xfId="38039" xr:uid="{00000000-0005-0000-0000-000093610000}"/>
    <cellStyle name="Note 2 11 2 3" xfId="14133" xr:uid="{00000000-0005-0000-0000-000094610000}"/>
    <cellStyle name="Note 2 11 2 3 2" xfId="24307" xr:uid="{00000000-0005-0000-0000-000095610000}"/>
    <cellStyle name="Note 2 11 2 3 3" xfId="40579" xr:uid="{00000000-0005-0000-0000-000096610000}"/>
    <cellStyle name="Note 2 11 2 4" xfId="24305" xr:uid="{00000000-0005-0000-0000-000097610000}"/>
    <cellStyle name="Note 2 11 2 5" xfId="35486" xr:uid="{00000000-0005-0000-0000-000098610000}"/>
    <cellStyle name="Note 2 11 3" xfId="14134" xr:uid="{00000000-0005-0000-0000-000099610000}"/>
    <cellStyle name="Note 2 11 3 2" xfId="24308" xr:uid="{00000000-0005-0000-0000-00009A610000}"/>
    <cellStyle name="Note 2 11 3 3" xfId="36765" xr:uid="{00000000-0005-0000-0000-00009B610000}"/>
    <cellStyle name="Note 2 11 4" xfId="14135" xr:uid="{00000000-0005-0000-0000-00009C610000}"/>
    <cellStyle name="Note 2 11 4 2" xfId="24309" xr:uid="{00000000-0005-0000-0000-00009D610000}"/>
    <cellStyle name="Note 2 11 4 3" xfId="39309" xr:uid="{00000000-0005-0000-0000-00009E610000}"/>
    <cellStyle name="Note 2 11 5" xfId="24304" xr:uid="{00000000-0005-0000-0000-00009F610000}"/>
    <cellStyle name="Note 2 11 6" xfId="34211" xr:uid="{00000000-0005-0000-0000-0000A0610000}"/>
    <cellStyle name="Note 2 12" xfId="14136" xr:uid="{00000000-0005-0000-0000-0000A1610000}"/>
    <cellStyle name="Note 2 12 2" xfId="24310" xr:uid="{00000000-0005-0000-0000-0000A2610000}"/>
    <cellStyle name="Note 2 12 3" xfId="42451" xr:uid="{00000000-0005-0000-0000-0000A3610000}"/>
    <cellStyle name="Note 2 13" xfId="14137" xr:uid="{00000000-0005-0000-0000-0000A4610000}"/>
    <cellStyle name="Note 2 13 2" xfId="24311" xr:uid="{00000000-0005-0000-0000-0000A5610000}"/>
    <cellStyle name="Note 2 13 3" xfId="42762" xr:uid="{00000000-0005-0000-0000-0000A6610000}"/>
    <cellStyle name="Note 2 14" xfId="14138" xr:uid="{00000000-0005-0000-0000-0000A7610000}"/>
    <cellStyle name="Note 2 14 2" xfId="24312" xr:uid="{00000000-0005-0000-0000-0000A8610000}"/>
    <cellStyle name="Note 2 14 3" xfId="42777" xr:uid="{00000000-0005-0000-0000-0000A9610000}"/>
    <cellStyle name="Note 2 15" xfId="14122" xr:uid="{00000000-0005-0000-0000-0000AA610000}"/>
    <cellStyle name="Note 2 16" xfId="24296" xr:uid="{00000000-0005-0000-0000-0000AB610000}"/>
    <cellStyle name="Note 2 17" xfId="30918" xr:uid="{00000000-0005-0000-0000-0000AC610000}"/>
    <cellStyle name="Note 2 2" xfId="2700" xr:uid="{00000000-0005-0000-0000-0000AD610000}"/>
    <cellStyle name="Note 2 2 10" xfId="14139" xr:uid="{00000000-0005-0000-0000-0000AE610000}"/>
    <cellStyle name="Note 2 2 11" xfId="24313" xr:uid="{00000000-0005-0000-0000-0000AF610000}"/>
    <cellStyle name="Note 2 2 12" xfId="30919" xr:uid="{00000000-0005-0000-0000-0000B0610000}"/>
    <cellStyle name="Note 2 2 2" xfId="2701" xr:uid="{00000000-0005-0000-0000-0000B1610000}"/>
    <cellStyle name="Note 2 2 2 10" xfId="24314" xr:uid="{00000000-0005-0000-0000-0000B2610000}"/>
    <cellStyle name="Note 2 2 2 11" xfId="30920" xr:uid="{00000000-0005-0000-0000-0000B3610000}"/>
    <cellStyle name="Note 2 2 2 2" xfId="14141" xr:uid="{00000000-0005-0000-0000-0000B4610000}"/>
    <cellStyle name="Note 2 2 2 2 2" xfId="14142" xr:uid="{00000000-0005-0000-0000-0000B5610000}"/>
    <cellStyle name="Note 2 2 2 2 2 2" xfId="14143" xr:uid="{00000000-0005-0000-0000-0000B6610000}"/>
    <cellStyle name="Note 2 2 2 2 2 2 2" xfId="14144" xr:uid="{00000000-0005-0000-0000-0000B7610000}"/>
    <cellStyle name="Note 2 2 2 2 2 2 2 2" xfId="14145" xr:uid="{00000000-0005-0000-0000-0000B8610000}"/>
    <cellStyle name="Note 2 2 2 2 2 2 2 2 2" xfId="14146" xr:uid="{00000000-0005-0000-0000-0000B9610000}"/>
    <cellStyle name="Note 2 2 2 2 2 2 2 2 2 2" xfId="24320" xr:uid="{00000000-0005-0000-0000-0000BA610000}"/>
    <cellStyle name="Note 2 2 2 2 2 2 2 2 2 3" xfId="38926" xr:uid="{00000000-0005-0000-0000-0000BB610000}"/>
    <cellStyle name="Note 2 2 2 2 2 2 2 2 3" xfId="14147" xr:uid="{00000000-0005-0000-0000-0000BC610000}"/>
    <cellStyle name="Note 2 2 2 2 2 2 2 2 3 2" xfId="24321" xr:uid="{00000000-0005-0000-0000-0000BD610000}"/>
    <cellStyle name="Note 2 2 2 2 2 2 2 2 3 3" xfId="41466" xr:uid="{00000000-0005-0000-0000-0000BE610000}"/>
    <cellStyle name="Note 2 2 2 2 2 2 2 2 4" xfId="24319" xr:uid="{00000000-0005-0000-0000-0000BF610000}"/>
    <cellStyle name="Note 2 2 2 2 2 2 2 2 5" xfId="36373" xr:uid="{00000000-0005-0000-0000-0000C0610000}"/>
    <cellStyle name="Note 2 2 2 2 2 2 2 3" xfId="14148" xr:uid="{00000000-0005-0000-0000-0000C1610000}"/>
    <cellStyle name="Note 2 2 2 2 2 2 2 3 2" xfId="24322" xr:uid="{00000000-0005-0000-0000-0000C2610000}"/>
    <cellStyle name="Note 2 2 2 2 2 2 2 3 3" xfId="37654" xr:uid="{00000000-0005-0000-0000-0000C3610000}"/>
    <cellStyle name="Note 2 2 2 2 2 2 2 4" xfId="14149" xr:uid="{00000000-0005-0000-0000-0000C4610000}"/>
    <cellStyle name="Note 2 2 2 2 2 2 2 4 2" xfId="24323" xr:uid="{00000000-0005-0000-0000-0000C5610000}"/>
    <cellStyle name="Note 2 2 2 2 2 2 2 4 3" xfId="40196" xr:uid="{00000000-0005-0000-0000-0000C6610000}"/>
    <cellStyle name="Note 2 2 2 2 2 2 2 5" xfId="24318" xr:uid="{00000000-0005-0000-0000-0000C7610000}"/>
    <cellStyle name="Note 2 2 2 2 2 2 2 6" xfId="35094" xr:uid="{00000000-0005-0000-0000-0000C8610000}"/>
    <cellStyle name="Note 2 2 2 2 2 2 3" xfId="24317" xr:uid="{00000000-0005-0000-0000-0000C9610000}"/>
    <cellStyle name="Note 2 2 2 2 2 2 4" xfId="33823" xr:uid="{00000000-0005-0000-0000-0000CA610000}"/>
    <cellStyle name="Note 2 2 2 2 2 3" xfId="14150" xr:uid="{00000000-0005-0000-0000-0000CB610000}"/>
    <cellStyle name="Note 2 2 2 2 2 3 2" xfId="14151" xr:uid="{00000000-0005-0000-0000-0000CC610000}"/>
    <cellStyle name="Note 2 2 2 2 2 3 2 2" xfId="14152" xr:uid="{00000000-0005-0000-0000-0000CD610000}"/>
    <cellStyle name="Note 2 2 2 2 2 3 2 2 2" xfId="24326" xr:uid="{00000000-0005-0000-0000-0000CE610000}"/>
    <cellStyle name="Note 2 2 2 2 2 3 2 2 3" xfId="38406" xr:uid="{00000000-0005-0000-0000-0000CF610000}"/>
    <cellStyle name="Note 2 2 2 2 2 3 2 3" xfId="14153" xr:uid="{00000000-0005-0000-0000-0000D0610000}"/>
    <cellStyle name="Note 2 2 2 2 2 3 2 3 2" xfId="24327" xr:uid="{00000000-0005-0000-0000-0000D1610000}"/>
    <cellStyle name="Note 2 2 2 2 2 3 2 3 3" xfId="40946" xr:uid="{00000000-0005-0000-0000-0000D2610000}"/>
    <cellStyle name="Note 2 2 2 2 2 3 2 4" xfId="24325" xr:uid="{00000000-0005-0000-0000-0000D3610000}"/>
    <cellStyle name="Note 2 2 2 2 2 3 2 5" xfId="35853" xr:uid="{00000000-0005-0000-0000-0000D4610000}"/>
    <cellStyle name="Note 2 2 2 2 2 3 3" xfId="14154" xr:uid="{00000000-0005-0000-0000-0000D5610000}"/>
    <cellStyle name="Note 2 2 2 2 2 3 3 2" xfId="24328" xr:uid="{00000000-0005-0000-0000-0000D6610000}"/>
    <cellStyle name="Note 2 2 2 2 2 3 3 3" xfId="37132" xr:uid="{00000000-0005-0000-0000-0000D7610000}"/>
    <cellStyle name="Note 2 2 2 2 2 3 4" xfId="14155" xr:uid="{00000000-0005-0000-0000-0000D8610000}"/>
    <cellStyle name="Note 2 2 2 2 2 3 4 2" xfId="24329" xr:uid="{00000000-0005-0000-0000-0000D9610000}"/>
    <cellStyle name="Note 2 2 2 2 2 3 4 3" xfId="39676" xr:uid="{00000000-0005-0000-0000-0000DA610000}"/>
    <cellStyle name="Note 2 2 2 2 2 3 5" xfId="24324" xr:uid="{00000000-0005-0000-0000-0000DB610000}"/>
    <cellStyle name="Note 2 2 2 2 2 3 6" xfId="34575" xr:uid="{00000000-0005-0000-0000-0000DC610000}"/>
    <cellStyle name="Note 2 2 2 2 2 4" xfId="24316" xr:uid="{00000000-0005-0000-0000-0000DD610000}"/>
    <cellStyle name="Note 2 2 2 2 2 5" xfId="32620" xr:uid="{00000000-0005-0000-0000-0000DE610000}"/>
    <cellStyle name="Note 2 2 2 2 3" xfId="14156" xr:uid="{00000000-0005-0000-0000-0000DF610000}"/>
    <cellStyle name="Note 2 2 2 2 3 2" xfId="14157" xr:uid="{00000000-0005-0000-0000-0000E0610000}"/>
    <cellStyle name="Note 2 2 2 2 3 2 2" xfId="14158" xr:uid="{00000000-0005-0000-0000-0000E1610000}"/>
    <cellStyle name="Note 2 2 2 2 3 2 2 2" xfId="14159" xr:uid="{00000000-0005-0000-0000-0000E2610000}"/>
    <cellStyle name="Note 2 2 2 2 3 2 2 2 2" xfId="14160" xr:uid="{00000000-0005-0000-0000-0000E3610000}"/>
    <cellStyle name="Note 2 2 2 2 3 2 2 2 2 2" xfId="24334" xr:uid="{00000000-0005-0000-0000-0000E4610000}"/>
    <cellStyle name="Note 2 2 2 2 3 2 2 2 2 3" xfId="39078" xr:uid="{00000000-0005-0000-0000-0000E5610000}"/>
    <cellStyle name="Note 2 2 2 2 3 2 2 2 3" xfId="14161" xr:uid="{00000000-0005-0000-0000-0000E6610000}"/>
    <cellStyle name="Note 2 2 2 2 3 2 2 2 3 2" xfId="24335" xr:uid="{00000000-0005-0000-0000-0000E7610000}"/>
    <cellStyle name="Note 2 2 2 2 3 2 2 2 3 3" xfId="41618" xr:uid="{00000000-0005-0000-0000-0000E8610000}"/>
    <cellStyle name="Note 2 2 2 2 3 2 2 2 4" xfId="24333" xr:uid="{00000000-0005-0000-0000-0000E9610000}"/>
    <cellStyle name="Note 2 2 2 2 3 2 2 2 5" xfId="36525" xr:uid="{00000000-0005-0000-0000-0000EA610000}"/>
    <cellStyle name="Note 2 2 2 2 3 2 2 3" xfId="14162" xr:uid="{00000000-0005-0000-0000-0000EB610000}"/>
    <cellStyle name="Note 2 2 2 2 3 2 2 3 2" xfId="24336" xr:uid="{00000000-0005-0000-0000-0000EC610000}"/>
    <cellStyle name="Note 2 2 2 2 3 2 2 3 3" xfId="37806" xr:uid="{00000000-0005-0000-0000-0000ED610000}"/>
    <cellStyle name="Note 2 2 2 2 3 2 2 4" xfId="14163" xr:uid="{00000000-0005-0000-0000-0000EE610000}"/>
    <cellStyle name="Note 2 2 2 2 3 2 2 4 2" xfId="24337" xr:uid="{00000000-0005-0000-0000-0000EF610000}"/>
    <cellStyle name="Note 2 2 2 2 3 2 2 4 3" xfId="40348" xr:uid="{00000000-0005-0000-0000-0000F0610000}"/>
    <cellStyle name="Note 2 2 2 2 3 2 2 5" xfId="24332" xr:uid="{00000000-0005-0000-0000-0000F1610000}"/>
    <cellStyle name="Note 2 2 2 2 3 2 2 6" xfId="35246" xr:uid="{00000000-0005-0000-0000-0000F2610000}"/>
    <cellStyle name="Note 2 2 2 2 3 2 3" xfId="24331" xr:uid="{00000000-0005-0000-0000-0000F3610000}"/>
    <cellStyle name="Note 2 2 2 2 3 2 4" xfId="33974" xr:uid="{00000000-0005-0000-0000-0000F4610000}"/>
    <cellStyle name="Note 2 2 2 2 3 3" xfId="14164" xr:uid="{00000000-0005-0000-0000-0000F5610000}"/>
    <cellStyle name="Note 2 2 2 2 3 3 2" xfId="14165" xr:uid="{00000000-0005-0000-0000-0000F6610000}"/>
    <cellStyle name="Note 2 2 2 2 3 3 2 2" xfId="14166" xr:uid="{00000000-0005-0000-0000-0000F7610000}"/>
    <cellStyle name="Note 2 2 2 2 3 3 2 2 2" xfId="24340" xr:uid="{00000000-0005-0000-0000-0000F8610000}"/>
    <cellStyle name="Note 2 2 2 2 3 3 2 2 3" xfId="38558" xr:uid="{00000000-0005-0000-0000-0000F9610000}"/>
    <cellStyle name="Note 2 2 2 2 3 3 2 3" xfId="14167" xr:uid="{00000000-0005-0000-0000-0000FA610000}"/>
    <cellStyle name="Note 2 2 2 2 3 3 2 3 2" xfId="24341" xr:uid="{00000000-0005-0000-0000-0000FB610000}"/>
    <cellStyle name="Note 2 2 2 2 3 3 2 3 3" xfId="41098" xr:uid="{00000000-0005-0000-0000-0000FC610000}"/>
    <cellStyle name="Note 2 2 2 2 3 3 2 4" xfId="24339" xr:uid="{00000000-0005-0000-0000-0000FD610000}"/>
    <cellStyle name="Note 2 2 2 2 3 3 2 5" xfId="36005" xr:uid="{00000000-0005-0000-0000-0000FE610000}"/>
    <cellStyle name="Note 2 2 2 2 3 3 3" xfId="14168" xr:uid="{00000000-0005-0000-0000-0000FF610000}"/>
    <cellStyle name="Note 2 2 2 2 3 3 3 2" xfId="24342" xr:uid="{00000000-0005-0000-0000-000000620000}"/>
    <cellStyle name="Note 2 2 2 2 3 3 3 3" xfId="37284" xr:uid="{00000000-0005-0000-0000-000001620000}"/>
    <cellStyle name="Note 2 2 2 2 3 3 4" xfId="14169" xr:uid="{00000000-0005-0000-0000-000002620000}"/>
    <cellStyle name="Note 2 2 2 2 3 3 4 2" xfId="24343" xr:uid="{00000000-0005-0000-0000-000003620000}"/>
    <cellStyle name="Note 2 2 2 2 3 3 4 3" xfId="39828" xr:uid="{00000000-0005-0000-0000-000004620000}"/>
    <cellStyle name="Note 2 2 2 2 3 3 5" xfId="24338" xr:uid="{00000000-0005-0000-0000-000005620000}"/>
    <cellStyle name="Note 2 2 2 2 3 3 6" xfId="34723" xr:uid="{00000000-0005-0000-0000-000006620000}"/>
    <cellStyle name="Note 2 2 2 2 3 4" xfId="24330" xr:uid="{00000000-0005-0000-0000-000007620000}"/>
    <cellStyle name="Note 2 2 2 2 3 5" xfId="32767" xr:uid="{00000000-0005-0000-0000-000008620000}"/>
    <cellStyle name="Note 2 2 2 2 4" xfId="14170" xr:uid="{00000000-0005-0000-0000-000009620000}"/>
    <cellStyle name="Note 2 2 2 2 4 2" xfId="14171" xr:uid="{00000000-0005-0000-0000-00000A620000}"/>
    <cellStyle name="Note 2 2 2 2 4 2 2" xfId="14172" xr:uid="{00000000-0005-0000-0000-00000B620000}"/>
    <cellStyle name="Note 2 2 2 2 4 2 2 2" xfId="14173" xr:uid="{00000000-0005-0000-0000-00000C620000}"/>
    <cellStyle name="Note 2 2 2 2 4 2 2 2 2" xfId="14174" xr:uid="{00000000-0005-0000-0000-00000D620000}"/>
    <cellStyle name="Note 2 2 2 2 4 2 2 2 2 2" xfId="24348" xr:uid="{00000000-0005-0000-0000-00000E620000}"/>
    <cellStyle name="Note 2 2 2 2 4 2 2 2 2 3" xfId="39237" xr:uid="{00000000-0005-0000-0000-00000F620000}"/>
    <cellStyle name="Note 2 2 2 2 4 2 2 2 3" xfId="14175" xr:uid="{00000000-0005-0000-0000-000010620000}"/>
    <cellStyle name="Note 2 2 2 2 4 2 2 2 3 2" xfId="24349" xr:uid="{00000000-0005-0000-0000-000011620000}"/>
    <cellStyle name="Note 2 2 2 2 4 2 2 2 3 3" xfId="41777" xr:uid="{00000000-0005-0000-0000-000012620000}"/>
    <cellStyle name="Note 2 2 2 2 4 2 2 2 4" xfId="24347" xr:uid="{00000000-0005-0000-0000-000013620000}"/>
    <cellStyle name="Note 2 2 2 2 4 2 2 2 5" xfId="36684" xr:uid="{00000000-0005-0000-0000-000014620000}"/>
    <cellStyle name="Note 2 2 2 2 4 2 2 3" xfId="14176" xr:uid="{00000000-0005-0000-0000-000015620000}"/>
    <cellStyle name="Note 2 2 2 2 4 2 2 3 2" xfId="24350" xr:uid="{00000000-0005-0000-0000-000016620000}"/>
    <cellStyle name="Note 2 2 2 2 4 2 2 3 3" xfId="37967" xr:uid="{00000000-0005-0000-0000-000017620000}"/>
    <cellStyle name="Note 2 2 2 2 4 2 2 4" xfId="14177" xr:uid="{00000000-0005-0000-0000-000018620000}"/>
    <cellStyle name="Note 2 2 2 2 4 2 2 4 2" xfId="24351" xr:uid="{00000000-0005-0000-0000-000019620000}"/>
    <cellStyle name="Note 2 2 2 2 4 2 2 4 3" xfId="40507" xr:uid="{00000000-0005-0000-0000-00001A620000}"/>
    <cellStyle name="Note 2 2 2 2 4 2 2 5" xfId="24346" xr:uid="{00000000-0005-0000-0000-00001B620000}"/>
    <cellStyle name="Note 2 2 2 2 4 2 2 6" xfId="35407" xr:uid="{00000000-0005-0000-0000-00001C620000}"/>
    <cellStyle name="Note 2 2 2 2 4 2 3" xfId="24345" xr:uid="{00000000-0005-0000-0000-00001D620000}"/>
    <cellStyle name="Note 2 2 2 2 4 2 4" xfId="34135" xr:uid="{00000000-0005-0000-0000-00001E620000}"/>
    <cellStyle name="Note 2 2 2 2 4 3" xfId="14178" xr:uid="{00000000-0005-0000-0000-00001F620000}"/>
    <cellStyle name="Note 2 2 2 2 4 3 2" xfId="14179" xr:uid="{00000000-0005-0000-0000-000020620000}"/>
    <cellStyle name="Note 2 2 2 2 4 3 2 2" xfId="14180" xr:uid="{00000000-0005-0000-0000-000021620000}"/>
    <cellStyle name="Note 2 2 2 2 4 3 2 2 2" xfId="24354" xr:uid="{00000000-0005-0000-0000-000022620000}"/>
    <cellStyle name="Note 2 2 2 2 4 3 2 2 3" xfId="38717" xr:uid="{00000000-0005-0000-0000-000023620000}"/>
    <cellStyle name="Note 2 2 2 2 4 3 2 3" xfId="14181" xr:uid="{00000000-0005-0000-0000-000024620000}"/>
    <cellStyle name="Note 2 2 2 2 4 3 2 3 2" xfId="24355" xr:uid="{00000000-0005-0000-0000-000025620000}"/>
    <cellStyle name="Note 2 2 2 2 4 3 2 3 3" xfId="41257" xr:uid="{00000000-0005-0000-0000-000026620000}"/>
    <cellStyle name="Note 2 2 2 2 4 3 2 4" xfId="24353" xr:uid="{00000000-0005-0000-0000-000027620000}"/>
    <cellStyle name="Note 2 2 2 2 4 3 2 5" xfId="36164" xr:uid="{00000000-0005-0000-0000-000028620000}"/>
    <cellStyle name="Note 2 2 2 2 4 3 3" xfId="14182" xr:uid="{00000000-0005-0000-0000-000029620000}"/>
    <cellStyle name="Note 2 2 2 2 4 3 3 2" xfId="24356" xr:uid="{00000000-0005-0000-0000-00002A620000}"/>
    <cellStyle name="Note 2 2 2 2 4 3 3 3" xfId="37445" xr:uid="{00000000-0005-0000-0000-00002B620000}"/>
    <cellStyle name="Note 2 2 2 2 4 3 4" xfId="14183" xr:uid="{00000000-0005-0000-0000-00002C620000}"/>
    <cellStyle name="Note 2 2 2 2 4 3 4 2" xfId="24357" xr:uid="{00000000-0005-0000-0000-00002D620000}"/>
    <cellStyle name="Note 2 2 2 2 4 3 4 3" xfId="39987" xr:uid="{00000000-0005-0000-0000-00002E620000}"/>
    <cellStyle name="Note 2 2 2 2 4 3 5" xfId="24352" xr:uid="{00000000-0005-0000-0000-00002F620000}"/>
    <cellStyle name="Note 2 2 2 2 4 3 6" xfId="34885" xr:uid="{00000000-0005-0000-0000-000030620000}"/>
    <cellStyle name="Note 2 2 2 2 4 4" xfId="24344" xr:uid="{00000000-0005-0000-0000-000031620000}"/>
    <cellStyle name="Note 2 2 2 2 4 5" xfId="33588" xr:uid="{00000000-0005-0000-0000-000032620000}"/>
    <cellStyle name="Note 2 2 2 2 5" xfId="14184" xr:uid="{00000000-0005-0000-0000-000033620000}"/>
    <cellStyle name="Note 2 2 2 2 5 2" xfId="14185" xr:uid="{00000000-0005-0000-0000-000034620000}"/>
    <cellStyle name="Note 2 2 2 2 5 2 2" xfId="14186" xr:uid="{00000000-0005-0000-0000-000035620000}"/>
    <cellStyle name="Note 2 2 2 2 5 2 2 2" xfId="14187" xr:uid="{00000000-0005-0000-0000-000036620000}"/>
    <cellStyle name="Note 2 2 2 2 5 2 2 2 2" xfId="24361" xr:uid="{00000000-0005-0000-0000-000037620000}"/>
    <cellStyle name="Note 2 2 2 2 5 2 2 2 3" xfId="38261" xr:uid="{00000000-0005-0000-0000-000038620000}"/>
    <cellStyle name="Note 2 2 2 2 5 2 2 3" xfId="14188" xr:uid="{00000000-0005-0000-0000-000039620000}"/>
    <cellStyle name="Note 2 2 2 2 5 2 2 3 2" xfId="24362" xr:uid="{00000000-0005-0000-0000-00003A620000}"/>
    <cellStyle name="Note 2 2 2 2 5 2 2 3 3" xfId="40801" xr:uid="{00000000-0005-0000-0000-00003B620000}"/>
    <cellStyle name="Note 2 2 2 2 5 2 2 4" xfId="24360" xr:uid="{00000000-0005-0000-0000-00003C620000}"/>
    <cellStyle name="Note 2 2 2 2 5 2 2 5" xfId="35708" xr:uid="{00000000-0005-0000-0000-00003D620000}"/>
    <cellStyle name="Note 2 2 2 2 5 2 3" xfId="14189" xr:uid="{00000000-0005-0000-0000-00003E620000}"/>
    <cellStyle name="Note 2 2 2 2 5 2 3 2" xfId="24363" xr:uid="{00000000-0005-0000-0000-00003F620000}"/>
    <cellStyle name="Note 2 2 2 2 5 2 3 3" xfId="36987" xr:uid="{00000000-0005-0000-0000-000040620000}"/>
    <cellStyle name="Note 2 2 2 2 5 2 4" xfId="14190" xr:uid="{00000000-0005-0000-0000-000041620000}"/>
    <cellStyle name="Note 2 2 2 2 5 2 4 2" xfId="24364" xr:uid="{00000000-0005-0000-0000-000042620000}"/>
    <cellStyle name="Note 2 2 2 2 5 2 4 3" xfId="39531" xr:uid="{00000000-0005-0000-0000-000043620000}"/>
    <cellStyle name="Note 2 2 2 2 5 2 5" xfId="24359" xr:uid="{00000000-0005-0000-0000-000044620000}"/>
    <cellStyle name="Note 2 2 2 2 5 2 6" xfId="34433" xr:uid="{00000000-0005-0000-0000-000045620000}"/>
    <cellStyle name="Note 2 2 2 2 5 3" xfId="24358" xr:uid="{00000000-0005-0000-0000-000046620000}"/>
    <cellStyle name="Note 2 2 2 2 5 4" xfId="32456" xr:uid="{00000000-0005-0000-0000-000047620000}"/>
    <cellStyle name="Note 2 2 2 2 6" xfId="14191" xr:uid="{00000000-0005-0000-0000-000048620000}"/>
    <cellStyle name="Note 2 2 2 2 6 2" xfId="14192" xr:uid="{00000000-0005-0000-0000-000049620000}"/>
    <cellStyle name="Note 2 2 2 2 6 2 2" xfId="14193" xr:uid="{00000000-0005-0000-0000-00004A620000}"/>
    <cellStyle name="Note 2 2 2 2 6 2 2 2" xfId="24367" xr:uid="{00000000-0005-0000-0000-00004B620000}"/>
    <cellStyle name="Note 2 2 2 2 6 2 2 3" xfId="38119" xr:uid="{00000000-0005-0000-0000-00004C620000}"/>
    <cellStyle name="Note 2 2 2 2 6 2 3" xfId="14194" xr:uid="{00000000-0005-0000-0000-00004D620000}"/>
    <cellStyle name="Note 2 2 2 2 6 2 3 2" xfId="24368" xr:uid="{00000000-0005-0000-0000-00004E620000}"/>
    <cellStyle name="Note 2 2 2 2 6 2 3 3" xfId="40659" xr:uid="{00000000-0005-0000-0000-00004F620000}"/>
    <cellStyle name="Note 2 2 2 2 6 2 4" xfId="24366" xr:uid="{00000000-0005-0000-0000-000050620000}"/>
    <cellStyle name="Note 2 2 2 2 6 2 5" xfId="35566" xr:uid="{00000000-0005-0000-0000-000051620000}"/>
    <cellStyle name="Note 2 2 2 2 6 3" xfId="14195" xr:uid="{00000000-0005-0000-0000-000052620000}"/>
    <cellStyle name="Note 2 2 2 2 6 3 2" xfId="24369" xr:uid="{00000000-0005-0000-0000-000053620000}"/>
    <cellStyle name="Note 2 2 2 2 6 3 3" xfId="36845" xr:uid="{00000000-0005-0000-0000-000054620000}"/>
    <cellStyle name="Note 2 2 2 2 6 4" xfId="14196" xr:uid="{00000000-0005-0000-0000-000055620000}"/>
    <cellStyle name="Note 2 2 2 2 6 4 2" xfId="24370" xr:uid="{00000000-0005-0000-0000-000056620000}"/>
    <cellStyle name="Note 2 2 2 2 6 4 3" xfId="39389" xr:uid="{00000000-0005-0000-0000-000057620000}"/>
    <cellStyle name="Note 2 2 2 2 6 5" xfId="24365" xr:uid="{00000000-0005-0000-0000-000058620000}"/>
    <cellStyle name="Note 2 2 2 2 6 6" xfId="34291" xr:uid="{00000000-0005-0000-0000-000059620000}"/>
    <cellStyle name="Note 2 2 2 2 7" xfId="24315" xr:uid="{00000000-0005-0000-0000-00005A620000}"/>
    <cellStyle name="Note 2 2 2 2 8" xfId="31687" xr:uid="{00000000-0005-0000-0000-00005B620000}"/>
    <cellStyle name="Note 2 2 2 3" xfId="14197" xr:uid="{00000000-0005-0000-0000-00005C620000}"/>
    <cellStyle name="Note 2 2 2 3 2" xfId="14198" xr:uid="{00000000-0005-0000-0000-00005D620000}"/>
    <cellStyle name="Note 2 2 2 3 2 2" xfId="14199" xr:uid="{00000000-0005-0000-0000-00005E620000}"/>
    <cellStyle name="Note 2 2 2 3 2 2 2" xfId="14200" xr:uid="{00000000-0005-0000-0000-00005F620000}"/>
    <cellStyle name="Note 2 2 2 3 2 2 2 2" xfId="14201" xr:uid="{00000000-0005-0000-0000-000060620000}"/>
    <cellStyle name="Note 2 2 2 3 2 2 2 2 2" xfId="24375" xr:uid="{00000000-0005-0000-0000-000061620000}"/>
    <cellStyle name="Note 2 2 2 3 2 2 2 2 3" xfId="38849" xr:uid="{00000000-0005-0000-0000-000062620000}"/>
    <cellStyle name="Note 2 2 2 3 2 2 2 3" xfId="14202" xr:uid="{00000000-0005-0000-0000-000063620000}"/>
    <cellStyle name="Note 2 2 2 3 2 2 2 3 2" xfId="24376" xr:uid="{00000000-0005-0000-0000-000064620000}"/>
    <cellStyle name="Note 2 2 2 3 2 2 2 3 3" xfId="41389" xr:uid="{00000000-0005-0000-0000-000065620000}"/>
    <cellStyle name="Note 2 2 2 3 2 2 2 4" xfId="24374" xr:uid="{00000000-0005-0000-0000-000066620000}"/>
    <cellStyle name="Note 2 2 2 3 2 2 2 5" xfId="36296" xr:uid="{00000000-0005-0000-0000-000067620000}"/>
    <cellStyle name="Note 2 2 2 3 2 2 3" xfId="14203" xr:uid="{00000000-0005-0000-0000-000068620000}"/>
    <cellStyle name="Note 2 2 2 3 2 2 3 2" xfId="24377" xr:uid="{00000000-0005-0000-0000-000069620000}"/>
    <cellStyle name="Note 2 2 2 3 2 2 3 3" xfId="37577" xr:uid="{00000000-0005-0000-0000-00006A620000}"/>
    <cellStyle name="Note 2 2 2 3 2 2 4" xfId="14204" xr:uid="{00000000-0005-0000-0000-00006B620000}"/>
    <cellStyle name="Note 2 2 2 3 2 2 4 2" xfId="24378" xr:uid="{00000000-0005-0000-0000-00006C620000}"/>
    <cellStyle name="Note 2 2 2 3 2 2 4 3" xfId="40119" xr:uid="{00000000-0005-0000-0000-00006D620000}"/>
    <cellStyle name="Note 2 2 2 3 2 2 5" xfId="24373" xr:uid="{00000000-0005-0000-0000-00006E620000}"/>
    <cellStyle name="Note 2 2 2 3 2 2 6" xfId="35017" xr:uid="{00000000-0005-0000-0000-00006F620000}"/>
    <cellStyle name="Note 2 2 2 3 2 3" xfId="24372" xr:uid="{00000000-0005-0000-0000-000070620000}"/>
    <cellStyle name="Note 2 2 2 3 2 4" xfId="33746" xr:uid="{00000000-0005-0000-0000-000071620000}"/>
    <cellStyle name="Note 2 2 2 3 3" xfId="14205" xr:uid="{00000000-0005-0000-0000-000072620000}"/>
    <cellStyle name="Note 2 2 2 3 3 2" xfId="14206" xr:uid="{00000000-0005-0000-0000-000073620000}"/>
    <cellStyle name="Note 2 2 2 3 3 2 2" xfId="14207" xr:uid="{00000000-0005-0000-0000-000074620000}"/>
    <cellStyle name="Note 2 2 2 3 3 2 2 2" xfId="24381" xr:uid="{00000000-0005-0000-0000-000075620000}"/>
    <cellStyle name="Note 2 2 2 3 3 2 2 3" xfId="38329" xr:uid="{00000000-0005-0000-0000-000076620000}"/>
    <cellStyle name="Note 2 2 2 3 3 2 3" xfId="14208" xr:uid="{00000000-0005-0000-0000-000077620000}"/>
    <cellStyle name="Note 2 2 2 3 3 2 3 2" xfId="24382" xr:uid="{00000000-0005-0000-0000-000078620000}"/>
    <cellStyle name="Note 2 2 2 3 3 2 3 3" xfId="40869" xr:uid="{00000000-0005-0000-0000-000079620000}"/>
    <cellStyle name="Note 2 2 2 3 3 2 4" xfId="24380" xr:uid="{00000000-0005-0000-0000-00007A620000}"/>
    <cellStyle name="Note 2 2 2 3 3 2 5" xfId="35776" xr:uid="{00000000-0005-0000-0000-00007B620000}"/>
    <cellStyle name="Note 2 2 2 3 3 3" xfId="14209" xr:uid="{00000000-0005-0000-0000-00007C620000}"/>
    <cellStyle name="Note 2 2 2 3 3 3 2" xfId="24383" xr:uid="{00000000-0005-0000-0000-00007D620000}"/>
    <cellStyle name="Note 2 2 2 3 3 3 3" xfId="37055" xr:uid="{00000000-0005-0000-0000-00007E620000}"/>
    <cellStyle name="Note 2 2 2 3 3 4" xfId="14210" xr:uid="{00000000-0005-0000-0000-00007F620000}"/>
    <cellStyle name="Note 2 2 2 3 3 4 2" xfId="24384" xr:uid="{00000000-0005-0000-0000-000080620000}"/>
    <cellStyle name="Note 2 2 2 3 3 4 3" xfId="39599" xr:uid="{00000000-0005-0000-0000-000081620000}"/>
    <cellStyle name="Note 2 2 2 3 3 5" xfId="24379" xr:uid="{00000000-0005-0000-0000-000082620000}"/>
    <cellStyle name="Note 2 2 2 3 3 6" xfId="34500" xr:uid="{00000000-0005-0000-0000-000083620000}"/>
    <cellStyle name="Note 2 2 2 3 4" xfId="24371" xr:uid="{00000000-0005-0000-0000-000084620000}"/>
    <cellStyle name="Note 2 2 2 3 5" xfId="32546" xr:uid="{00000000-0005-0000-0000-000085620000}"/>
    <cellStyle name="Note 2 2 2 4" xfId="14211" xr:uid="{00000000-0005-0000-0000-000086620000}"/>
    <cellStyle name="Note 2 2 2 4 2" xfId="14212" xr:uid="{00000000-0005-0000-0000-000087620000}"/>
    <cellStyle name="Note 2 2 2 4 2 2" xfId="14213" xr:uid="{00000000-0005-0000-0000-000088620000}"/>
    <cellStyle name="Note 2 2 2 4 2 2 2" xfId="14214" xr:uid="{00000000-0005-0000-0000-000089620000}"/>
    <cellStyle name="Note 2 2 2 4 2 2 2 2" xfId="14215" xr:uid="{00000000-0005-0000-0000-00008A620000}"/>
    <cellStyle name="Note 2 2 2 4 2 2 2 2 2" xfId="24389" xr:uid="{00000000-0005-0000-0000-00008B620000}"/>
    <cellStyle name="Note 2 2 2 4 2 2 2 2 3" xfId="39000" xr:uid="{00000000-0005-0000-0000-00008C620000}"/>
    <cellStyle name="Note 2 2 2 4 2 2 2 3" xfId="14216" xr:uid="{00000000-0005-0000-0000-00008D620000}"/>
    <cellStyle name="Note 2 2 2 4 2 2 2 3 2" xfId="24390" xr:uid="{00000000-0005-0000-0000-00008E620000}"/>
    <cellStyle name="Note 2 2 2 4 2 2 2 3 3" xfId="41540" xr:uid="{00000000-0005-0000-0000-00008F620000}"/>
    <cellStyle name="Note 2 2 2 4 2 2 2 4" xfId="24388" xr:uid="{00000000-0005-0000-0000-000090620000}"/>
    <cellStyle name="Note 2 2 2 4 2 2 2 5" xfId="36447" xr:uid="{00000000-0005-0000-0000-000091620000}"/>
    <cellStyle name="Note 2 2 2 4 2 2 3" xfId="14217" xr:uid="{00000000-0005-0000-0000-000092620000}"/>
    <cellStyle name="Note 2 2 2 4 2 2 3 2" xfId="24391" xr:uid="{00000000-0005-0000-0000-000093620000}"/>
    <cellStyle name="Note 2 2 2 4 2 2 3 3" xfId="37728" xr:uid="{00000000-0005-0000-0000-000094620000}"/>
    <cellStyle name="Note 2 2 2 4 2 2 4" xfId="14218" xr:uid="{00000000-0005-0000-0000-000095620000}"/>
    <cellStyle name="Note 2 2 2 4 2 2 4 2" xfId="24392" xr:uid="{00000000-0005-0000-0000-000096620000}"/>
    <cellStyle name="Note 2 2 2 4 2 2 4 3" xfId="40270" xr:uid="{00000000-0005-0000-0000-000097620000}"/>
    <cellStyle name="Note 2 2 2 4 2 2 5" xfId="24387" xr:uid="{00000000-0005-0000-0000-000098620000}"/>
    <cellStyle name="Note 2 2 2 4 2 2 6" xfId="35168" xr:uid="{00000000-0005-0000-0000-000099620000}"/>
    <cellStyle name="Note 2 2 2 4 2 3" xfId="24386" xr:uid="{00000000-0005-0000-0000-00009A620000}"/>
    <cellStyle name="Note 2 2 2 4 2 4" xfId="33897" xr:uid="{00000000-0005-0000-0000-00009B620000}"/>
    <cellStyle name="Note 2 2 2 4 3" xfId="14219" xr:uid="{00000000-0005-0000-0000-00009C620000}"/>
    <cellStyle name="Note 2 2 2 4 3 2" xfId="14220" xr:uid="{00000000-0005-0000-0000-00009D620000}"/>
    <cellStyle name="Note 2 2 2 4 3 2 2" xfId="14221" xr:uid="{00000000-0005-0000-0000-00009E620000}"/>
    <cellStyle name="Note 2 2 2 4 3 2 2 2" xfId="24395" xr:uid="{00000000-0005-0000-0000-00009F620000}"/>
    <cellStyle name="Note 2 2 2 4 3 2 2 3" xfId="38480" xr:uid="{00000000-0005-0000-0000-0000A0620000}"/>
    <cellStyle name="Note 2 2 2 4 3 2 3" xfId="14222" xr:uid="{00000000-0005-0000-0000-0000A1620000}"/>
    <cellStyle name="Note 2 2 2 4 3 2 3 2" xfId="24396" xr:uid="{00000000-0005-0000-0000-0000A2620000}"/>
    <cellStyle name="Note 2 2 2 4 3 2 3 3" xfId="41020" xr:uid="{00000000-0005-0000-0000-0000A3620000}"/>
    <cellStyle name="Note 2 2 2 4 3 2 4" xfId="24394" xr:uid="{00000000-0005-0000-0000-0000A4620000}"/>
    <cellStyle name="Note 2 2 2 4 3 2 5" xfId="35927" xr:uid="{00000000-0005-0000-0000-0000A5620000}"/>
    <cellStyle name="Note 2 2 2 4 3 3" xfId="14223" xr:uid="{00000000-0005-0000-0000-0000A6620000}"/>
    <cellStyle name="Note 2 2 2 4 3 3 2" xfId="24397" xr:uid="{00000000-0005-0000-0000-0000A7620000}"/>
    <cellStyle name="Note 2 2 2 4 3 3 3" xfId="37206" xr:uid="{00000000-0005-0000-0000-0000A8620000}"/>
    <cellStyle name="Note 2 2 2 4 3 4" xfId="14224" xr:uid="{00000000-0005-0000-0000-0000A9620000}"/>
    <cellStyle name="Note 2 2 2 4 3 4 2" xfId="24398" xr:uid="{00000000-0005-0000-0000-0000AA620000}"/>
    <cellStyle name="Note 2 2 2 4 3 4 3" xfId="39750" xr:uid="{00000000-0005-0000-0000-0000AB620000}"/>
    <cellStyle name="Note 2 2 2 4 3 5" xfId="24393" xr:uid="{00000000-0005-0000-0000-0000AC620000}"/>
    <cellStyle name="Note 2 2 2 4 3 6" xfId="34647" xr:uid="{00000000-0005-0000-0000-0000AD620000}"/>
    <cellStyle name="Note 2 2 2 4 4" xfId="24385" xr:uid="{00000000-0005-0000-0000-0000AE620000}"/>
    <cellStyle name="Note 2 2 2 4 5" xfId="32694" xr:uid="{00000000-0005-0000-0000-0000AF620000}"/>
    <cellStyle name="Note 2 2 2 5" xfId="14225" xr:uid="{00000000-0005-0000-0000-0000B0620000}"/>
    <cellStyle name="Note 2 2 2 5 2" xfId="14226" xr:uid="{00000000-0005-0000-0000-0000B1620000}"/>
    <cellStyle name="Note 2 2 2 5 2 2" xfId="14227" xr:uid="{00000000-0005-0000-0000-0000B2620000}"/>
    <cellStyle name="Note 2 2 2 5 2 2 2" xfId="14228" xr:uid="{00000000-0005-0000-0000-0000B3620000}"/>
    <cellStyle name="Note 2 2 2 5 2 2 2 2" xfId="14229" xr:uid="{00000000-0005-0000-0000-0000B4620000}"/>
    <cellStyle name="Note 2 2 2 5 2 2 2 2 2" xfId="24403" xr:uid="{00000000-0005-0000-0000-0000B5620000}"/>
    <cellStyle name="Note 2 2 2 5 2 2 2 2 3" xfId="39159" xr:uid="{00000000-0005-0000-0000-0000B6620000}"/>
    <cellStyle name="Note 2 2 2 5 2 2 2 3" xfId="14230" xr:uid="{00000000-0005-0000-0000-0000B7620000}"/>
    <cellStyle name="Note 2 2 2 5 2 2 2 3 2" xfId="24404" xr:uid="{00000000-0005-0000-0000-0000B8620000}"/>
    <cellStyle name="Note 2 2 2 5 2 2 2 3 3" xfId="41699" xr:uid="{00000000-0005-0000-0000-0000B9620000}"/>
    <cellStyle name="Note 2 2 2 5 2 2 2 4" xfId="24402" xr:uid="{00000000-0005-0000-0000-0000BA620000}"/>
    <cellStyle name="Note 2 2 2 5 2 2 2 5" xfId="36606" xr:uid="{00000000-0005-0000-0000-0000BB620000}"/>
    <cellStyle name="Note 2 2 2 5 2 2 3" xfId="14231" xr:uid="{00000000-0005-0000-0000-0000BC620000}"/>
    <cellStyle name="Note 2 2 2 5 2 2 3 2" xfId="24405" xr:uid="{00000000-0005-0000-0000-0000BD620000}"/>
    <cellStyle name="Note 2 2 2 5 2 2 3 3" xfId="37889" xr:uid="{00000000-0005-0000-0000-0000BE620000}"/>
    <cellStyle name="Note 2 2 2 5 2 2 4" xfId="14232" xr:uid="{00000000-0005-0000-0000-0000BF620000}"/>
    <cellStyle name="Note 2 2 2 5 2 2 4 2" xfId="24406" xr:uid="{00000000-0005-0000-0000-0000C0620000}"/>
    <cellStyle name="Note 2 2 2 5 2 2 4 3" xfId="40429" xr:uid="{00000000-0005-0000-0000-0000C1620000}"/>
    <cellStyle name="Note 2 2 2 5 2 2 5" xfId="24401" xr:uid="{00000000-0005-0000-0000-0000C2620000}"/>
    <cellStyle name="Note 2 2 2 5 2 2 6" xfId="35329" xr:uid="{00000000-0005-0000-0000-0000C3620000}"/>
    <cellStyle name="Note 2 2 2 5 2 3" xfId="24400" xr:uid="{00000000-0005-0000-0000-0000C4620000}"/>
    <cellStyle name="Note 2 2 2 5 2 4" xfId="34057" xr:uid="{00000000-0005-0000-0000-0000C5620000}"/>
    <cellStyle name="Note 2 2 2 5 3" xfId="14233" xr:uid="{00000000-0005-0000-0000-0000C6620000}"/>
    <cellStyle name="Note 2 2 2 5 3 2" xfId="14234" xr:uid="{00000000-0005-0000-0000-0000C7620000}"/>
    <cellStyle name="Note 2 2 2 5 3 2 2" xfId="14235" xr:uid="{00000000-0005-0000-0000-0000C8620000}"/>
    <cellStyle name="Note 2 2 2 5 3 2 2 2" xfId="24409" xr:uid="{00000000-0005-0000-0000-0000C9620000}"/>
    <cellStyle name="Note 2 2 2 5 3 2 2 3" xfId="38639" xr:uid="{00000000-0005-0000-0000-0000CA620000}"/>
    <cellStyle name="Note 2 2 2 5 3 2 3" xfId="14236" xr:uid="{00000000-0005-0000-0000-0000CB620000}"/>
    <cellStyle name="Note 2 2 2 5 3 2 3 2" xfId="24410" xr:uid="{00000000-0005-0000-0000-0000CC620000}"/>
    <cellStyle name="Note 2 2 2 5 3 2 3 3" xfId="41179" xr:uid="{00000000-0005-0000-0000-0000CD620000}"/>
    <cellStyle name="Note 2 2 2 5 3 2 4" xfId="24408" xr:uid="{00000000-0005-0000-0000-0000CE620000}"/>
    <cellStyle name="Note 2 2 2 5 3 2 5" xfId="36086" xr:uid="{00000000-0005-0000-0000-0000CF620000}"/>
    <cellStyle name="Note 2 2 2 5 3 3" xfId="14237" xr:uid="{00000000-0005-0000-0000-0000D0620000}"/>
    <cellStyle name="Note 2 2 2 5 3 3 2" xfId="24411" xr:uid="{00000000-0005-0000-0000-0000D1620000}"/>
    <cellStyle name="Note 2 2 2 5 3 3 3" xfId="37367" xr:uid="{00000000-0005-0000-0000-0000D2620000}"/>
    <cellStyle name="Note 2 2 2 5 3 4" xfId="14238" xr:uid="{00000000-0005-0000-0000-0000D3620000}"/>
    <cellStyle name="Note 2 2 2 5 3 4 2" xfId="24412" xr:uid="{00000000-0005-0000-0000-0000D4620000}"/>
    <cellStyle name="Note 2 2 2 5 3 4 3" xfId="39909" xr:uid="{00000000-0005-0000-0000-0000D5620000}"/>
    <cellStyle name="Note 2 2 2 5 3 5" xfId="24407" xr:uid="{00000000-0005-0000-0000-0000D6620000}"/>
    <cellStyle name="Note 2 2 2 5 3 6" xfId="34806" xr:uid="{00000000-0005-0000-0000-0000D7620000}"/>
    <cellStyle name="Note 2 2 2 5 4" xfId="24399" xr:uid="{00000000-0005-0000-0000-0000D8620000}"/>
    <cellStyle name="Note 2 2 2 5 5" xfId="32870" xr:uid="{00000000-0005-0000-0000-0000D9620000}"/>
    <cellStyle name="Note 2 2 2 6" xfId="14239" xr:uid="{00000000-0005-0000-0000-0000DA620000}"/>
    <cellStyle name="Note 2 2 2 6 2" xfId="14240" xr:uid="{00000000-0005-0000-0000-0000DB620000}"/>
    <cellStyle name="Note 2 2 2 6 2 2" xfId="14241" xr:uid="{00000000-0005-0000-0000-0000DC620000}"/>
    <cellStyle name="Note 2 2 2 6 2 2 2" xfId="14242" xr:uid="{00000000-0005-0000-0000-0000DD620000}"/>
    <cellStyle name="Note 2 2 2 6 2 2 2 2" xfId="24416" xr:uid="{00000000-0005-0000-0000-0000DE620000}"/>
    <cellStyle name="Note 2 2 2 6 2 2 2 3" xfId="38193" xr:uid="{00000000-0005-0000-0000-0000DF620000}"/>
    <cellStyle name="Note 2 2 2 6 2 2 3" xfId="14243" xr:uid="{00000000-0005-0000-0000-0000E0620000}"/>
    <cellStyle name="Note 2 2 2 6 2 2 3 2" xfId="24417" xr:uid="{00000000-0005-0000-0000-0000E1620000}"/>
    <cellStyle name="Note 2 2 2 6 2 2 3 3" xfId="40733" xr:uid="{00000000-0005-0000-0000-0000E2620000}"/>
    <cellStyle name="Note 2 2 2 6 2 2 4" xfId="24415" xr:uid="{00000000-0005-0000-0000-0000E3620000}"/>
    <cellStyle name="Note 2 2 2 6 2 2 5" xfId="35640" xr:uid="{00000000-0005-0000-0000-0000E4620000}"/>
    <cellStyle name="Note 2 2 2 6 2 3" xfId="14244" xr:uid="{00000000-0005-0000-0000-0000E5620000}"/>
    <cellStyle name="Note 2 2 2 6 2 3 2" xfId="24418" xr:uid="{00000000-0005-0000-0000-0000E6620000}"/>
    <cellStyle name="Note 2 2 2 6 2 3 3" xfId="36919" xr:uid="{00000000-0005-0000-0000-0000E7620000}"/>
    <cellStyle name="Note 2 2 2 6 2 4" xfId="14245" xr:uid="{00000000-0005-0000-0000-0000E8620000}"/>
    <cellStyle name="Note 2 2 2 6 2 4 2" xfId="24419" xr:uid="{00000000-0005-0000-0000-0000E9620000}"/>
    <cellStyle name="Note 2 2 2 6 2 4 3" xfId="39463" xr:uid="{00000000-0005-0000-0000-0000EA620000}"/>
    <cellStyle name="Note 2 2 2 6 2 5" xfId="24414" xr:uid="{00000000-0005-0000-0000-0000EB620000}"/>
    <cellStyle name="Note 2 2 2 6 2 6" xfId="34365" xr:uid="{00000000-0005-0000-0000-0000EC620000}"/>
    <cellStyle name="Note 2 2 2 6 3" xfId="24413" xr:uid="{00000000-0005-0000-0000-0000ED620000}"/>
    <cellStyle name="Note 2 2 2 6 4" xfId="31766" xr:uid="{00000000-0005-0000-0000-0000EE620000}"/>
    <cellStyle name="Note 2 2 2 7" xfId="14246" xr:uid="{00000000-0005-0000-0000-0000EF620000}"/>
    <cellStyle name="Note 2 2 2 7 2" xfId="14247" xr:uid="{00000000-0005-0000-0000-0000F0620000}"/>
    <cellStyle name="Note 2 2 2 7 2 2" xfId="14248" xr:uid="{00000000-0005-0000-0000-0000F1620000}"/>
    <cellStyle name="Note 2 2 2 7 2 2 2" xfId="24422" xr:uid="{00000000-0005-0000-0000-0000F2620000}"/>
    <cellStyle name="Note 2 2 2 7 2 2 3" xfId="38041" xr:uid="{00000000-0005-0000-0000-0000F3620000}"/>
    <cellStyle name="Note 2 2 2 7 2 3" xfId="14249" xr:uid="{00000000-0005-0000-0000-0000F4620000}"/>
    <cellStyle name="Note 2 2 2 7 2 3 2" xfId="24423" xr:uid="{00000000-0005-0000-0000-0000F5620000}"/>
    <cellStyle name="Note 2 2 2 7 2 3 3" xfId="40581" xr:uid="{00000000-0005-0000-0000-0000F6620000}"/>
    <cellStyle name="Note 2 2 2 7 2 4" xfId="24421" xr:uid="{00000000-0005-0000-0000-0000F7620000}"/>
    <cellStyle name="Note 2 2 2 7 2 5" xfId="35488" xr:uid="{00000000-0005-0000-0000-0000F8620000}"/>
    <cellStyle name="Note 2 2 2 7 3" xfId="14250" xr:uid="{00000000-0005-0000-0000-0000F9620000}"/>
    <cellStyle name="Note 2 2 2 7 3 2" xfId="24424" xr:uid="{00000000-0005-0000-0000-0000FA620000}"/>
    <cellStyle name="Note 2 2 2 7 3 3" xfId="36767" xr:uid="{00000000-0005-0000-0000-0000FB620000}"/>
    <cellStyle name="Note 2 2 2 7 4" xfId="14251" xr:uid="{00000000-0005-0000-0000-0000FC620000}"/>
    <cellStyle name="Note 2 2 2 7 4 2" xfId="24425" xr:uid="{00000000-0005-0000-0000-0000FD620000}"/>
    <cellStyle name="Note 2 2 2 7 4 3" xfId="39311" xr:uid="{00000000-0005-0000-0000-0000FE620000}"/>
    <cellStyle name="Note 2 2 2 7 5" xfId="24420" xr:uid="{00000000-0005-0000-0000-0000FF620000}"/>
    <cellStyle name="Note 2 2 2 7 6" xfId="34213" xr:uid="{00000000-0005-0000-0000-000000630000}"/>
    <cellStyle name="Note 2 2 2 8" xfId="14252" xr:uid="{00000000-0005-0000-0000-000001630000}"/>
    <cellStyle name="Note 2 2 2 8 2" xfId="24426" xr:uid="{00000000-0005-0000-0000-000002630000}"/>
    <cellStyle name="Note 2 2 2 9" xfId="14140" xr:uid="{00000000-0005-0000-0000-000003630000}"/>
    <cellStyle name="Note 2 2 3" xfId="14253" xr:uid="{00000000-0005-0000-0000-000004630000}"/>
    <cellStyle name="Note 2 2 3 2" xfId="14254" xr:uid="{00000000-0005-0000-0000-000005630000}"/>
    <cellStyle name="Note 2 2 3 2 2" xfId="14255" xr:uid="{00000000-0005-0000-0000-000006630000}"/>
    <cellStyle name="Note 2 2 3 2 2 2" xfId="14256" xr:uid="{00000000-0005-0000-0000-000007630000}"/>
    <cellStyle name="Note 2 2 3 2 2 2 2" xfId="14257" xr:uid="{00000000-0005-0000-0000-000008630000}"/>
    <cellStyle name="Note 2 2 3 2 2 2 2 2" xfId="14258" xr:uid="{00000000-0005-0000-0000-000009630000}"/>
    <cellStyle name="Note 2 2 3 2 2 2 2 2 2" xfId="24432" xr:uid="{00000000-0005-0000-0000-00000A630000}"/>
    <cellStyle name="Note 2 2 3 2 2 2 2 2 3" xfId="38925" xr:uid="{00000000-0005-0000-0000-00000B630000}"/>
    <cellStyle name="Note 2 2 3 2 2 2 2 3" xfId="14259" xr:uid="{00000000-0005-0000-0000-00000C630000}"/>
    <cellStyle name="Note 2 2 3 2 2 2 2 3 2" xfId="24433" xr:uid="{00000000-0005-0000-0000-00000D630000}"/>
    <cellStyle name="Note 2 2 3 2 2 2 2 3 3" xfId="41465" xr:uid="{00000000-0005-0000-0000-00000E630000}"/>
    <cellStyle name="Note 2 2 3 2 2 2 2 4" xfId="24431" xr:uid="{00000000-0005-0000-0000-00000F630000}"/>
    <cellStyle name="Note 2 2 3 2 2 2 2 5" xfId="36372" xr:uid="{00000000-0005-0000-0000-000010630000}"/>
    <cellStyle name="Note 2 2 3 2 2 2 3" xfId="14260" xr:uid="{00000000-0005-0000-0000-000011630000}"/>
    <cellStyle name="Note 2 2 3 2 2 2 3 2" xfId="24434" xr:uid="{00000000-0005-0000-0000-000012630000}"/>
    <cellStyle name="Note 2 2 3 2 2 2 3 3" xfId="37653" xr:uid="{00000000-0005-0000-0000-000013630000}"/>
    <cellStyle name="Note 2 2 3 2 2 2 4" xfId="14261" xr:uid="{00000000-0005-0000-0000-000014630000}"/>
    <cellStyle name="Note 2 2 3 2 2 2 4 2" xfId="24435" xr:uid="{00000000-0005-0000-0000-000015630000}"/>
    <cellStyle name="Note 2 2 3 2 2 2 4 3" xfId="40195" xr:uid="{00000000-0005-0000-0000-000016630000}"/>
    <cellStyle name="Note 2 2 3 2 2 2 5" xfId="24430" xr:uid="{00000000-0005-0000-0000-000017630000}"/>
    <cellStyle name="Note 2 2 3 2 2 2 6" xfId="35093" xr:uid="{00000000-0005-0000-0000-000018630000}"/>
    <cellStyle name="Note 2 2 3 2 2 3" xfId="24429" xr:uid="{00000000-0005-0000-0000-000019630000}"/>
    <cellStyle name="Note 2 2 3 2 2 4" xfId="33822" xr:uid="{00000000-0005-0000-0000-00001A630000}"/>
    <cellStyle name="Note 2 2 3 2 3" xfId="14262" xr:uid="{00000000-0005-0000-0000-00001B630000}"/>
    <cellStyle name="Note 2 2 3 2 3 2" xfId="14263" xr:uid="{00000000-0005-0000-0000-00001C630000}"/>
    <cellStyle name="Note 2 2 3 2 3 2 2" xfId="14264" xr:uid="{00000000-0005-0000-0000-00001D630000}"/>
    <cellStyle name="Note 2 2 3 2 3 2 2 2" xfId="24438" xr:uid="{00000000-0005-0000-0000-00001E630000}"/>
    <cellStyle name="Note 2 2 3 2 3 2 2 3" xfId="38405" xr:uid="{00000000-0005-0000-0000-00001F630000}"/>
    <cellStyle name="Note 2 2 3 2 3 2 3" xfId="14265" xr:uid="{00000000-0005-0000-0000-000020630000}"/>
    <cellStyle name="Note 2 2 3 2 3 2 3 2" xfId="24439" xr:uid="{00000000-0005-0000-0000-000021630000}"/>
    <cellStyle name="Note 2 2 3 2 3 2 3 3" xfId="40945" xr:uid="{00000000-0005-0000-0000-000022630000}"/>
    <cellStyle name="Note 2 2 3 2 3 2 4" xfId="24437" xr:uid="{00000000-0005-0000-0000-000023630000}"/>
    <cellStyle name="Note 2 2 3 2 3 2 5" xfId="35852" xr:uid="{00000000-0005-0000-0000-000024630000}"/>
    <cellStyle name="Note 2 2 3 2 3 3" xfId="14266" xr:uid="{00000000-0005-0000-0000-000025630000}"/>
    <cellStyle name="Note 2 2 3 2 3 3 2" xfId="24440" xr:uid="{00000000-0005-0000-0000-000026630000}"/>
    <cellStyle name="Note 2 2 3 2 3 3 3" xfId="37131" xr:uid="{00000000-0005-0000-0000-000027630000}"/>
    <cellStyle name="Note 2 2 3 2 3 4" xfId="14267" xr:uid="{00000000-0005-0000-0000-000028630000}"/>
    <cellStyle name="Note 2 2 3 2 3 4 2" xfId="24441" xr:uid="{00000000-0005-0000-0000-000029630000}"/>
    <cellStyle name="Note 2 2 3 2 3 4 3" xfId="39675" xr:uid="{00000000-0005-0000-0000-00002A630000}"/>
    <cellStyle name="Note 2 2 3 2 3 5" xfId="24436" xr:uid="{00000000-0005-0000-0000-00002B630000}"/>
    <cellStyle name="Note 2 2 3 2 3 6" xfId="34574" xr:uid="{00000000-0005-0000-0000-00002C630000}"/>
    <cellStyle name="Note 2 2 3 2 4" xfId="24428" xr:uid="{00000000-0005-0000-0000-00002D630000}"/>
    <cellStyle name="Note 2 2 3 2 5" xfId="32619" xr:uid="{00000000-0005-0000-0000-00002E630000}"/>
    <cellStyle name="Note 2 2 3 3" xfId="14268" xr:uid="{00000000-0005-0000-0000-00002F630000}"/>
    <cellStyle name="Note 2 2 3 3 2" xfId="14269" xr:uid="{00000000-0005-0000-0000-000030630000}"/>
    <cellStyle name="Note 2 2 3 3 2 2" xfId="14270" xr:uid="{00000000-0005-0000-0000-000031630000}"/>
    <cellStyle name="Note 2 2 3 3 2 2 2" xfId="14271" xr:uid="{00000000-0005-0000-0000-000032630000}"/>
    <cellStyle name="Note 2 2 3 3 2 2 2 2" xfId="14272" xr:uid="{00000000-0005-0000-0000-000033630000}"/>
    <cellStyle name="Note 2 2 3 3 2 2 2 2 2" xfId="24446" xr:uid="{00000000-0005-0000-0000-000034630000}"/>
    <cellStyle name="Note 2 2 3 3 2 2 2 2 3" xfId="39077" xr:uid="{00000000-0005-0000-0000-000035630000}"/>
    <cellStyle name="Note 2 2 3 3 2 2 2 3" xfId="14273" xr:uid="{00000000-0005-0000-0000-000036630000}"/>
    <cellStyle name="Note 2 2 3 3 2 2 2 3 2" xfId="24447" xr:uid="{00000000-0005-0000-0000-000037630000}"/>
    <cellStyle name="Note 2 2 3 3 2 2 2 3 3" xfId="41617" xr:uid="{00000000-0005-0000-0000-000038630000}"/>
    <cellStyle name="Note 2 2 3 3 2 2 2 4" xfId="24445" xr:uid="{00000000-0005-0000-0000-000039630000}"/>
    <cellStyle name="Note 2 2 3 3 2 2 2 5" xfId="36524" xr:uid="{00000000-0005-0000-0000-00003A630000}"/>
    <cellStyle name="Note 2 2 3 3 2 2 3" xfId="14274" xr:uid="{00000000-0005-0000-0000-00003B630000}"/>
    <cellStyle name="Note 2 2 3 3 2 2 3 2" xfId="24448" xr:uid="{00000000-0005-0000-0000-00003C630000}"/>
    <cellStyle name="Note 2 2 3 3 2 2 3 3" xfId="37805" xr:uid="{00000000-0005-0000-0000-00003D630000}"/>
    <cellStyle name="Note 2 2 3 3 2 2 4" xfId="14275" xr:uid="{00000000-0005-0000-0000-00003E630000}"/>
    <cellStyle name="Note 2 2 3 3 2 2 4 2" xfId="24449" xr:uid="{00000000-0005-0000-0000-00003F630000}"/>
    <cellStyle name="Note 2 2 3 3 2 2 4 3" xfId="40347" xr:uid="{00000000-0005-0000-0000-000040630000}"/>
    <cellStyle name="Note 2 2 3 3 2 2 5" xfId="24444" xr:uid="{00000000-0005-0000-0000-000041630000}"/>
    <cellStyle name="Note 2 2 3 3 2 2 6" xfId="35245" xr:uid="{00000000-0005-0000-0000-000042630000}"/>
    <cellStyle name="Note 2 2 3 3 2 3" xfId="24443" xr:uid="{00000000-0005-0000-0000-000043630000}"/>
    <cellStyle name="Note 2 2 3 3 2 4" xfId="33973" xr:uid="{00000000-0005-0000-0000-000044630000}"/>
    <cellStyle name="Note 2 2 3 3 3" xfId="14276" xr:uid="{00000000-0005-0000-0000-000045630000}"/>
    <cellStyle name="Note 2 2 3 3 3 2" xfId="14277" xr:uid="{00000000-0005-0000-0000-000046630000}"/>
    <cellStyle name="Note 2 2 3 3 3 2 2" xfId="14278" xr:uid="{00000000-0005-0000-0000-000047630000}"/>
    <cellStyle name="Note 2 2 3 3 3 2 2 2" xfId="24452" xr:uid="{00000000-0005-0000-0000-000048630000}"/>
    <cellStyle name="Note 2 2 3 3 3 2 2 3" xfId="38557" xr:uid="{00000000-0005-0000-0000-000049630000}"/>
    <cellStyle name="Note 2 2 3 3 3 2 3" xfId="14279" xr:uid="{00000000-0005-0000-0000-00004A630000}"/>
    <cellStyle name="Note 2 2 3 3 3 2 3 2" xfId="24453" xr:uid="{00000000-0005-0000-0000-00004B630000}"/>
    <cellStyle name="Note 2 2 3 3 3 2 3 3" xfId="41097" xr:uid="{00000000-0005-0000-0000-00004C630000}"/>
    <cellStyle name="Note 2 2 3 3 3 2 4" xfId="24451" xr:uid="{00000000-0005-0000-0000-00004D630000}"/>
    <cellStyle name="Note 2 2 3 3 3 2 5" xfId="36004" xr:uid="{00000000-0005-0000-0000-00004E630000}"/>
    <cellStyle name="Note 2 2 3 3 3 3" xfId="14280" xr:uid="{00000000-0005-0000-0000-00004F630000}"/>
    <cellStyle name="Note 2 2 3 3 3 3 2" xfId="24454" xr:uid="{00000000-0005-0000-0000-000050630000}"/>
    <cellStyle name="Note 2 2 3 3 3 3 3" xfId="37283" xr:uid="{00000000-0005-0000-0000-000051630000}"/>
    <cellStyle name="Note 2 2 3 3 3 4" xfId="14281" xr:uid="{00000000-0005-0000-0000-000052630000}"/>
    <cellStyle name="Note 2 2 3 3 3 4 2" xfId="24455" xr:uid="{00000000-0005-0000-0000-000053630000}"/>
    <cellStyle name="Note 2 2 3 3 3 4 3" xfId="39827" xr:uid="{00000000-0005-0000-0000-000054630000}"/>
    <cellStyle name="Note 2 2 3 3 3 5" xfId="24450" xr:uid="{00000000-0005-0000-0000-000055630000}"/>
    <cellStyle name="Note 2 2 3 3 3 6" xfId="34722" xr:uid="{00000000-0005-0000-0000-000056630000}"/>
    <cellStyle name="Note 2 2 3 3 4" xfId="24442" xr:uid="{00000000-0005-0000-0000-000057630000}"/>
    <cellStyle name="Note 2 2 3 3 5" xfId="32766" xr:uid="{00000000-0005-0000-0000-000058630000}"/>
    <cellStyle name="Note 2 2 3 4" xfId="14282" xr:uid="{00000000-0005-0000-0000-000059630000}"/>
    <cellStyle name="Note 2 2 3 4 2" xfId="14283" xr:uid="{00000000-0005-0000-0000-00005A630000}"/>
    <cellStyle name="Note 2 2 3 4 2 2" xfId="14284" xr:uid="{00000000-0005-0000-0000-00005B630000}"/>
    <cellStyle name="Note 2 2 3 4 2 2 2" xfId="14285" xr:uid="{00000000-0005-0000-0000-00005C630000}"/>
    <cellStyle name="Note 2 2 3 4 2 2 2 2" xfId="14286" xr:uid="{00000000-0005-0000-0000-00005D630000}"/>
    <cellStyle name="Note 2 2 3 4 2 2 2 2 2" xfId="24460" xr:uid="{00000000-0005-0000-0000-00005E630000}"/>
    <cellStyle name="Note 2 2 3 4 2 2 2 2 3" xfId="39236" xr:uid="{00000000-0005-0000-0000-00005F630000}"/>
    <cellStyle name="Note 2 2 3 4 2 2 2 3" xfId="14287" xr:uid="{00000000-0005-0000-0000-000060630000}"/>
    <cellStyle name="Note 2 2 3 4 2 2 2 3 2" xfId="24461" xr:uid="{00000000-0005-0000-0000-000061630000}"/>
    <cellStyle name="Note 2 2 3 4 2 2 2 3 3" xfId="41776" xr:uid="{00000000-0005-0000-0000-000062630000}"/>
    <cellStyle name="Note 2 2 3 4 2 2 2 4" xfId="24459" xr:uid="{00000000-0005-0000-0000-000063630000}"/>
    <cellStyle name="Note 2 2 3 4 2 2 2 5" xfId="36683" xr:uid="{00000000-0005-0000-0000-000064630000}"/>
    <cellStyle name="Note 2 2 3 4 2 2 3" xfId="14288" xr:uid="{00000000-0005-0000-0000-000065630000}"/>
    <cellStyle name="Note 2 2 3 4 2 2 3 2" xfId="24462" xr:uid="{00000000-0005-0000-0000-000066630000}"/>
    <cellStyle name="Note 2 2 3 4 2 2 3 3" xfId="37966" xr:uid="{00000000-0005-0000-0000-000067630000}"/>
    <cellStyle name="Note 2 2 3 4 2 2 4" xfId="14289" xr:uid="{00000000-0005-0000-0000-000068630000}"/>
    <cellStyle name="Note 2 2 3 4 2 2 4 2" xfId="24463" xr:uid="{00000000-0005-0000-0000-000069630000}"/>
    <cellStyle name="Note 2 2 3 4 2 2 4 3" xfId="40506" xr:uid="{00000000-0005-0000-0000-00006A630000}"/>
    <cellStyle name="Note 2 2 3 4 2 2 5" xfId="24458" xr:uid="{00000000-0005-0000-0000-00006B630000}"/>
    <cellStyle name="Note 2 2 3 4 2 2 6" xfId="35406" xr:uid="{00000000-0005-0000-0000-00006C630000}"/>
    <cellStyle name="Note 2 2 3 4 2 3" xfId="24457" xr:uid="{00000000-0005-0000-0000-00006D630000}"/>
    <cellStyle name="Note 2 2 3 4 2 4" xfId="34134" xr:uid="{00000000-0005-0000-0000-00006E630000}"/>
    <cellStyle name="Note 2 2 3 4 3" xfId="14290" xr:uid="{00000000-0005-0000-0000-00006F630000}"/>
    <cellStyle name="Note 2 2 3 4 3 2" xfId="14291" xr:uid="{00000000-0005-0000-0000-000070630000}"/>
    <cellStyle name="Note 2 2 3 4 3 2 2" xfId="14292" xr:uid="{00000000-0005-0000-0000-000071630000}"/>
    <cellStyle name="Note 2 2 3 4 3 2 2 2" xfId="24466" xr:uid="{00000000-0005-0000-0000-000072630000}"/>
    <cellStyle name="Note 2 2 3 4 3 2 2 3" xfId="38716" xr:uid="{00000000-0005-0000-0000-000073630000}"/>
    <cellStyle name="Note 2 2 3 4 3 2 3" xfId="14293" xr:uid="{00000000-0005-0000-0000-000074630000}"/>
    <cellStyle name="Note 2 2 3 4 3 2 3 2" xfId="24467" xr:uid="{00000000-0005-0000-0000-000075630000}"/>
    <cellStyle name="Note 2 2 3 4 3 2 3 3" xfId="41256" xr:uid="{00000000-0005-0000-0000-000076630000}"/>
    <cellStyle name="Note 2 2 3 4 3 2 4" xfId="24465" xr:uid="{00000000-0005-0000-0000-000077630000}"/>
    <cellStyle name="Note 2 2 3 4 3 2 5" xfId="36163" xr:uid="{00000000-0005-0000-0000-000078630000}"/>
    <cellStyle name="Note 2 2 3 4 3 3" xfId="14294" xr:uid="{00000000-0005-0000-0000-000079630000}"/>
    <cellStyle name="Note 2 2 3 4 3 3 2" xfId="24468" xr:uid="{00000000-0005-0000-0000-00007A630000}"/>
    <cellStyle name="Note 2 2 3 4 3 3 3" xfId="37444" xr:uid="{00000000-0005-0000-0000-00007B630000}"/>
    <cellStyle name="Note 2 2 3 4 3 4" xfId="14295" xr:uid="{00000000-0005-0000-0000-00007C630000}"/>
    <cellStyle name="Note 2 2 3 4 3 4 2" xfId="24469" xr:uid="{00000000-0005-0000-0000-00007D630000}"/>
    <cellStyle name="Note 2 2 3 4 3 4 3" xfId="39986" xr:uid="{00000000-0005-0000-0000-00007E630000}"/>
    <cellStyle name="Note 2 2 3 4 3 5" xfId="24464" xr:uid="{00000000-0005-0000-0000-00007F630000}"/>
    <cellStyle name="Note 2 2 3 4 3 6" xfId="34884" xr:uid="{00000000-0005-0000-0000-000080630000}"/>
    <cellStyle name="Note 2 2 3 4 4" xfId="24456" xr:uid="{00000000-0005-0000-0000-000081630000}"/>
    <cellStyle name="Note 2 2 3 4 5" xfId="33587" xr:uid="{00000000-0005-0000-0000-000082630000}"/>
    <cellStyle name="Note 2 2 3 5" xfId="14296" xr:uid="{00000000-0005-0000-0000-000083630000}"/>
    <cellStyle name="Note 2 2 3 5 2" xfId="14297" xr:uid="{00000000-0005-0000-0000-000084630000}"/>
    <cellStyle name="Note 2 2 3 5 2 2" xfId="14298" xr:uid="{00000000-0005-0000-0000-000085630000}"/>
    <cellStyle name="Note 2 2 3 5 2 2 2" xfId="14299" xr:uid="{00000000-0005-0000-0000-000086630000}"/>
    <cellStyle name="Note 2 2 3 5 2 2 2 2" xfId="24473" xr:uid="{00000000-0005-0000-0000-000087630000}"/>
    <cellStyle name="Note 2 2 3 5 2 2 2 3" xfId="38260" xr:uid="{00000000-0005-0000-0000-000088630000}"/>
    <cellStyle name="Note 2 2 3 5 2 2 3" xfId="14300" xr:uid="{00000000-0005-0000-0000-000089630000}"/>
    <cellStyle name="Note 2 2 3 5 2 2 3 2" xfId="24474" xr:uid="{00000000-0005-0000-0000-00008A630000}"/>
    <cellStyle name="Note 2 2 3 5 2 2 3 3" xfId="40800" xr:uid="{00000000-0005-0000-0000-00008B630000}"/>
    <cellStyle name="Note 2 2 3 5 2 2 4" xfId="24472" xr:uid="{00000000-0005-0000-0000-00008C630000}"/>
    <cellStyle name="Note 2 2 3 5 2 2 5" xfId="35707" xr:uid="{00000000-0005-0000-0000-00008D630000}"/>
    <cellStyle name="Note 2 2 3 5 2 3" xfId="14301" xr:uid="{00000000-0005-0000-0000-00008E630000}"/>
    <cellStyle name="Note 2 2 3 5 2 3 2" xfId="24475" xr:uid="{00000000-0005-0000-0000-00008F630000}"/>
    <cellStyle name="Note 2 2 3 5 2 3 3" xfId="36986" xr:uid="{00000000-0005-0000-0000-000090630000}"/>
    <cellStyle name="Note 2 2 3 5 2 4" xfId="14302" xr:uid="{00000000-0005-0000-0000-000091630000}"/>
    <cellStyle name="Note 2 2 3 5 2 4 2" xfId="24476" xr:uid="{00000000-0005-0000-0000-000092630000}"/>
    <cellStyle name="Note 2 2 3 5 2 4 3" xfId="39530" xr:uid="{00000000-0005-0000-0000-000093630000}"/>
    <cellStyle name="Note 2 2 3 5 2 5" xfId="24471" xr:uid="{00000000-0005-0000-0000-000094630000}"/>
    <cellStyle name="Note 2 2 3 5 2 6" xfId="34432" xr:uid="{00000000-0005-0000-0000-000095630000}"/>
    <cellStyle name="Note 2 2 3 5 3" xfId="24470" xr:uid="{00000000-0005-0000-0000-000096630000}"/>
    <cellStyle name="Note 2 2 3 5 4" xfId="32455" xr:uid="{00000000-0005-0000-0000-000097630000}"/>
    <cellStyle name="Note 2 2 3 6" xfId="14303" xr:uid="{00000000-0005-0000-0000-000098630000}"/>
    <cellStyle name="Note 2 2 3 6 2" xfId="14304" xr:uid="{00000000-0005-0000-0000-000099630000}"/>
    <cellStyle name="Note 2 2 3 6 2 2" xfId="14305" xr:uid="{00000000-0005-0000-0000-00009A630000}"/>
    <cellStyle name="Note 2 2 3 6 2 2 2" xfId="24479" xr:uid="{00000000-0005-0000-0000-00009B630000}"/>
    <cellStyle name="Note 2 2 3 6 2 2 3" xfId="38118" xr:uid="{00000000-0005-0000-0000-00009C630000}"/>
    <cellStyle name="Note 2 2 3 6 2 3" xfId="14306" xr:uid="{00000000-0005-0000-0000-00009D630000}"/>
    <cellStyle name="Note 2 2 3 6 2 3 2" xfId="24480" xr:uid="{00000000-0005-0000-0000-00009E630000}"/>
    <cellStyle name="Note 2 2 3 6 2 3 3" xfId="40658" xr:uid="{00000000-0005-0000-0000-00009F630000}"/>
    <cellStyle name="Note 2 2 3 6 2 4" xfId="24478" xr:uid="{00000000-0005-0000-0000-0000A0630000}"/>
    <cellStyle name="Note 2 2 3 6 2 5" xfId="35565" xr:uid="{00000000-0005-0000-0000-0000A1630000}"/>
    <cellStyle name="Note 2 2 3 6 3" xfId="14307" xr:uid="{00000000-0005-0000-0000-0000A2630000}"/>
    <cellStyle name="Note 2 2 3 6 3 2" xfId="24481" xr:uid="{00000000-0005-0000-0000-0000A3630000}"/>
    <cellStyle name="Note 2 2 3 6 3 3" xfId="36844" xr:uid="{00000000-0005-0000-0000-0000A4630000}"/>
    <cellStyle name="Note 2 2 3 6 4" xfId="14308" xr:uid="{00000000-0005-0000-0000-0000A5630000}"/>
    <cellStyle name="Note 2 2 3 6 4 2" xfId="24482" xr:uid="{00000000-0005-0000-0000-0000A6630000}"/>
    <cellStyle name="Note 2 2 3 6 4 3" xfId="39388" xr:uid="{00000000-0005-0000-0000-0000A7630000}"/>
    <cellStyle name="Note 2 2 3 6 5" xfId="24477" xr:uid="{00000000-0005-0000-0000-0000A8630000}"/>
    <cellStyle name="Note 2 2 3 6 6" xfId="34290" xr:uid="{00000000-0005-0000-0000-0000A9630000}"/>
    <cellStyle name="Note 2 2 3 7" xfId="24427" xr:uid="{00000000-0005-0000-0000-0000AA630000}"/>
    <cellStyle name="Note 2 2 3 8" xfId="31686" xr:uid="{00000000-0005-0000-0000-0000AB630000}"/>
    <cellStyle name="Note 2 2 4" xfId="14309" xr:uid="{00000000-0005-0000-0000-0000AC630000}"/>
    <cellStyle name="Note 2 2 4 2" xfId="14310" xr:uid="{00000000-0005-0000-0000-0000AD630000}"/>
    <cellStyle name="Note 2 2 4 2 2" xfId="14311" xr:uid="{00000000-0005-0000-0000-0000AE630000}"/>
    <cellStyle name="Note 2 2 4 2 2 2" xfId="14312" xr:uid="{00000000-0005-0000-0000-0000AF630000}"/>
    <cellStyle name="Note 2 2 4 2 2 2 2" xfId="14313" xr:uid="{00000000-0005-0000-0000-0000B0630000}"/>
    <cellStyle name="Note 2 2 4 2 2 2 2 2" xfId="24487" xr:uid="{00000000-0005-0000-0000-0000B1630000}"/>
    <cellStyle name="Note 2 2 4 2 2 2 2 3" xfId="38848" xr:uid="{00000000-0005-0000-0000-0000B2630000}"/>
    <cellStyle name="Note 2 2 4 2 2 2 3" xfId="14314" xr:uid="{00000000-0005-0000-0000-0000B3630000}"/>
    <cellStyle name="Note 2 2 4 2 2 2 3 2" xfId="24488" xr:uid="{00000000-0005-0000-0000-0000B4630000}"/>
    <cellStyle name="Note 2 2 4 2 2 2 3 3" xfId="41388" xr:uid="{00000000-0005-0000-0000-0000B5630000}"/>
    <cellStyle name="Note 2 2 4 2 2 2 4" xfId="24486" xr:uid="{00000000-0005-0000-0000-0000B6630000}"/>
    <cellStyle name="Note 2 2 4 2 2 2 5" xfId="36295" xr:uid="{00000000-0005-0000-0000-0000B7630000}"/>
    <cellStyle name="Note 2 2 4 2 2 3" xfId="14315" xr:uid="{00000000-0005-0000-0000-0000B8630000}"/>
    <cellStyle name="Note 2 2 4 2 2 3 2" xfId="24489" xr:uid="{00000000-0005-0000-0000-0000B9630000}"/>
    <cellStyle name="Note 2 2 4 2 2 3 3" xfId="37576" xr:uid="{00000000-0005-0000-0000-0000BA630000}"/>
    <cellStyle name="Note 2 2 4 2 2 4" xfId="14316" xr:uid="{00000000-0005-0000-0000-0000BB630000}"/>
    <cellStyle name="Note 2 2 4 2 2 4 2" xfId="24490" xr:uid="{00000000-0005-0000-0000-0000BC630000}"/>
    <cellStyle name="Note 2 2 4 2 2 4 3" xfId="40118" xr:uid="{00000000-0005-0000-0000-0000BD630000}"/>
    <cellStyle name="Note 2 2 4 2 2 5" xfId="24485" xr:uid="{00000000-0005-0000-0000-0000BE630000}"/>
    <cellStyle name="Note 2 2 4 2 2 6" xfId="35016" xr:uid="{00000000-0005-0000-0000-0000BF630000}"/>
    <cellStyle name="Note 2 2 4 2 3" xfId="24484" xr:uid="{00000000-0005-0000-0000-0000C0630000}"/>
    <cellStyle name="Note 2 2 4 2 4" xfId="33745" xr:uid="{00000000-0005-0000-0000-0000C1630000}"/>
    <cellStyle name="Note 2 2 4 3" xfId="14317" xr:uid="{00000000-0005-0000-0000-0000C2630000}"/>
    <cellStyle name="Note 2 2 4 3 2" xfId="14318" xr:uid="{00000000-0005-0000-0000-0000C3630000}"/>
    <cellStyle name="Note 2 2 4 3 2 2" xfId="14319" xr:uid="{00000000-0005-0000-0000-0000C4630000}"/>
    <cellStyle name="Note 2 2 4 3 2 2 2" xfId="24493" xr:uid="{00000000-0005-0000-0000-0000C5630000}"/>
    <cellStyle name="Note 2 2 4 3 2 2 3" xfId="38328" xr:uid="{00000000-0005-0000-0000-0000C6630000}"/>
    <cellStyle name="Note 2 2 4 3 2 3" xfId="14320" xr:uid="{00000000-0005-0000-0000-0000C7630000}"/>
    <cellStyle name="Note 2 2 4 3 2 3 2" xfId="24494" xr:uid="{00000000-0005-0000-0000-0000C8630000}"/>
    <cellStyle name="Note 2 2 4 3 2 3 3" xfId="40868" xr:uid="{00000000-0005-0000-0000-0000C9630000}"/>
    <cellStyle name="Note 2 2 4 3 2 4" xfId="24492" xr:uid="{00000000-0005-0000-0000-0000CA630000}"/>
    <cellStyle name="Note 2 2 4 3 2 5" xfId="35775" xr:uid="{00000000-0005-0000-0000-0000CB630000}"/>
    <cellStyle name="Note 2 2 4 3 3" xfId="14321" xr:uid="{00000000-0005-0000-0000-0000CC630000}"/>
    <cellStyle name="Note 2 2 4 3 3 2" xfId="24495" xr:uid="{00000000-0005-0000-0000-0000CD630000}"/>
    <cellStyle name="Note 2 2 4 3 3 3" xfId="37054" xr:uid="{00000000-0005-0000-0000-0000CE630000}"/>
    <cellStyle name="Note 2 2 4 3 4" xfId="14322" xr:uid="{00000000-0005-0000-0000-0000CF630000}"/>
    <cellStyle name="Note 2 2 4 3 4 2" xfId="24496" xr:uid="{00000000-0005-0000-0000-0000D0630000}"/>
    <cellStyle name="Note 2 2 4 3 4 3" xfId="39598" xr:uid="{00000000-0005-0000-0000-0000D1630000}"/>
    <cellStyle name="Note 2 2 4 3 5" xfId="24491" xr:uid="{00000000-0005-0000-0000-0000D2630000}"/>
    <cellStyle name="Note 2 2 4 3 6" xfId="34499" xr:uid="{00000000-0005-0000-0000-0000D3630000}"/>
    <cellStyle name="Note 2 2 4 4" xfId="24483" xr:uid="{00000000-0005-0000-0000-0000D4630000}"/>
    <cellStyle name="Note 2 2 4 5" xfId="32545" xr:uid="{00000000-0005-0000-0000-0000D5630000}"/>
    <cellStyle name="Note 2 2 5" xfId="14323" xr:uid="{00000000-0005-0000-0000-0000D6630000}"/>
    <cellStyle name="Note 2 2 5 2" xfId="14324" xr:uid="{00000000-0005-0000-0000-0000D7630000}"/>
    <cellStyle name="Note 2 2 5 2 2" xfId="14325" xr:uid="{00000000-0005-0000-0000-0000D8630000}"/>
    <cellStyle name="Note 2 2 5 2 2 2" xfId="14326" xr:uid="{00000000-0005-0000-0000-0000D9630000}"/>
    <cellStyle name="Note 2 2 5 2 2 2 2" xfId="14327" xr:uid="{00000000-0005-0000-0000-0000DA630000}"/>
    <cellStyle name="Note 2 2 5 2 2 2 2 2" xfId="24501" xr:uid="{00000000-0005-0000-0000-0000DB630000}"/>
    <cellStyle name="Note 2 2 5 2 2 2 2 3" xfId="38999" xr:uid="{00000000-0005-0000-0000-0000DC630000}"/>
    <cellStyle name="Note 2 2 5 2 2 2 3" xfId="14328" xr:uid="{00000000-0005-0000-0000-0000DD630000}"/>
    <cellStyle name="Note 2 2 5 2 2 2 3 2" xfId="24502" xr:uid="{00000000-0005-0000-0000-0000DE630000}"/>
    <cellStyle name="Note 2 2 5 2 2 2 3 3" xfId="41539" xr:uid="{00000000-0005-0000-0000-0000DF630000}"/>
    <cellStyle name="Note 2 2 5 2 2 2 4" xfId="24500" xr:uid="{00000000-0005-0000-0000-0000E0630000}"/>
    <cellStyle name="Note 2 2 5 2 2 2 5" xfId="36446" xr:uid="{00000000-0005-0000-0000-0000E1630000}"/>
    <cellStyle name="Note 2 2 5 2 2 3" xfId="14329" xr:uid="{00000000-0005-0000-0000-0000E2630000}"/>
    <cellStyle name="Note 2 2 5 2 2 3 2" xfId="24503" xr:uid="{00000000-0005-0000-0000-0000E3630000}"/>
    <cellStyle name="Note 2 2 5 2 2 3 3" xfId="37727" xr:uid="{00000000-0005-0000-0000-0000E4630000}"/>
    <cellStyle name="Note 2 2 5 2 2 4" xfId="14330" xr:uid="{00000000-0005-0000-0000-0000E5630000}"/>
    <cellStyle name="Note 2 2 5 2 2 4 2" xfId="24504" xr:uid="{00000000-0005-0000-0000-0000E6630000}"/>
    <cellStyle name="Note 2 2 5 2 2 4 3" xfId="40269" xr:uid="{00000000-0005-0000-0000-0000E7630000}"/>
    <cellStyle name="Note 2 2 5 2 2 5" xfId="24499" xr:uid="{00000000-0005-0000-0000-0000E8630000}"/>
    <cellStyle name="Note 2 2 5 2 2 6" xfId="35167" xr:uid="{00000000-0005-0000-0000-0000E9630000}"/>
    <cellStyle name="Note 2 2 5 2 3" xfId="24498" xr:uid="{00000000-0005-0000-0000-0000EA630000}"/>
    <cellStyle name="Note 2 2 5 2 4" xfId="33896" xr:uid="{00000000-0005-0000-0000-0000EB630000}"/>
    <cellStyle name="Note 2 2 5 3" xfId="14331" xr:uid="{00000000-0005-0000-0000-0000EC630000}"/>
    <cellStyle name="Note 2 2 5 3 2" xfId="14332" xr:uid="{00000000-0005-0000-0000-0000ED630000}"/>
    <cellStyle name="Note 2 2 5 3 2 2" xfId="14333" xr:uid="{00000000-0005-0000-0000-0000EE630000}"/>
    <cellStyle name="Note 2 2 5 3 2 2 2" xfId="24507" xr:uid="{00000000-0005-0000-0000-0000EF630000}"/>
    <cellStyle name="Note 2 2 5 3 2 2 3" xfId="38479" xr:uid="{00000000-0005-0000-0000-0000F0630000}"/>
    <cellStyle name="Note 2 2 5 3 2 3" xfId="14334" xr:uid="{00000000-0005-0000-0000-0000F1630000}"/>
    <cellStyle name="Note 2 2 5 3 2 3 2" xfId="24508" xr:uid="{00000000-0005-0000-0000-0000F2630000}"/>
    <cellStyle name="Note 2 2 5 3 2 3 3" xfId="41019" xr:uid="{00000000-0005-0000-0000-0000F3630000}"/>
    <cellStyle name="Note 2 2 5 3 2 4" xfId="24506" xr:uid="{00000000-0005-0000-0000-0000F4630000}"/>
    <cellStyle name="Note 2 2 5 3 2 5" xfId="35926" xr:uid="{00000000-0005-0000-0000-0000F5630000}"/>
    <cellStyle name="Note 2 2 5 3 3" xfId="14335" xr:uid="{00000000-0005-0000-0000-0000F6630000}"/>
    <cellStyle name="Note 2 2 5 3 3 2" xfId="24509" xr:uid="{00000000-0005-0000-0000-0000F7630000}"/>
    <cellStyle name="Note 2 2 5 3 3 3" xfId="37205" xr:uid="{00000000-0005-0000-0000-0000F8630000}"/>
    <cellStyle name="Note 2 2 5 3 4" xfId="14336" xr:uid="{00000000-0005-0000-0000-0000F9630000}"/>
    <cellStyle name="Note 2 2 5 3 4 2" xfId="24510" xr:uid="{00000000-0005-0000-0000-0000FA630000}"/>
    <cellStyle name="Note 2 2 5 3 4 3" xfId="39749" xr:uid="{00000000-0005-0000-0000-0000FB630000}"/>
    <cellStyle name="Note 2 2 5 3 5" xfId="24505" xr:uid="{00000000-0005-0000-0000-0000FC630000}"/>
    <cellStyle name="Note 2 2 5 3 6" xfId="34646" xr:uid="{00000000-0005-0000-0000-0000FD630000}"/>
    <cellStyle name="Note 2 2 5 4" xfId="24497" xr:uid="{00000000-0005-0000-0000-0000FE630000}"/>
    <cellStyle name="Note 2 2 5 5" xfId="32693" xr:uid="{00000000-0005-0000-0000-0000FF630000}"/>
    <cellStyle name="Note 2 2 6" xfId="14337" xr:uid="{00000000-0005-0000-0000-000000640000}"/>
    <cellStyle name="Note 2 2 6 2" xfId="14338" xr:uid="{00000000-0005-0000-0000-000001640000}"/>
    <cellStyle name="Note 2 2 6 2 2" xfId="14339" xr:uid="{00000000-0005-0000-0000-000002640000}"/>
    <cellStyle name="Note 2 2 6 2 2 2" xfId="14340" xr:uid="{00000000-0005-0000-0000-000003640000}"/>
    <cellStyle name="Note 2 2 6 2 2 2 2" xfId="14341" xr:uid="{00000000-0005-0000-0000-000004640000}"/>
    <cellStyle name="Note 2 2 6 2 2 2 2 2" xfId="24515" xr:uid="{00000000-0005-0000-0000-000005640000}"/>
    <cellStyle name="Note 2 2 6 2 2 2 2 3" xfId="39158" xr:uid="{00000000-0005-0000-0000-000006640000}"/>
    <cellStyle name="Note 2 2 6 2 2 2 3" xfId="14342" xr:uid="{00000000-0005-0000-0000-000007640000}"/>
    <cellStyle name="Note 2 2 6 2 2 2 3 2" xfId="24516" xr:uid="{00000000-0005-0000-0000-000008640000}"/>
    <cellStyle name="Note 2 2 6 2 2 2 3 3" xfId="41698" xr:uid="{00000000-0005-0000-0000-000009640000}"/>
    <cellStyle name="Note 2 2 6 2 2 2 4" xfId="24514" xr:uid="{00000000-0005-0000-0000-00000A640000}"/>
    <cellStyle name="Note 2 2 6 2 2 2 5" xfId="36605" xr:uid="{00000000-0005-0000-0000-00000B640000}"/>
    <cellStyle name="Note 2 2 6 2 2 3" xfId="14343" xr:uid="{00000000-0005-0000-0000-00000C640000}"/>
    <cellStyle name="Note 2 2 6 2 2 3 2" xfId="24517" xr:uid="{00000000-0005-0000-0000-00000D640000}"/>
    <cellStyle name="Note 2 2 6 2 2 3 3" xfId="37888" xr:uid="{00000000-0005-0000-0000-00000E640000}"/>
    <cellStyle name="Note 2 2 6 2 2 4" xfId="14344" xr:uid="{00000000-0005-0000-0000-00000F640000}"/>
    <cellStyle name="Note 2 2 6 2 2 4 2" xfId="24518" xr:uid="{00000000-0005-0000-0000-000010640000}"/>
    <cellStyle name="Note 2 2 6 2 2 4 3" xfId="40428" xr:uid="{00000000-0005-0000-0000-000011640000}"/>
    <cellStyle name="Note 2 2 6 2 2 5" xfId="24513" xr:uid="{00000000-0005-0000-0000-000012640000}"/>
    <cellStyle name="Note 2 2 6 2 2 6" xfId="35328" xr:uid="{00000000-0005-0000-0000-000013640000}"/>
    <cellStyle name="Note 2 2 6 2 3" xfId="24512" xr:uid="{00000000-0005-0000-0000-000014640000}"/>
    <cellStyle name="Note 2 2 6 2 4" xfId="34056" xr:uid="{00000000-0005-0000-0000-000015640000}"/>
    <cellStyle name="Note 2 2 6 3" xfId="14345" xr:uid="{00000000-0005-0000-0000-000016640000}"/>
    <cellStyle name="Note 2 2 6 3 2" xfId="14346" xr:uid="{00000000-0005-0000-0000-000017640000}"/>
    <cellStyle name="Note 2 2 6 3 2 2" xfId="14347" xr:uid="{00000000-0005-0000-0000-000018640000}"/>
    <cellStyle name="Note 2 2 6 3 2 2 2" xfId="24521" xr:uid="{00000000-0005-0000-0000-000019640000}"/>
    <cellStyle name="Note 2 2 6 3 2 2 3" xfId="38638" xr:uid="{00000000-0005-0000-0000-00001A640000}"/>
    <cellStyle name="Note 2 2 6 3 2 3" xfId="14348" xr:uid="{00000000-0005-0000-0000-00001B640000}"/>
    <cellStyle name="Note 2 2 6 3 2 3 2" xfId="24522" xr:uid="{00000000-0005-0000-0000-00001C640000}"/>
    <cellStyle name="Note 2 2 6 3 2 3 3" xfId="41178" xr:uid="{00000000-0005-0000-0000-00001D640000}"/>
    <cellStyle name="Note 2 2 6 3 2 4" xfId="24520" xr:uid="{00000000-0005-0000-0000-00001E640000}"/>
    <cellStyle name="Note 2 2 6 3 2 5" xfId="36085" xr:uid="{00000000-0005-0000-0000-00001F640000}"/>
    <cellStyle name="Note 2 2 6 3 3" xfId="14349" xr:uid="{00000000-0005-0000-0000-000020640000}"/>
    <cellStyle name="Note 2 2 6 3 3 2" xfId="24523" xr:uid="{00000000-0005-0000-0000-000021640000}"/>
    <cellStyle name="Note 2 2 6 3 3 3" xfId="37366" xr:uid="{00000000-0005-0000-0000-000022640000}"/>
    <cellStyle name="Note 2 2 6 3 4" xfId="14350" xr:uid="{00000000-0005-0000-0000-000023640000}"/>
    <cellStyle name="Note 2 2 6 3 4 2" xfId="24524" xr:uid="{00000000-0005-0000-0000-000024640000}"/>
    <cellStyle name="Note 2 2 6 3 4 3" xfId="39908" xr:uid="{00000000-0005-0000-0000-000025640000}"/>
    <cellStyle name="Note 2 2 6 3 5" xfId="24519" xr:uid="{00000000-0005-0000-0000-000026640000}"/>
    <cellStyle name="Note 2 2 6 3 6" xfId="34805" xr:uid="{00000000-0005-0000-0000-000027640000}"/>
    <cellStyle name="Note 2 2 6 4" xfId="24511" xr:uid="{00000000-0005-0000-0000-000028640000}"/>
    <cellStyle name="Note 2 2 6 5" xfId="32869" xr:uid="{00000000-0005-0000-0000-000029640000}"/>
    <cellStyle name="Note 2 2 7" xfId="14351" xr:uid="{00000000-0005-0000-0000-00002A640000}"/>
    <cellStyle name="Note 2 2 7 2" xfId="14352" xr:uid="{00000000-0005-0000-0000-00002B640000}"/>
    <cellStyle name="Note 2 2 7 2 2" xfId="14353" xr:uid="{00000000-0005-0000-0000-00002C640000}"/>
    <cellStyle name="Note 2 2 7 2 2 2" xfId="14354" xr:uid="{00000000-0005-0000-0000-00002D640000}"/>
    <cellStyle name="Note 2 2 7 2 2 2 2" xfId="24528" xr:uid="{00000000-0005-0000-0000-00002E640000}"/>
    <cellStyle name="Note 2 2 7 2 2 2 3" xfId="38192" xr:uid="{00000000-0005-0000-0000-00002F640000}"/>
    <cellStyle name="Note 2 2 7 2 2 3" xfId="14355" xr:uid="{00000000-0005-0000-0000-000030640000}"/>
    <cellStyle name="Note 2 2 7 2 2 3 2" xfId="24529" xr:uid="{00000000-0005-0000-0000-000031640000}"/>
    <cellStyle name="Note 2 2 7 2 2 3 3" xfId="40732" xr:uid="{00000000-0005-0000-0000-000032640000}"/>
    <cellStyle name="Note 2 2 7 2 2 4" xfId="24527" xr:uid="{00000000-0005-0000-0000-000033640000}"/>
    <cellStyle name="Note 2 2 7 2 2 5" xfId="35639" xr:uid="{00000000-0005-0000-0000-000034640000}"/>
    <cellStyle name="Note 2 2 7 2 3" xfId="14356" xr:uid="{00000000-0005-0000-0000-000035640000}"/>
    <cellStyle name="Note 2 2 7 2 3 2" xfId="24530" xr:uid="{00000000-0005-0000-0000-000036640000}"/>
    <cellStyle name="Note 2 2 7 2 3 3" xfId="36918" xr:uid="{00000000-0005-0000-0000-000037640000}"/>
    <cellStyle name="Note 2 2 7 2 4" xfId="14357" xr:uid="{00000000-0005-0000-0000-000038640000}"/>
    <cellStyle name="Note 2 2 7 2 4 2" xfId="24531" xr:uid="{00000000-0005-0000-0000-000039640000}"/>
    <cellStyle name="Note 2 2 7 2 4 3" xfId="39462" xr:uid="{00000000-0005-0000-0000-00003A640000}"/>
    <cellStyle name="Note 2 2 7 2 5" xfId="24526" xr:uid="{00000000-0005-0000-0000-00003B640000}"/>
    <cellStyle name="Note 2 2 7 2 6" xfId="34364" xr:uid="{00000000-0005-0000-0000-00003C640000}"/>
    <cellStyle name="Note 2 2 7 3" xfId="24525" xr:uid="{00000000-0005-0000-0000-00003D640000}"/>
    <cellStyle name="Note 2 2 7 4" xfId="31765" xr:uid="{00000000-0005-0000-0000-00003E640000}"/>
    <cellStyle name="Note 2 2 8" xfId="14358" xr:uid="{00000000-0005-0000-0000-00003F640000}"/>
    <cellStyle name="Note 2 2 8 2" xfId="14359" xr:uid="{00000000-0005-0000-0000-000040640000}"/>
    <cellStyle name="Note 2 2 8 2 2" xfId="14360" xr:uid="{00000000-0005-0000-0000-000041640000}"/>
    <cellStyle name="Note 2 2 8 2 2 2" xfId="24534" xr:uid="{00000000-0005-0000-0000-000042640000}"/>
    <cellStyle name="Note 2 2 8 2 2 3" xfId="38040" xr:uid="{00000000-0005-0000-0000-000043640000}"/>
    <cellStyle name="Note 2 2 8 2 3" xfId="14361" xr:uid="{00000000-0005-0000-0000-000044640000}"/>
    <cellStyle name="Note 2 2 8 2 3 2" xfId="24535" xr:uid="{00000000-0005-0000-0000-000045640000}"/>
    <cellStyle name="Note 2 2 8 2 3 3" xfId="40580" xr:uid="{00000000-0005-0000-0000-000046640000}"/>
    <cellStyle name="Note 2 2 8 2 4" xfId="24533" xr:uid="{00000000-0005-0000-0000-000047640000}"/>
    <cellStyle name="Note 2 2 8 2 5" xfId="35487" xr:uid="{00000000-0005-0000-0000-000048640000}"/>
    <cellStyle name="Note 2 2 8 3" xfId="14362" xr:uid="{00000000-0005-0000-0000-000049640000}"/>
    <cellStyle name="Note 2 2 8 3 2" xfId="24536" xr:uid="{00000000-0005-0000-0000-00004A640000}"/>
    <cellStyle name="Note 2 2 8 3 3" xfId="36766" xr:uid="{00000000-0005-0000-0000-00004B640000}"/>
    <cellStyle name="Note 2 2 8 4" xfId="14363" xr:uid="{00000000-0005-0000-0000-00004C640000}"/>
    <cellStyle name="Note 2 2 8 4 2" xfId="24537" xr:uid="{00000000-0005-0000-0000-00004D640000}"/>
    <cellStyle name="Note 2 2 8 4 3" xfId="39310" xr:uid="{00000000-0005-0000-0000-00004E640000}"/>
    <cellStyle name="Note 2 2 8 5" xfId="24532" xr:uid="{00000000-0005-0000-0000-00004F640000}"/>
    <cellStyle name="Note 2 2 8 6" xfId="34212" xr:uid="{00000000-0005-0000-0000-000050640000}"/>
    <cellStyle name="Note 2 2 9" xfId="14364" xr:uid="{00000000-0005-0000-0000-000051640000}"/>
    <cellStyle name="Note 2 2 9 2" xfId="24538" xr:uid="{00000000-0005-0000-0000-000052640000}"/>
    <cellStyle name="Note 2 3" xfId="2702" xr:uid="{00000000-0005-0000-0000-000053640000}"/>
    <cellStyle name="Note 2 3 10" xfId="24539" xr:uid="{00000000-0005-0000-0000-000054640000}"/>
    <cellStyle name="Note 2 3 11" xfId="30921" xr:uid="{00000000-0005-0000-0000-000055640000}"/>
    <cellStyle name="Note 2 3 2" xfId="2703" xr:uid="{00000000-0005-0000-0000-000056640000}"/>
    <cellStyle name="Note 2 3 2 10" xfId="31688" xr:uid="{00000000-0005-0000-0000-000057640000}"/>
    <cellStyle name="Note 2 3 2 2" xfId="2704" xr:uid="{00000000-0005-0000-0000-000058640000}"/>
    <cellStyle name="Note 2 3 2 2 2" xfId="14368" xr:uid="{00000000-0005-0000-0000-000059640000}"/>
    <cellStyle name="Note 2 3 2 2 2 2" xfId="14369" xr:uid="{00000000-0005-0000-0000-00005A640000}"/>
    <cellStyle name="Note 2 3 2 2 2 2 2" xfId="14370" xr:uid="{00000000-0005-0000-0000-00005B640000}"/>
    <cellStyle name="Note 2 3 2 2 2 2 2 2" xfId="14371" xr:uid="{00000000-0005-0000-0000-00005C640000}"/>
    <cellStyle name="Note 2 3 2 2 2 2 2 2 2" xfId="24545" xr:uid="{00000000-0005-0000-0000-00005D640000}"/>
    <cellStyle name="Note 2 3 2 2 2 2 2 2 3" xfId="38927" xr:uid="{00000000-0005-0000-0000-00005E640000}"/>
    <cellStyle name="Note 2 3 2 2 2 2 2 3" xfId="14372" xr:uid="{00000000-0005-0000-0000-00005F640000}"/>
    <cellStyle name="Note 2 3 2 2 2 2 2 3 2" xfId="24546" xr:uid="{00000000-0005-0000-0000-000060640000}"/>
    <cellStyle name="Note 2 3 2 2 2 2 2 3 3" xfId="41467" xr:uid="{00000000-0005-0000-0000-000061640000}"/>
    <cellStyle name="Note 2 3 2 2 2 2 2 4" xfId="24544" xr:uid="{00000000-0005-0000-0000-000062640000}"/>
    <cellStyle name="Note 2 3 2 2 2 2 2 5" xfId="36374" xr:uid="{00000000-0005-0000-0000-000063640000}"/>
    <cellStyle name="Note 2 3 2 2 2 2 3" xfId="14373" xr:uid="{00000000-0005-0000-0000-000064640000}"/>
    <cellStyle name="Note 2 3 2 2 2 2 3 2" xfId="24547" xr:uid="{00000000-0005-0000-0000-000065640000}"/>
    <cellStyle name="Note 2 3 2 2 2 2 3 3" xfId="37655" xr:uid="{00000000-0005-0000-0000-000066640000}"/>
    <cellStyle name="Note 2 3 2 2 2 2 4" xfId="14374" xr:uid="{00000000-0005-0000-0000-000067640000}"/>
    <cellStyle name="Note 2 3 2 2 2 2 4 2" xfId="24548" xr:uid="{00000000-0005-0000-0000-000068640000}"/>
    <cellStyle name="Note 2 3 2 2 2 2 4 3" xfId="40197" xr:uid="{00000000-0005-0000-0000-000069640000}"/>
    <cellStyle name="Note 2 3 2 2 2 2 5" xfId="24543" xr:uid="{00000000-0005-0000-0000-00006A640000}"/>
    <cellStyle name="Note 2 3 2 2 2 2 6" xfId="35095" xr:uid="{00000000-0005-0000-0000-00006B640000}"/>
    <cellStyle name="Note 2 3 2 2 2 3" xfId="24542" xr:uid="{00000000-0005-0000-0000-00006C640000}"/>
    <cellStyle name="Note 2 3 2 2 2 4" xfId="33824" xr:uid="{00000000-0005-0000-0000-00006D640000}"/>
    <cellStyle name="Note 2 3 2 2 3" xfId="14375" xr:uid="{00000000-0005-0000-0000-00006E640000}"/>
    <cellStyle name="Note 2 3 2 2 3 2" xfId="14376" xr:uid="{00000000-0005-0000-0000-00006F640000}"/>
    <cellStyle name="Note 2 3 2 2 3 2 2" xfId="14377" xr:uid="{00000000-0005-0000-0000-000070640000}"/>
    <cellStyle name="Note 2 3 2 2 3 2 2 2" xfId="24551" xr:uid="{00000000-0005-0000-0000-000071640000}"/>
    <cellStyle name="Note 2 3 2 2 3 2 2 3" xfId="38407" xr:uid="{00000000-0005-0000-0000-000072640000}"/>
    <cellStyle name="Note 2 3 2 2 3 2 3" xfId="14378" xr:uid="{00000000-0005-0000-0000-000073640000}"/>
    <cellStyle name="Note 2 3 2 2 3 2 3 2" xfId="24552" xr:uid="{00000000-0005-0000-0000-000074640000}"/>
    <cellStyle name="Note 2 3 2 2 3 2 3 3" xfId="40947" xr:uid="{00000000-0005-0000-0000-000075640000}"/>
    <cellStyle name="Note 2 3 2 2 3 2 4" xfId="24550" xr:uid="{00000000-0005-0000-0000-000076640000}"/>
    <cellStyle name="Note 2 3 2 2 3 2 5" xfId="35854" xr:uid="{00000000-0005-0000-0000-000077640000}"/>
    <cellStyle name="Note 2 3 2 2 3 3" xfId="14379" xr:uid="{00000000-0005-0000-0000-000078640000}"/>
    <cellStyle name="Note 2 3 2 2 3 3 2" xfId="24553" xr:uid="{00000000-0005-0000-0000-000079640000}"/>
    <cellStyle name="Note 2 3 2 2 3 3 3" xfId="37133" xr:uid="{00000000-0005-0000-0000-00007A640000}"/>
    <cellStyle name="Note 2 3 2 2 3 4" xfId="14380" xr:uid="{00000000-0005-0000-0000-00007B640000}"/>
    <cellStyle name="Note 2 3 2 2 3 4 2" xfId="24554" xr:uid="{00000000-0005-0000-0000-00007C640000}"/>
    <cellStyle name="Note 2 3 2 2 3 4 3" xfId="39677" xr:uid="{00000000-0005-0000-0000-00007D640000}"/>
    <cellStyle name="Note 2 3 2 2 3 5" xfId="24549" xr:uid="{00000000-0005-0000-0000-00007E640000}"/>
    <cellStyle name="Note 2 3 2 2 3 6" xfId="34576" xr:uid="{00000000-0005-0000-0000-00007F640000}"/>
    <cellStyle name="Note 2 3 2 2 4" xfId="14381" xr:uid="{00000000-0005-0000-0000-000080640000}"/>
    <cellStyle name="Note 2 3 2 2 4 2" xfId="24555" xr:uid="{00000000-0005-0000-0000-000081640000}"/>
    <cellStyle name="Note 2 3 2 2 5" xfId="14367" xr:uid="{00000000-0005-0000-0000-000082640000}"/>
    <cellStyle name="Note 2 3 2 2 6" xfId="24541" xr:uid="{00000000-0005-0000-0000-000083640000}"/>
    <cellStyle name="Note 2 3 2 2 7" xfId="32621" xr:uid="{00000000-0005-0000-0000-000084640000}"/>
    <cellStyle name="Note 2 3 2 3" xfId="14382" xr:uid="{00000000-0005-0000-0000-000085640000}"/>
    <cellStyle name="Note 2 3 2 3 2" xfId="14383" xr:uid="{00000000-0005-0000-0000-000086640000}"/>
    <cellStyle name="Note 2 3 2 3 2 2" xfId="14384" xr:uid="{00000000-0005-0000-0000-000087640000}"/>
    <cellStyle name="Note 2 3 2 3 2 2 2" xfId="14385" xr:uid="{00000000-0005-0000-0000-000088640000}"/>
    <cellStyle name="Note 2 3 2 3 2 2 2 2" xfId="14386" xr:uid="{00000000-0005-0000-0000-000089640000}"/>
    <cellStyle name="Note 2 3 2 3 2 2 2 2 2" xfId="24560" xr:uid="{00000000-0005-0000-0000-00008A640000}"/>
    <cellStyle name="Note 2 3 2 3 2 2 2 2 3" xfId="39079" xr:uid="{00000000-0005-0000-0000-00008B640000}"/>
    <cellStyle name="Note 2 3 2 3 2 2 2 3" xfId="14387" xr:uid="{00000000-0005-0000-0000-00008C640000}"/>
    <cellStyle name="Note 2 3 2 3 2 2 2 3 2" xfId="24561" xr:uid="{00000000-0005-0000-0000-00008D640000}"/>
    <cellStyle name="Note 2 3 2 3 2 2 2 3 3" xfId="41619" xr:uid="{00000000-0005-0000-0000-00008E640000}"/>
    <cellStyle name="Note 2 3 2 3 2 2 2 4" xfId="24559" xr:uid="{00000000-0005-0000-0000-00008F640000}"/>
    <cellStyle name="Note 2 3 2 3 2 2 2 5" xfId="36526" xr:uid="{00000000-0005-0000-0000-000090640000}"/>
    <cellStyle name="Note 2 3 2 3 2 2 3" xfId="14388" xr:uid="{00000000-0005-0000-0000-000091640000}"/>
    <cellStyle name="Note 2 3 2 3 2 2 3 2" xfId="24562" xr:uid="{00000000-0005-0000-0000-000092640000}"/>
    <cellStyle name="Note 2 3 2 3 2 2 3 3" xfId="37807" xr:uid="{00000000-0005-0000-0000-000093640000}"/>
    <cellStyle name="Note 2 3 2 3 2 2 4" xfId="14389" xr:uid="{00000000-0005-0000-0000-000094640000}"/>
    <cellStyle name="Note 2 3 2 3 2 2 4 2" xfId="24563" xr:uid="{00000000-0005-0000-0000-000095640000}"/>
    <cellStyle name="Note 2 3 2 3 2 2 4 3" xfId="40349" xr:uid="{00000000-0005-0000-0000-000096640000}"/>
    <cellStyle name="Note 2 3 2 3 2 2 5" xfId="24558" xr:uid="{00000000-0005-0000-0000-000097640000}"/>
    <cellStyle name="Note 2 3 2 3 2 2 6" xfId="35247" xr:uid="{00000000-0005-0000-0000-000098640000}"/>
    <cellStyle name="Note 2 3 2 3 2 3" xfId="24557" xr:uid="{00000000-0005-0000-0000-000099640000}"/>
    <cellStyle name="Note 2 3 2 3 2 4" xfId="33975" xr:uid="{00000000-0005-0000-0000-00009A640000}"/>
    <cellStyle name="Note 2 3 2 3 3" xfId="14390" xr:uid="{00000000-0005-0000-0000-00009B640000}"/>
    <cellStyle name="Note 2 3 2 3 3 2" xfId="14391" xr:uid="{00000000-0005-0000-0000-00009C640000}"/>
    <cellStyle name="Note 2 3 2 3 3 2 2" xfId="14392" xr:uid="{00000000-0005-0000-0000-00009D640000}"/>
    <cellStyle name="Note 2 3 2 3 3 2 2 2" xfId="24566" xr:uid="{00000000-0005-0000-0000-00009E640000}"/>
    <cellStyle name="Note 2 3 2 3 3 2 2 3" xfId="38559" xr:uid="{00000000-0005-0000-0000-00009F640000}"/>
    <cellStyle name="Note 2 3 2 3 3 2 3" xfId="14393" xr:uid="{00000000-0005-0000-0000-0000A0640000}"/>
    <cellStyle name="Note 2 3 2 3 3 2 3 2" xfId="24567" xr:uid="{00000000-0005-0000-0000-0000A1640000}"/>
    <cellStyle name="Note 2 3 2 3 3 2 3 3" xfId="41099" xr:uid="{00000000-0005-0000-0000-0000A2640000}"/>
    <cellStyle name="Note 2 3 2 3 3 2 4" xfId="24565" xr:uid="{00000000-0005-0000-0000-0000A3640000}"/>
    <cellStyle name="Note 2 3 2 3 3 2 5" xfId="36006" xr:uid="{00000000-0005-0000-0000-0000A4640000}"/>
    <cellStyle name="Note 2 3 2 3 3 3" xfId="14394" xr:uid="{00000000-0005-0000-0000-0000A5640000}"/>
    <cellStyle name="Note 2 3 2 3 3 3 2" xfId="24568" xr:uid="{00000000-0005-0000-0000-0000A6640000}"/>
    <cellStyle name="Note 2 3 2 3 3 3 3" xfId="37285" xr:uid="{00000000-0005-0000-0000-0000A7640000}"/>
    <cellStyle name="Note 2 3 2 3 3 4" xfId="14395" xr:uid="{00000000-0005-0000-0000-0000A8640000}"/>
    <cellStyle name="Note 2 3 2 3 3 4 2" xfId="24569" xr:uid="{00000000-0005-0000-0000-0000A9640000}"/>
    <cellStyle name="Note 2 3 2 3 3 4 3" xfId="39829" xr:uid="{00000000-0005-0000-0000-0000AA640000}"/>
    <cellStyle name="Note 2 3 2 3 3 5" xfId="24564" xr:uid="{00000000-0005-0000-0000-0000AB640000}"/>
    <cellStyle name="Note 2 3 2 3 3 6" xfId="34724" xr:uid="{00000000-0005-0000-0000-0000AC640000}"/>
    <cellStyle name="Note 2 3 2 3 4" xfId="24556" xr:uid="{00000000-0005-0000-0000-0000AD640000}"/>
    <cellStyle name="Note 2 3 2 3 5" xfId="32768" xr:uid="{00000000-0005-0000-0000-0000AE640000}"/>
    <cellStyle name="Note 2 3 2 4" xfId="14396" xr:uid="{00000000-0005-0000-0000-0000AF640000}"/>
    <cellStyle name="Note 2 3 2 4 2" xfId="14397" xr:uid="{00000000-0005-0000-0000-0000B0640000}"/>
    <cellStyle name="Note 2 3 2 4 2 2" xfId="14398" xr:uid="{00000000-0005-0000-0000-0000B1640000}"/>
    <cellStyle name="Note 2 3 2 4 2 2 2" xfId="14399" xr:uid="{00000000-0005-0000-0000-0000B2640000}"/>
    <cellStyle name="Note 2 3 2 4 2 2 2 2" xfId="14400" xr:uid="{00000000-0005-0000-0000-0000B3640000}"/>
    <cellStyle name="Note 2 3 2 4 2 2 2 2 2" xfId="24574" xr:uid="{00000000-0005-0000-0000-0000B4640000}"/>
    <cellStyle name="Note 2 3 2 4 2 2 2 2 3" xfId="39238" xr:uid="{00000000-0005-0000-0000-0000B5640000}"/>
    <cellStyle name="Note 2 3 2 4 2 2 2 3" xfId="14401" xr:uid="{00000000-0005-0000-0000-0000B6640000}"/>
    <cellStyle name="Note 2 3 2 4 2 2 2 3 2" xfId="24575" xr:uid="{00000000-0005-0000-0000-0000B7640000}"/>
    <cellStyle name="Note 2 3 2 4 2 2 2 3 3" xfId="41778" xr:uid="{00000000-0005-0000-0000-0000B8640000}"/>
    <cellStyle name="Note 2 3 2 4 2 2 2 4" xfId="24573" xr:uid="{00000000-0005-0000-0000-0000B9640000}"/>
    <cellStyle name="Note 2 3 2 4 2 2 2 5" xfId="36685" xr:uid="{00000000-0005-0000-0000-0000BA640000}"/>
    <cellStyle name="Note 2 3 2 4 2 2 3" xfId="14402" xr:uid="{00000000-0005-0000-0000-0000BB640000}"/>
    <cellStyle name="Note 2 3 2 4 2 2 3 2" xfId="24576" xr:uid="{00000000-0005-0000-0000-0000BC640000}"/>
    <cellStyle name="Note 2 3 2 4 2 2 3 3" xfId="37968" xr:uid="{00000000-0005-0000-0000-0000BD640000}"/>
    <cellStyle name="Note 2 3 2 4 2 2 4" xfId="14403" xr:uid="{00000000-0005-0000-0000-0000BE640000}"/>
    <cellStyle name="Note 2 3 2 4 2 2 4 2" xfId="24577" xr:uid="{00000000-0005-0000-0000-0000BF640000}"/>
    <cellStyle name="Note 2 3 2 4 2 2 4 3" xfId="40508" xr:uid="{00000000-0005-0000-0000-0000C0640000}"/>
    <cellStyle name="Note 2 3 2 4 2 2 5" xfId="24572" xr:uid="{00000000-0005-0000-0000-0000C1640000}"/>
    <cellStyle name="Note 2 3 2 4 2 2 6" xfId="35408" xr:uid="{00000000-0005-0000-0000-0000C2640000}"/>
    <cellStyle name="Note 2 3 2 4 2 3" xfId="24571" xr:uid="{00000000-0005-0000-0000-0000C3640000}"/>
    <cellStyle name="Note 2 3 2 4 2 4" xfId="34136" xr:uid="{00000000-0005-0000-0000-0000C4640000}"/>
    <cellStyle name="Note 2 3 2 4 3" xfId="14404" xr:uid="{00000000-0005-0000-0000-0000C5640000}"/>
    <cellStyle name="Note 2 3 2 4 3 2" xfId="14405" xr:uid="{00000000-0005-0000-0000-0000C6640000}"/>
    <cellStyle name="Note 2 3 2 4 3 2 2" xfId="14406" xr:uid="{00000000-0005-0000-0000-0000C7640000}"/>
    <cellStyle name="Note 2 3 2 4 3 2 2 2" xfId="24580" xr:uid="{00000000-0005-0000-0000-0000C8640000}"/>
    <cellStyle name="Note 2 3 2 4 3 2 2 3" xfId="38718" xr:uid="{00000000-0005-0000-0000-0000C9640000}"/>
    <cellStyle name="Note 2 3 2 4 3 2 3" xfId="14407" xr:uid="{00000000-0005-0000-0000-0000CA640000}"/>
    <cellStyle name="Note 2 3 2 4 3 2 3 2" xfId="24581" xr:uid="{00000000-0005-0000-0000-0000CB640000}"/>
    <cellStyle name="Note 2 3 2 4 3 2 3 3" xfId="41258" xr:uid="{00000000-0005-0000-0000-0000CC640000}"/>
    <cellStyle name="Note 2 3 2 4 3 2 4" xfId="24579" xr:uid="{00000000-0005-0000-0000-0000CD640000}"/>
    <cellStyle name="Note 2 3 2 4 3 2 5" xfId="36165" xr:uid="{00000000-0005-0000-0000-0000CE640000}"/>
    <cellStyle name="Note 2 3 2 4 3 3" xfId="14408" xr:uid="{00000000-0005-0000-0000-0000CF640000}"/>
    <cellStyle name="Note 2 3 2 4 3 3 2" xfId="24582" xr:uid="{00000000-0005-0000-0000-0000D0640000}"/>
    <cellStyle name="Note 2 3 2 4 3 3 3" xfId="37446" xr:uid="{00000000-0005-0000-0000-0000D1640000}"/>
    <cellStyle name="Note 2 3 2 4 3 4" xfId="14409" xr:uid="{00000000-0005-0000-0000-0000D2640000}"/>
    <cellStyle name="Note 2 3 2 4 3 4 2" xfId="24583" xr:uid="{00000000-0005-0000-0000-0000D3640000}"/>
    <cellStyle name="Note 2 3 2 4 3 4 3" xfId="39988" xr:uid="{00000000-0005-0000-0000-0000D4640000}"/>
    <cellStyle name="Note 2 3 2 4 3 5" xfId="24578" xr:uid="{00000000-0005-0000-0000-0000D5640000}"/>
    <cellStyle name="Note 2 3 2 4 3 6" xfId="34886" xr:uid="{00000000-0005-0000-0000-0000D6640000}"/>
    <cellStyle name="Note 2 3 2 4 4" xfId="24570" xr:uid="{00000000-0005-0000-0000-0000D7640000}"/>
    <cellStyle name="Note 2 3 2 4 5" xfId="33589" xr:uid="{00000000-0005-0000-0000-0000D8640000}"/>
    <cellStyle name="Note 2 3 2 5" xfId="14410" xr:uid="{00000000-0005-0000-0000-0000D9640000}"/>
    <cellStyle name="Note 2 3 2 5 2" xfId="14411" xr:uid="{00000000-0005-0000-0000-0000DA640000}"/>
    <cellStyle name="Note 2 3 2 5 2 2" xfId="14412" xr:uid="{00000000-0005-0000-0000-0000DB640000}"/>
    <cellStyle name="Note 2 3 2 5 2 2 2" xfId="14413" xr:uid="{00000000-0005-0000-0000-0000DC640000}"/>
    <cellStyle name="Note 2 3 2 5 2 2 2 2" xfId="24587" xr:uid="{00000000-0005-0000-0000-0000DD640000}"/>
    <cellStyle name="Note 2 3 2 5 2 2 2 3" xfId="38262" xr:uid="{00000000-0005-0000-0000-0000DE640000}"/>
    <cellStyle name="Note 2 3 2 5 2 2 3" xfId="14414" xr:uid="{00000000-0005-0000-0000-0000DF640000}"/>
    <cellStyle name="Note 2 3 2 5 2 2 3 2" xfId="24588" xr:uid="{00000000-0005-0000-0000-0000E0640000}"/>
    <cellStyle name="Note 2 3 2 5 2 2 3 3" xfId="40802" xr:uid="{00000000-0005-0000-0000-0000E1640000}"/>
    <cellStyle name="Note 2 3 2 5 2 2 4" xfId="24586" xr:uid="{00000000-0005-0000-0000-0000E2640000}"/>
    <cellStyle name="Note 2 3 2 5 2 2 5" xfId="35709" xr:uid="{00000000-0005-0000-0000-0000E3640000}"/>
    <cellStyle name="Note 2 3 2 5 2 3" xfId="14415" xr:uid="{00000000-0005-0000-0000-0000E4640000}"/>
    <cellStyle name="Note 2 3 2 5 2 3 2" xfId="24589" xr:uid="{00000000-0005-0000-0000-0000E5640000}"/>
    <cellStyle name="Note 2 3 2 5 2 3 3" xfId="36988" xr:uid="{00000000-0005-0000-0000-0000E6640000}"/>
    <cellStyle name="Note 2 3 2 5 2 4" xfId="14416" xr:uid="{00000000-0005-0000-0000-0000E7640000}"/>
    <cellStyle name="Note 2 3 2 5 2 4 2" xfId="24590" xr:uid="{00000000-0005-0000-0000-0000E8640000}"/>
    <cellStyle name="Note 2 3 2 5 2 4 3" xfId="39532" xr:uid="{00000000-0005-0000-0000-0000E9640000}"/>
    <cellStyle name="Note 2 3 2 5 2 5" xfId="24585" xr:uid="{00000000-0005-0000-0000-0000EA640000}"/>
    <cellStyle name="Note 2 3 2 5 2 6" xfId="34434" xr:uid="{00000000-0005-0000-0000-0000EB640000}"/>
    <cellStyle name="Note 2 3 2 5 3" xfId="24584" xr:uid="{00000000-0005-0000-0000-0000EC640000}"/>
    <cellStyle name="Note 2 3 2 5 4" xfId="32457" xr:uid="{00000000-0005-0000-0000-0000ED640000}"/>
    <cellStyle name="Note 2 3 2 6" xfId="14417" xr:uid="{00000000-0005-0000-0000-0000EE640000}"/>
    <cellStyle name="Note 2 3 2 6 2" xfId="14418" xr:uid="{00000000-0005-0000-0000-0000EF640000}"/>
    <cellStyle name="Note 2 3 2 6 2 2" xfId="14419" xr:uid="{00000000-0005-0000-0000-0000F0640000}"/>
    <cellStyle name="Note 2 3 2 6 2 2 2" xfId="24593" xr:uid="{00000000-0005-0000-0000-0000F1640000}"/>
    <cellStyle name="Note 2 3 2 6 2 2 3" xfId="38120" xr:uid="{00000000-0005-0000-0000-0000F2640000}"/>
    <cellStyle name="Note 2 3 2 6 2 3" xfId="14420" xr:uid="{00000000-0005-0000-0000-0000F3640000}"/>
    <cellStyle name="Note 2 3 2 6 2 3 2" xfId="24594" xr:uid="{00000000-0005-0000-0000-0000F4640000}"/>
    <cellStyle name="Note 2 3 2 6 2 3 3" xfId="40660" xr:uid="{00000000-0005-0000-0000-0000F5640000}"/>
    <cellStyle name="Note 2 3 2 6 2 4" xfId="24592" xr:uid="{00000000-0005-0000-0000-0000F6640000}"/>
    <cellStyle name="Note 2 3 2 6 2 5" xfId="35567" xr:uid="{00000000-0005-0000-0000-0000F7640000}"/>
    <cellStyle name="Note 2 3 2 6 3" xfId="14421" xr:uid="{00000000-0005-0000-0000-0000F8640000}"/>
    <cellStyle name="Note 2 3 2 6 3 2" xfId="24595" xr:uid="{00000000-0005-0000-0000-0000F9640000}"/>
    <cellStyle name="Note 2 3 2 6 3 3" xfId="36846" xr:uid="{00000000-0005-0000-0000-0000FA640000}"/>
    <cellStyle name="Note 2 3 2 6 4" xfId="14422" xr:uid="{00000000-0005-0000-0000-0000FB640000}"/>
    <cellStyle name="Note 2 3 2 6 4 2" xfId="24596" xr:uid="{00000000-0005-0000-0000-0000FC640000}"/>
    <cellStyle name="Note 2 3 2 6 4 3" xfId="39390" xr:uid="{00000000-0005-0000-0000-0000FD640000}"/>
    <cellStyle name="Note 2 3 2 6 5" xfId="24591" xr:uid="{00000000-0005-0000-0000-0000FE640000}"/>
    <cellStyle name="Note 2 3 2 6 6" xfId="34292" xr:uid="{00000000-0005-0000-0000-0000FF640000}"/>
    <cellStyle name="Note 2 3 2 7" xfId="14423" xr:uid="{00000000-0005-0000-0000-000000650000}"/>
    <cellStyle name="Note 2 3 2 7 2" xfId="24597" xr:uid="{00000000-0005-0000-0000-000001650000}"/>
    <cellStyle name="Note 2 3 2 8" xfId="14366" xr:uid="{00000000-0005-0000-0000-000002650000}"/>
    <cellStyle name="Note 2 3 2 9" xfId="24540" xr:uid="{00000000-0005-0000-0000-000003650000}"/>
    <cellStyle name="Note 2 3 3" xfId="2705" xr:uid="{00000000-0005-0000-0000-000004650000}"/>
    <cellStyle name="Note 2 3 3 2" xfId="14425" xr:uid="{00000000-0005-0000-0000-000005650000}"/>
    <cellStyle name="Note 2 3 3 2 2" xfId="14426" xr:uid="{00000000-0005-0000-0000-000006650000}"/>
    <cellStyle name="Note 2 3 3 2 2 2" xfId="14427" xr:uid="{00000000-0005-0000-0000-000007650000}"/>
    <cellStyle name="Note 2 3 3 2 2 2 2" xfId="14428" xr:uid="{00000000-0005-0000-0000-000008650000}"/>
    <cellStyle name="Note 2 3 3 2 2 2 2 2" xfId="24602" xr:uid="{00000000-0005-0000-0000-000009650000}"/>
    <cellStyle name="Note 2 3 3 2 2 2 2 3" xfId="38850" xr:uid="{00000000-0005-0000-0000-00000A650000}"/>
    <cellStyle name="Note 2 3 3 2 2 2 3" xfId="14429" xr:uid="{00000000-0005-0000-0000-00000B650000}"/>
    <cellStyle name="Note 2 3 3 2 2 2 3 2" xfId="24603" xr:uid="{00000000-0005-0000-0000-00000C650000}"/>
    <cellStyle name="Note 2 3 3 2 2 2 3 3" xfId="41390" xr:uid="{00000000-0005-0000-0000-00000D650000}"/>
    <cellStyle name="Note 2 3 3 2 2 2 4" xfId="24601" xr:uid="{00000000-0005-0000-0000-00000E650000}"/>
    <cellStyle name="Note 2 3 3 2 2 2 5" xfId="36297" xr:uid="{00000000-0005-0000-0000-00000F650000}"/>
    <cellStyle name="Note 2 3 3 2 2 3" xfId="14430" xr:uid="{00000000-0005-0000-0000-000010650000}"/>
    <cellStyle name="Note 2 3 3 2 2 3 2" xfId="24604" xr:uid="{00000000-0005-0000-0000-000011650000}"/>
    <cellStyle name="Note 2 3 3 2 2 3 3" xfId="37578" xr:uid="{00000000-0005-0000-0000-000012650000}"/>
    <cellStyle name="Note 2 3 3 2 2 4" xfId="14431" xr:uid="{00000000-0005-0000-0000-000013650000}"/>
    <cellStyle name="Note 2 3 3 2 2 4 2" xfId="24605" xr:uid="{00000000-0005-0000-0000-000014650000}"/>
    <cellStyle name="Note 2 3 3 2 2 4 3" xfId="40120" xr:uid="{00000000-0005-0000-0000-000015650000}"/>
    <cellStyle name="Note 2 3 3 2 2 5" xfId="24600" xr:uid="{00000000-0005-0000-0000-000016650000}"/>
    <cellStyle name="Note 2 3 3 2 2 6" xfId="35018" xr:uid="{00000000-0005-0000-0000-000017650000}"/>
    <cellStyle name="Note 2 3 3 2 3" xfId="24599" xr:uid="{00000000-0005-0000-0000-000018650000}"/>
    <cellStyle name="Note 2 3 3 2 4" xfId="33747" xr:uid="{00000000-0005-0000-0000-000019650000}"/>
    <cellStyle name="Note 2 3 3 3" xfId="14432" xr:uid="{00000000-0005-0000-0000-00001A650000}"/>
    <cellStyle name="Note 2 3 3 3 2" xfId="14433" xr:uid="{00000000-0005-0000-0000-00001B650000}"/>
    <cellStyle name="Note 2 3 3 3 2 2" xfId="14434" xr:uid="{00000000-0005-0000-0000-00001C650000}"/>
    <cellStyle name="Note 2 3 3 3 2 2 2" xfId="24608" xr:uid="{00000000-0005-0000-0000-00001D650000}"/>
    <cellStyle name="Note 2 3 3 3 2 2 3" xfId="38330" xr:uid="{00000000-0005-0000-0000-00001E650000}"/>
    <cellStyle name="Note 2 3 3 3 2 3" xfId="14435" xr:uid="{00000000-0005-0000-0000-00001F650000}"/>
    <cellStyle name="Note 2 3 3 3 2 3 2" xfId="24609" xr:uid="{00000000-0005-0000-0000-000020650000}"/>
    <cellStyle name="Note 2 3 3 3 2 3 3" xfId="40870" xr:uid="{00000000-0005-0000-0000-000021650000}"/>
    <cellStyle name="Note 2 3 3 3 2 4" xfId="24607" xr:uid="{00000000-0005-0000-0000-000022650000}"/>
    <cellStyle name="Note 2 3 3 3 2 5" xfId="35777" xr:uid="{00000000-0005-0000-0000-000023650000}"/>
    <cellStyle name="Note 2 3 3 3 3" xfId="14436" xr:uid="{00000000-0005-0000-0000-000024650000}"/>
    <cellStyle name="Note 2 3 3 3 3 2" xfId="24610" xr:uid="{00000000-0005-0000-0000-000025650000}"/>
    <cellStyle name="Note 2 3 3 3 3 3" xfId="37056" xr:uid="{00000000-0005-0000-0000-000026650000}"/>
    <cellStyle name="Note 2 3 3 3 4" xfId="14437" xr:uid="{00000000-0005-0000-0000-000027650000}"/>
    <cellStyle name="Note 2 3 3 3 4 2" xfId="24611" xr:uid="{00000000-0005-0000-0000-000028650000}"/>
    <cellStyle name="Note 2 3 3 3 4 3" xfId="39600" xr:uid="{00000000-0005-0000-0000-000029650000}"/>
    <cellStyle name="Note 2 3 3 3 5" xfId="24606" xr:uid="{00000000-0005-0000-0000-00002A650000}"/>
    <cellStyle name="Note 2 3 3 3 6" xfId="34501" xr:uid="{00000000-0005-0000-0000-00002B650000}"/>
    <cellStyle name="Note 2 3 3 4" xfId="14438" xr:uid="{00000000-0005-0000-0000-00002C650000}"/>
    <cellStyle name="Note 2 3 3 4 2" xfId="24612" xr:uid="{00000000-0005-0000-0000-00002D650000}"/>
    <cellStyle name="Note 2 3 3 5" xfId="14424" xr:uid="{00000000-0005-0000-0000-00002E650000}"/>
    <cellStyle name="Note 2 3 3 6" xfId="24598" xr:uid="{00000000-0005-0000-0000-00002F650000}"/>
    <cellStyle name="Note 2 3 3 7" xfId="32547" xr:uid="{00000000-0005-0000-0000-000030650000}"/>
    <cellStyle name="Note 2 3 4" xfId="2706" xr:uid="{00000000-0005-0000-0000-000031650000}"/>
    <cellStyle name="Note 2 3 4 2" xfId="14440" xr:uid="{00000000-0005-0000-0000-000032650000}"/>
    <cellStyle name="Note 2 3 4 2 2" xfId="14441" xr:uid="{00000000-0005-0000-0000-000033650000}"/>
    <cellStyle name="Note 2 3 4 2 2 2" xfId="14442" xr:uid="{00000000-0005-0000-0000-000034650000}"/>
    <cellStyle name="Note 2 3 4 2 2 2 2" xfId="14443" xr:uid="{00000000-0005-0000-0000-000035650000}"/>
    <cellStyle name="Note 2 3 4 2 2 2 2 2" xfId="24617" xr:uid="{00000000-0005-0000-0000-000036650000}"/>
    <cellStyle name="Note 2 3 4 2 2 2 2 3" xfId="39001" xr:uid="{00000000-0005-0000-0000-000037650000}"/>
    <cellStyle name="Note 2 3 4 2 2 2 3" xfId="14444" xr:uid="{00000000-0005-0000-0000-000038650000}"/>
    <cellStyle name="Note 2 3 4 2 2 2 3 2" xfId="24618" xr:uid="{00000000-0005-0000-0000-000039650000}"/>
    <cellStyle name="Note 2 3 4 2 2 2 3 3" xfId="41541" xr:uid="{00000000-0005-0000-0000-00003A650000}"/>
    <cellStyle name="Note 2 3 4 2 2 2 4" xfId="24616" xr:uid="{00000000-0005-0000-0000-00003B650000}"/>
    <cellStyle name="Note 2 3 4 2 2 2 5" xfId="36448" xr:uid="{00000000-0005-0000-0000-00003C650000}"/>
    <cellStyle name="Note 2 3 4 2 2 3" xfId="14445" xr:uid="{00000000-0005-0000-0000-00003D650000}"/>
    <cellStyle name="Note 2 3 4 2 2 3 2" xfId="24619" xr:uid="{00000000-0005-0000-0000-00003E650000}"/>
    <cellStyle name="Note 2 3 4 2 2 3 3" xfId="37729" xr:uid="{00000000-0005-0000-0000-00003F650000}"/>
    <cellStyle name="Note 2 3 4 2 2 4" xfId="14446" xr:uid="{00000000-0005-0000-0000-000040650000}"/>
    <cellStyle name="Note 2 3 4 2 2 4 2" xfId="24620" xr:uid="{00000000-0005-0000-0000-000041650000}"/>
    <cellStyle name="Note 2 3 4 2 2 4 3" xfId="40271" xr:uid="{00000000-0005-0000-0000-000042650000}"/>
    <cellStyle name="Note 2 3 4 2 2 5" xfId="24615" xr:uid="{00000000-0005-0000-0000-000043650000}"/>
    <cellStyle name="Note 2 3 4 2 2 6" xfId="35169" xr:uid="{00000000-0005-0000-0000-000044650000}"/>
    <cellStyle name="Note 2 3 4 2 3" xfId="24614" xr:uid="{00000000-0005-0000-0000-000045650000}"/>
    <cellStyle name="Note 2 3 4 2 4" xfId="33898" xr:uid="{00000000-0005-0000-0000-000046650000}"/>
    <cellStyle name="Note 2 3 4 3" xfId="14447" xr:uid="{00000000-0005-0000-0000-000047650000}"/>
    <cellStyle name="Note 2 3 4 3 2" xfId="14448" xr:uid="{00000000-0005-0000-0000-000048650000}"/>
    <cellStyle name="Note 2 3 4 3 2 2" xfId="14449" xr:uid="{00000000-0005-0000-0000-000049650000}"/>
    <cellStyle name="Note 2 3 4 3 2 2 2" xfId="24623" xr:uid="{00000000-0005-0000-0000-00004A650000}"/>
    <cellStyle name="Note 2 3 4 3 2 2 3" xfId="38481" xr:uid="{00000000-0005-0000-0000-00004B650000}"/>
    <cellStyle name="Note 2 3 4 3 2 3" xfId="14450" xr:uid="{00000000-0005-0000-0000-00004C650000}"/>
    <cellStyle name="Note 2 3 4 3 2 3 2" xfId="24624" xr:uid="{00000000-0005-0000-0000-00004D650000}"/>
    <cellStyle name="Note 2 3 4 3 2 3 3" xfId="41021" xr:uid="{00000000-0005-0000-0000-00004E650000}"/>
    <cellStyle name="Note 2 3 4 3 2 4" xfId="24622" xr:uid="{00000000-0005-0000-0000-00004F650000}"/>
    <cellStyle name="Note 2 3 4 3 2 5" xfId="35928" xr:uid="{00000000-0005-0000-0000-000050650000}"/>
    <cellStyle name="Note 2 3 4 3 3" xfId="14451" xr:uid="{00000000-0005-0000-0000-000051650000}"/>
    <cellStyle name="Note 2 3 4 3 3 2" xfId="24625" xr:uid="{00000000-0005-0000-0000-000052650000}"/>
    <cellStyle name="Note 2 3 4 3 3 3" xfId="37207" xr:uid="{00000000-0005-0000-0000-000053650000}"/>
    <cellStyle name="Note 2 3 4 3 4" xfId="14452" xr:uid="{00000000-0005-0000-0000-000054650000}"/>
    <cellStyle name="Note 2 3 4 3 4 2" xfId="24626" xr:uid="{00000000-0005-0000-0000-000055650000}"/>
    <cellStyle name="Note 2 3 4 3 4 3" xfId="39751" xr:uid="{00000000-0005-0000-0000-000056650000}"/>
    <cellStyle name="Note 2 3 4 3 5" xfId="24621" xr:uid="{00000000-0005-0000-0000-000057650000}"/>
    <cellStyle name="Note 2 3 4 3 6" xfId="34648" xr:uid="{00000000-0005-0000-0000-000058650000}"/>
    <cellStyle name="Note 2 3 4 4" xfId="14453" xr:uid="{00000000-0005-0000-0000-000059650000}"/>
    <cellStyle name="Note 2 3 4 4 2" xfId="24627" xr:uid="{00000000-0005-0000-0000-00005A650000}"/>
    <cellStyle name="Note 2 3 4 5" xfId="14439" xr:uid="{00000000-0005-0000-0000-00005B650000}"/>
    <cellStyle name="Note 2 3 4 6" xfId="24613" xr:uid="{00000000-0005-0000-0000-00005C650000}"/>
    <cellStyle name="Note 2 3 4 7" xfId="32695" xr:uid="{00000000-0005-0000-0000-00005D650000}"/>
    <cellStyle name="Note 2 3 5" xfId="2707" xr:uid="{00000000-0005-0000-0000-00005E650000}"/>
    <cellStyle name="Note 2 3 5 2" xfId="14455" xr:uid="{00000000-0005-0000-0000-00005F650000}"/>
    <cellStyle name="Note 2 3 5 2 2" xfId="14456" xr:uid="{00000000-0005-0000-0000-000060650000}"/>
    <cellStyle name="Note 2 3 5 2 2 2" xfId="14457" xr:uid="{00000000-0005-0000-0000-000061650000}"/>
    <cellStyle name="Note 2 3 5 2 2 2 2" xfId="14458" xr:uid="{00000000-0005-0000-0000-000062650000}"/>
    <cellStyle name="Note 2 3 5 2 2 2 2 2" xfId="24632" xr:uid="{00000000-0005-0000-0000-000063650000}"/>
    <cellStyle name="Note 2 3 5 2 2 2 2 3" xfId="39160" xr:uid="{00000000-0005-0000-0000-000064650000}"/>
    <cellStyle name="Note 2 3 5 2 2 2 3" xfId="14459" xr:uid="{00000000-0005-0000-0000-000065650000}"/>
    <cellStyle name="Note 2 3 5 2 2 2 3 2" xfId="24633" xr:uid="{00000000-0005-0000-0000-000066650000}"/>
    <cellStyle name="Note 2 3 5 2 2 2 3 3" xfId="41700" xr:uid="{00000000-0005-0000-0000-000067650000}"/>
    <cellStyle name="Note 2 3 5 2 2 2 4" xfId="24631" xr:uid="{00000000-0005-0000-0000-000068650000}"/>
    <cellStyle name="Note 2 3 5 2 2 2 5" xfId="36607" xr:uid="{00000000-0005-0000-0000-000069650000}"/>
    <cellStyle name="Note 2 3 5 2 2 3" xfId="14460" xr:uid="{00000000-0005-0000-0000-00006A650000}"/>
    <cellStyle name="Note 2 3 5 2 2 3 2" xfId="24634" xr:uid="{00000000-0005-0000-0000-00006B650000}"/>
    <cellStyle name="Note 2 3 5 2 2 3 3" xfId="37890" xr:uid="{00000000-0005-0000-0000-00006C650000}"/>
    <cellStyle name="Note 2 3 5 2 2 4" xfId="14461" xr:uid="{00000000-0005-0000-0000-00006D650000}"/>
    <cellStyle name="Note 2 3 5 2 2 4 2" xfId="24635" xr:uid="{00000000-0005-0000-0000-00006E650000}"/>
    <cellStyle name="Note 2 3 5 2 2 4 3" xfId="40430" xr:uid="{00000000-0005-0000-0000-00006F650000}"/>
    <cellStyle name="Note 2 3 5 2 2 5" xfId="24630" xr:uid="{00000000-0005-0000-0000-000070650000}"/>
    <cellStyle name="Note 2 3 5 2 2 6" xfId="35330" xr:uid="{00000000-0005-0000-0000-000071650000}"/>
    <cellStyle name="Note 2 3 5 2 3" xfId="24629" xr:uid="{00000000-0005-0000-0000-000072650000}"/>
    <cellStyle name="Note 2 3 5 2 4" xfId="34058" xr:uid="{00000000-0005-0000-0000-000073650000}"/>
    <cellStyle name="Note 2 3 5 3" xfId="14462" xr:uid="{00000000-0005-0000-0000-000074650000}"/>
    <cellStyle name="Note 2 3 5 3 2" xfId="14463" xr:uid="{00000000-0005-0000-0000-000075650000}"/>
    <cellStyle name="Note 2 3 5 3 2 2" xfId="14464" xr:uid="{00000000-0005-0000-0000-000076650000}"/>
    <cellStyle name="Note 2 3 5 3 2 2 2" xfId="24638" xr:uid="{00000000-0005-0000-0000-000077650000}"/>
    <cellStyle name="Note 2 3 5 3 2 2 3" xfId="38640" xr:uid="{00000000-0005-0000-0000-000078650000}"/>
    <cellStyle name="Note 2 3 5 3 2 3" xfId="14465" xr:uid="{00000000-0005-0000-0000-000079650000}"/>
    <cellStyle name="Note 2 3 5 3 2 3 2" xfId="24639" xr:uid="{00000000-0005-0000-0000-00007A650000}"/>
    <cellStyle name="Note 2 3 5 3 2 3 3" xfId="41180" xr:uid="{00000000-0005-0000-0000-00007B650000}"/>
    <cellStyle name="Note 2 3 5 3 2 4" xfId="24637" xr:uid="{00000000-0005-0000-0000-00007C650000}"/>
    <cellStyle name="Note 2 3 5 3 2 5" xfId="36087" xr:uid="{00000000-0005-0000-0000-00007D650000}"/>
    <cellStyle name="Note 2 3 5 3 3" xfId="14466" xr:uid="{00000000-0005-0000-0000-00007E650000}"/>
    <cellStyle name="Note 2 3 5 3 3 2" xfId="24640" xr:uid="{00000000-0005-0000-0000-00007F650000}"/>
    <cellStyle name="Note 2 3 5 3 3 3" xfId="37368" xr:uid="{00000000-0005-0000-0000-000080650000}"/>
    <cellStyle name="Note 2 3 5 3 4" xfId="14467" xr:uid="{00000000-0005-0000-0000-000081650000}"/>
    <cellStyle name="Note 2 3 5 3 4 2" xfId="24641" xr:uid="{00000000-0005-0000-0000-000082650000}"/>
    <cellStyle name="Note 2 3 5 3 4 3" xfId="39910" xr:uid="{00000000-0005-0000-0000-000083650000}"/>
    <cellStyle name="Note 2 3 5 3 5" xfId="24636" xr:uid="{00000000-0005-0000-0000-000084650000}"/>
    <cellStyle name="Note 2 3 5 3 6" xfId="34807" xr:uid="{00000000-0005-0000-0000-000085650000}"/>
    <cellStyle name="Note 2 3 5 4" xfId="14468" xr:uid="{00000000-0005-0000-0000-000086650000}"/>
    <cellStyle name="Note 2 3 5 4 2" xfId="24642" xr:uid="{00000000-0005-0000-0000-000087650000}"/>
    <cellStyle name="Note 2 3 5 5" xfId="14454" xr:uid="{00000000-0005-0000-0000-000088650000}"/>
    <cellStyle name="Note 2 3 5 6" xfId="24628" xr:uid="{00000000-0005-0000-0000-000089650000}"/>
    <cellStyle name="Note 2 3 5 7" xfId="32871" xr:uid="{00000000-0005-0000-0000-00008A650000}"/>
    <cellStyle name="Note 2 3 6" xfId="2708" xr:uid="{00000000-0005-0000-0000-00008B650000}"/>
    <cellStyle name="Note 2 3 6 2" xfId="14470" xr:uid="{00000000-0005-0000-0000-00008C650000}"/>
    <cellStyle name="Note 2 3 6 2 2" xfId="14471" xr:uid="{00000000-0005-0000-0000-00008D650000}"/>
    <cellStyle name="Note 2 3 6 2 2 2" xfId="14472" xr:uid="{00000000-0005-0000-0000-00008E650000}"/>
    <cellStyle name="Note 2 3 6 2 2 2 2" xfId="24646" xr:uid="{00000000-0005-0000-0000-00008F650000}"/>
    <cellStyle name="Note 2 3 6 2 2 2 3" xfId="38194" xr:uid="{00000000-0005-0000-0000-000090650000}"/>
    <cellStyle name="Note 2 3 6 2 2 3" xfId="14473" xr:uid="{00000000-0005-0000-0000-000091650000}"/>
    <cellStyle name="Note 2 3 6 2 2 3 2" xfId="24647" xr:uid="{00000000-0005-0000-0000-000092650000}"/>
    <cellStyle name="Note 2 3 6 2 2 3 3" xfId="40734" xr:uid="{00000000-0005-0000-0000-000093650000}"/>
    <cellStyle name="Note 2 3 6 2 2 4" xfId="24645" xr:uid="{00000000-0005-0000-0000-000094650000}"/>
    <cellStyle name="Note 2 3 6 2 2 5" xfId="35641" xr:uid="{00000000-0005-0000-0000-000095650000}"/>
    <cellStyle name="Note 2 3 6 2 3" xfId="14474" xr:uid="{00000000-0005-0000-0000-000096650000}"/>
    <cellStyle name="Note 2 3 6 2 3 2" xfId="24648" xr:uid="{00000000-0005-0000-0000-000097650000}"/>
    <cellStyle name="Note 2 3 6 2 3 3" xfId="36920" xr:uid="{00000000-0005-0000-0000-000098650000}"/>
    <cellStyle name="Note 2 3 6 2 4" xfId="14475" xr:uid="{00000000-0005-0000-0000-000099650000}"/>
    <cellStyle name="Note 2 3 6 2 4 2" xfId="24649" xr:uid="{00000000-0005-0000-0000-00009A650000}"/>
    <cellStyle name="Note 2 3 6 2 4 3" xfId="39464" xr:uid="{00000000-0005-0000-0000-00009B650000}"/>
    <cellStyle name="Note 2 3 6 2 5" xfId="24644" xr:uid="{00000000-0005-0000-0000-00009C650000}"/>
    <cellStyle name="Note 2 3 6 2 6" xfId="34366" xr:uid="{00000000-0005-0000-0000-00009D650000}"/>
    <cellStyle name="Note 2 3 6 3" xfId="14476" xr:uid="{00000000-0005-0000-0000-00009E650000}"/>
    <cellStyle name="Note 2 3 6 3 2" xfId="24650" xr:uid="{00000000-0005-0000-0000-00009F650000}"/>
    <cellStyle name="Note 2 3 6 4" xfId="14469" xr:uid="{00000000-0005-0000-0000-0000A0650000}"/>
    <cellStyle name="Note 2 3 6 5" xfId="24643" xr:uid="{00000000-0005-0000-0000-0000A1650000}"/>
    <cellStyle name="Note 2 3 6 6" xfId="31767" xr:uid="{00000000-0005-0000-0000-0000A2650000}"/>
    <cellStyle name="Note 2 3 7" xfId="14477" xr:uid="{00000000-0005-0000-0000-0000A3650000}"/>
    <cellStyle name="Note 2 3 7 2" xfId="14478" xr:uid="{00000000-0005-0000-0000-0000A4650000}"/>
    <cellStyle name="Note 2 3 7 2 2" xfId="14479" xr:uid="{00000000-0005-0000-0000-0000A5650000}"/>
    <cellStyle name="Note 2 3 7 2 2 2" xfId="24653" xr:uid="{00000000-0005-0000-0000-0000A6650000}"/>
    <cellStyle name="Note 2 3 7 2 2 3" xfId="38042" xr:uid="{00000000-0005-0000-0000-0000A7650000}"/>
    <cellStyle name="Note 2 3 7 2 3" xfId="14480" xr:uid="{00000000-0005-0000-0000-0000A8650000}"/>
    <cellStyle name="Note 2 3 7 2 3 2" xfId="24654" xr:uid="{00000000-0005-0000-0000-0000A9650000}"/>
    <cellStyle name="Note 2 3 7 2 3 3" xfId="40582" xr:uid="{00000000-0005-0000-0000-0000AA650000}"/>
    <cellStyle name="Note 2 3 7 2 4" xfId="24652" xr:uid="{00000000-0005-0000-0000-0000AB650000}"/>
    <cellStyle name="Note 2 3 7 2 5" xfId="35489" xr:uid="{00000000-0005-0000-0000-0000AC650000}"/>
    <cellStyle name="Note 2 3 7 3" xfId="14481" xr:uid="{00000000-0005-0000-0000-0000AD650000}"/>
    <cellStyle name="Note 2 3 7 3 2" xfId="24655" xr:uid="{00000000-0005-0000-0000-0000AE650000}"/>
    <cellStyle name="Note 2 3 7 3 3" xfId="36768" xr:uid="{00000000-0005-0000-0000-0000AF650000}"/>
    <cellStyle name="Note 2 3 7 4" xfId="14482" xr:uid="{00000000-0005-0000-0000-0000B0650000}"/>
    <cellStyle name="Note 2 3 7 4 2" xfId="24656" xr:uid="{00000000-0005-0000-0000-0000B1650000}"/>
    <cellStyle name="Note 2 3 7 4 3" xfId="39312" xr:uid="{00000000-0005-0000-0000-0000B2650000}"/>
    <cellStyle name="Note 2 3 7 5" xfId="24651" xr:uid="{00000000-0005-0000-0000-0000B3650000}"/>
    <cellStyle name="Note 2 3 7 6" xfId="34214" xr:uid="{00000000-0005-0000-0000-0000B4650000}"/>
    <cellStyle name="Note 2 3 8" xfId="14483" xr:uid="{00000000-0005-0000-0000-0000B5650000}"/>
    <cellStyle name="Note 2 3 8 2" xfId="24657" xr:uid="{00000000-0005-0000-0000-0000B6650000}"/>
    <cellStyle name="Note 2 3 9" xfId="14365" xr:uid="{00000000-0005-0000-0000-0000B7650000}"/>
    <cellStyle name="Note 2 4" xfId="2709" xr:uid="{00000000-0005-0000-0000-0000B8650000}"/>
    <cellStyle name="Note 2 4 10" xfId="14484" xr:uid="{00000000-0005-0000-0000-0000B9650000}"/>
    <cellStyle name="Note 2 4 11" xfId="24658" xr:uid="{00000000-0005-0000-0000-0000BA650000}"/>
    <cellStyle name="Note 2 4 12" xfId="30922" xr:uid="{00000000-0005-0000-0000-0000BB650000}"/>
    <cellStyle name="Note 2 4 2" xfId="2710" xr:uid="{00000000-0005-0000-0000-0000BC650000}"/>
    <cellStyle name="Note 2 4 2 10" xfId="24659" xr:uid="{00000000-0005-0000-0000-0000BD650000}"/>
    <cellStyle name="Note 2 4 2 11" xfId="31689" xr:uid="{00000000-0005-0000-0000-0000BE650000}"/>
    <cellStyle name="Note 2 4 2 2" xfId="14486" xr:uid="{00000000-0005-0000-0000-0000BF650000}"/>
    <cellStyle name="Note 2 4 2 2 2" xfId="14487" xr:uid="{00000000-0005-0000-0000-0000C0650000}"/>
    <cellStyle name="Note 2 4 2 2 2 2" xfId="14488" xr:uid="{00000000-0005-0000-0000-0000C1650000}"/>
    <cellStyle name="Note 2 4 2 2 2 2 2" xfId="14489" xr:uid="{00000000-0005-0000-0000-0000C2650000}"/>
    <cellStyle name="Note 2 4 2 2 2 2 2 2" xfId="14490" xr:uid="{00000000-0005-0000-0000-0000C3650000}"/>
    <cellStyle name="Note 2 4 2 2 2 2 2 2 2" xfId="24664" xr:uid="{00000000-0005-0000-0000-0000C4650000}"/>
    <cellStyle name="Note 2 4 2 2 2 2 2 2 3" xfId="38928" xr:uid="{00000000-0005-0000-0000-0000C5650000}"/>
    <cellStyle name="Note 2 4 2 2 2 2 2 3" xfId="14491" xr:uid="{00000000-0005-0000-0000-0000C6650000}"/>
    <cellStyle name="Note 2 4 2 2 2 2 2 3 2" xfId="24665" xr:uid="{00000000-0005-0000-0000-0000C7650000}"/>
    <cellStyle name="Note 2 4 2 2 2 2 2 3 3" xfId="41468" xr:uid="{00000000-0005-0000-0000-0000C8650000}"/>
    <cellStyle name="Note 2 4 2 2 2 2 2 4" xfId="24663" xr:uid="{00000000-0005-0000-0000-0000C9650000}"/>
    <cellStyle name="Note 2 4 2 2 2 2 2 5" xfId="36375" xr:uid="{00000000-0005-0000-0000-0000CA650000}"/>
    <cellStyle name="Note 2 4 2 2 2 2 3" xfId="14492" xr:uid="{00000000-0005-0000-0000-0000CB650000}"/>
    <cellStyle name="Note 2 4 2 2 2 2 3 2" xfId="24666" xr:uid="{00000000-0005-0000-0000-0000CC650000}"/>
    <cellStyle name="Note 2 4 2 2 2 2 3 3" xfId="37656" xr:uid="{00000000-0005-0000-0000-0000CD650000}"/>
    <cellStyle name="Note 2 4 2 2 2 2 4" xfId="14493" xr:uid="{00000000-0005-0000-0000-0000CE650000}"/>
    <cellStyle name="Note 2 4 2 2 2 2 4 2" xfId="24667" xr:uid="{00000000-0005-0000-0000-0000CF650000}"/>
    <cellStyle name="Note 2 4 2 2 2 2 4 3" xfId="40198" xr:uid="{00000000-0005-0000-0000-0000D0650000}"/>
    <cellStyle name="Note 2 4 2 2 2 2 5" xfId="24662" xr:uid="{00000000-0005-0000-0000-0000D1650000}"/>
    <cellStyle name="Note 2 4 2 2 2 2 6" xfId="35096" xr:uid="{00000000-0005-0000-0000-0000D2650000}"/>
    <cellStyle name="Note 2 4 2 2 2 3" xfId="24661" xr:uid="{00000000-0005-0000-0000-0000D3650000}"/>
    <cellStyle name="Note 2 4 2 2 2 4" xfId="33825" xr:uid="{00000000-0005-0000-0000-0000D4650000}"/>
    <cellStyle name="Note 2 4 2 2 3" xfId="14494" xr:uid="{00000000-0005-0000-0000-0000D5650000}"/>
    <cellStyle name="Note 2 4 2 2 3 2" xfId="14495" xr:uid="{00000000-0005-0000-0000-0000D6650000}"/>
    <cellStyle name="Note 2 4 2 2 3 2 2" xfId="14496" xr:uid="{00000000-0005-0000-0000-0000D7650000}"/>
    <cellStyle name="Note 2 4 2 2 3 2 2 2" xfId="24670" xr:uid="{00000000-0005-0000-0000-0000D8650000}"/>
    <cellStyle name="Note 2 4 2 2 3 2 2 3" xfId="38408" xr:uid="{00000000-0005-0000-0000-0000D9650000}"/>
    <cellStyle name="Note 2 4 2 2 3 2 3" xfId="14497" xr:uid="{00000000-0005-0000-0000-0000DA650000}"/>
    <cellStyle name="Note 2 4 2 2 3 2 3 2" xfId="24671" xr:uid="{00000000-0005-0000-0000-0000DB650000}"/>
    <cellStyle name="Note 2 4 2 2 3 2 3 3" xfId="40948" xr:uid="{00000000-0005-0000-0000-0000DC650000}"/>
    <cellStyle name="Note 2 4 2 2 3 2 4" xfId="24669" xr:uid="{00000000-0005-0000-0000-0000DD650000}"/>
    <cellStyle name="Note 2 4 2 2 3 2 5" xfId="35855" xr:uid="{00000000-0005-0000-0000-0000DE650000}"/>
    <cellStyle name="Note 2 4 2 2 3 3" xfId="14498" xr:uid="{00000000-0005-0000-0000-0000DF650000}"/>
    <cellStyle name="Note 2 4 2 2 3 3 2" xfId="24672" xr:uid="{00000000-0005-0000-0000-0000E0650000}"/>
    <cellStyle name="Note 2 4 2 2 3 3 3" xfId="37134" xr:uid="{00000000-0005-0000-0000-0000E1650000}"/>
    <cellStyle name="Note 2 4 2 2 3 4" xfId="14499" xr:uid="{00000000-0005-0000-0000-0000E2650000}"/>
    <cellStyle name="Note 2 4 2 2 3 4 2" xfId="24673" xr:uid="{00000000-0005-0000-0000-0000E3650000}"/>
    <cellStyle name="Note 2 4 2 2 3 4 3" xfId="39678" xr:uid="{00000000-0005-0000-0000-0000E4650000}"/>
    <cellStyle name="Note 2 4 2 2 3 5" xfId="24668" xr:uid="{00000000-0005-0000-0000-0000E5650000}"/>
    <cellStyle name="Note 2 4 2 2 3 6" xfId="34577" xr:uid="{00000000-0005-0000-0000-0000E6650000}"/>
    <cellStyle name="Note 2 4 2 2 4" xfId="24660" xr:uid="{00000000-0005-0000-0000-0000E7650000}"/>
    <cellStyle name="Note 2 4 2 2 5" xfId="32622" xr:uid="{00000000-0005-0000-0000-0000E8650000}"/>
    <cellStyle name="Note 2 4 2 3" xfId="14500" xr:uid="{00000000-0005-0000-0000-0000E9650000}"/>
    <cellStyle name="Note 2 4 2 3 2" xfId="14501" xr:uid="{00000000-0005-0000-0000-0000EA650000}"/>
    <cellStyle name="Note 2 4 2 3 2 2" xfId="14502" xr:uid="{00000000-0005-0000-0000-0000EB650000}"/>
    <cellStyle name="Note 2 4 2 3 2 2 2" xfId="14503" xr:uid="{00000000-0005-0000-0000-0000EC650000}"/>
    <cellStyle name="Note 2 4 2 3 2 2 2 2" xfId="14504" xr:uid="{00000000-0005-0000-0000-0000ED650000}"/>
    <cellStyle name="Note 2 4 2 3 2 2 2 2 2" xfId="24678" xr:uid="{00000000-0005-0000-0000-0000EE650000}"/>
    <cellStyle name="Note 2 4 2 3 2 2 2 2 3" xfId="39080" xr:uid="{00000000-0005-0000-0000-0000EF650000}"/>
    <cellStyle name="Note 2 4 2 3 2 2 2 3" xfId="14505" xr:uid="{00000000-0005-0000-0000-0000F0650000}"/>
    <cellStyle name="Note 2 4 2 3 2 2 2 3 2" xfId="24679" xr:uid="{00000000-0005-0000-0000-0000F1650000}"/>
    <cellStyle name="Note 2 4 2 3 2 2 2 3 3" xfId="41620" xr:uid="{00000000-0005-0000-0000-0000F2650000}"/>
    <cellStyle name="Note 2 4 2 3 2 2 2 4" xfId="24677" xr:uid="{00000000-0005-0000-0000-0000F3650000}"/>
    <cellStyle name="Note 2 4 2 3 2 2 2 5" xfId="36527" xr:uid="{00000000-0005-0000-0000-0000F4650000}"/>
    <cellStyle name="Note 2 4 2 3 2 2 3" xfId="14506" xr:uid="{00000000-0005-0000-0000-0000F5650000}"/>
    <cellStyle name="Note 2 4 2 3 2 2 3 2" xfId="24680" xr:uid="{00000000-0005-0000-0000-0000F6650000}"/>
    <cellStyle name="Note 2 4 2 3 2 2 3 3" xfId="37808" xr:uid="{00000000-0005-0000-0000-0000F7650000}"/>
    <cellStyle name="Note 2 4 2 3 2 2 4" xfId="14507" xr:uid="{00000000-0005-0000-0000-0000F8650000}"/>
    <cellStyle name="Note 2 4 2 3 2 2 4 2" xfId="24681" xr:uid="{00000000-0005-0000-0000-0000F9650000}"/>
    <cellStyle name="Note 2 4 2 3 2 2 4 3" xfId="40350" xr:uid="{00000000-0005-0000-0000-0000FA650000}"/>
    <cellStyle name="Note 2 4 2 3 2 2 5" xfId="24676" xr:uid="{00000000-0005-0000-0000-0000FB650000}"/>
    <cellStyle name="Note 2 4 2 3 2 2 6" xfId="35248" xr:uid="{00000000-0005-0000-0000-0000FC650000}"/>
    <cellStyle name="Note 2 4 2 3 2 3" xfId="24675" xr:uid="{00000000-0005-0000-0000-0000FD650000}"/>
    <cellStyle name="Note 2 4 2 3 2 4" xfId="33976" xr:uid="{00000000-0005-0000-0000-0000FE650000}"/>
    <cellStyle name="Note 2 4 2 3 3" xfId="14508" xr:uid="{00000000-0005-0000-0000-0000FF650000}"/>
    <cellStyle name="Note 2 4 2 3 3 2" xfId="14509" xr:uid="{00000000-0005-0000-0000-000000660000}"/>
    <cellStyle name="Note 2 4 2 3 3 2 2" xfId="14510" xr:uid="{00000000-0005-0000-0000-000001660000}"/>
    <cellStyle name="Note 2 4 2 3 3 2 2 2" xfId="24684" xr:uid="{00000000-0005-0000-0000-000002660000}"/>
    <cellStyle name="Note 2 4 2 3 3 2 2 3" xfId="38560" xr:uid="{00000000-0005-0000-0000-000003660000}"/>
    <cellStyle name="Note 2 4 2 3 3 2 3" xfId="14511" xr:uid="{00000000-0005-0000-0000-000004660000}"/>
    <cellStyle name="Note 2 4 2 3 3 2 3 2" xfId="24685" xr:uid="{00000000-0005-0000-0000-000005660000}"/>
    <cellStyle name="Note 2 4 2 3 3 2 3 3" xfId="41100" xr:uid="{00000000-0005-0000-0000-000006660000}"/>
    <cellStyle name="Note 2 4 2 3 3 2 4" xfId="24683" xr:uid="{00000000-0005-0000-0000-000007660000}"/>
    <cellStyle name="Note 2 4 2 3 3 2 5" xfId="36007" xr:uid="{00000000-0005-0000-0000-000008660000}"/>
    <cellStyle name="Note 2 4 2 3 3 3" xfId="14512" xr:uid="{00000000-0005-0000-0000-000009660000}"/>
    <cellStyle name="Note 2 4 2 3 3 3 2" xfId="24686" xr:uid="{00000000-0005-0000-0000-00000A660000}"/>
    <cellStyle name="Note 2 4 2 3 3 3 3" xfId="37286" xr:uid="{00000000-0005-0000-0000-00000B660000}"/>
    <cellStyle name="Note 2 4 2 3 3 4" xfId="14513" xr:uid="{00000000-0005-0000-0000-00000C660000}"/>
    <cellStyle name="Note 2 4 2 3 3 4 2" xfId="24687" xr:uid="{00000000-0005-0000-0000-00000D660000}"/>
    <cellStyle name="Note 2 4 2 3 3 4 3" xfId="39830" xr:uid="{00000000-0005-0000-0000-00000E660000}"/>
    <cellStyle name="Note 2 4 2 3 3 5" xfId="24682" xr:uid="{00000000-0005-0000-0000-00000F660000}"/>
    <cellStyle name="Note 2 4 2 3 3 6" xfId="34725" xr:uid="{00000000-0005-0000-0000-000010660000}"/>
    <cellStyle name="Note 2 4 2 3 4" xfId="24674" xr:uid="{00000000-0005-0000-0000-000011660000}"/>
    <cellStyle name="Note 2 4 2 3 5" xfId="32769" xr:uid="{00000000-0005-0000-0000-000012660000}"/>
    <cellStyle name="Note 2 4 2 4" xfId="14514" xr:uid="{00000000-0005-0000-0000-000013660000}"/>
    <cellStyle name="Note 2 4 2 4 2" xfId="14515" xr:uid="{00000000-0005-0000-0000-000014660000}"/>
    <cellStyle name="Note 2 4 2 4 2 2" xfId="14516" xr:uid="{00000000-0005-0000-0000-000015660000}"/>
    <cellStyle name="Note 2 4 2 4 2 2 2" xfId="14517" xr:uid="{00000000-0005-0000-0000-000016660000}"/>
    <cellStyle name="Note 2 4 2 4 2 2 2 2" xfId="14518" xr:uid="{00000000-0005-0000-0000-000017660000}"/>
    <cellStyle name="Note 2 4 2 4 2 2 2 2 2" xfId="24692" xr:uid="{00000000-0005-0000-0000-000018660000}"/>
    <cellStyle name="Note 2 4 2 4 2 2 2 2 3" xfId="39239" xr:uid="{00000000-0005-0000-0000-000019660000}"/>
    <cellStyle name="Note 2 4 2 4 2 2 2 3" xfId="14519" xr:uid="{00000000-0005-0000-0000-00001A660000}"/>
    <cellStyle name="Note 2 4 2 4 2 2 2 3 2" xfId="24693" xr:uid="{00000000-0005-0000-0000-00001B660000}"/>
    <cellStyle name="Note 2 4 2 4 2 2 2 3 3" xfId="41779" xr:uid="{00000000-0005-0000-0000-00001C660000}"/>
    <cellStyle name="Note 2 4 2 4 2 2 2 4" xfId="24691" xr:uid="{00000000-0005-0000-0000-00001D660000}"/>
    <cellStyle name="Note 2 4 2 4 2 2 2 5" xfId="36686" xr:uid="{00000000-0005-0000-0000-00001E660000}"/>
    <cellStyle name="Note 2 4 2 4 2 2 3" xfId="14520" xr:uid="{00000000-0005-0000-0000-00001F660000}"/>
    <cellStyle name="Note 2 4 2 4 2 2 3 2" xfId="24694" xr:uid="{00000000-0005-0000-0000-000020660000}"/>
    <cellStyle name="Note 2 4 2 4 2 2 3 3" xfId="37969" xr:uid="{00000000-0005-0000-0000-000021660000}"/>
    <cellStyle name="Note 2 4 2 4 2 2 4" xfId="14521" xr:uid="{00000000-0005-0000-0000-000022660000}"/>
    <cellStyle name="Note 2 4 2 4 2 2 4 2" xfId="24695" xr:uid="{00000000-0005-0000-0000-000023660000}"/>
    <cellStyle name="Note 2 4 2 4 2 2 4 3" xfId="40509" xr:uid="{00000000-0005-0000-0000-000024660000}"/>
    <cellStyle name="Note 2 4 2 4 2 2 5" xfId="24690" xr:uid="{00000000-0005-0000-0000-000025660000}"/>
    <cellStyle name="Note 2 4 2 4 2 2 6" xfId="35409" xr:uid="{00000000-0005-0000-0000-000026660000}"/>
    <cellStyle name="Note 2 4 2 4 2 3" xfId="24689" xr:uid="{00000000-0005-0000-0000-000027660000}"/>
    <cellStyle name="Note 2 4 2 4 2 4" xfId="34137" xr:uid="{00000000-0005-0000-0000-000028660000}"/>
    <cellStyle name="Note 2 4 2 4 3" xfId="14522" xr:uid="{00000000-0005-0000-0000-000029660000}"/>
    <cellStyle name="Note 2 4 2 4 3 2" xfId="14523" xr:uid="{00000000-0005-0000-0000-00002A660000}"/>
    <cellStyle name="Note 2 4 2 4 3 2 2" xfId="14524" xr:uid="{00000000-0005-0000-0000-00002B660000}"/>
    <cellStyle name="Note 2 4 2 4 3 2 2 2" xfId="24698" xr:uid="{00000000-0005-0000-0000-00002C660000}"/>
    <cellStyle name="Note 2 4 2 4 3 2 2 3" xfId="38719" xr:uid="{00000000-0005-0000-0000-00002D660000}"/>
    <cellStyle name="Note 2 4 2 4 3 2 3" xfId="14525" xr:uid="{00000000-0005-0000-0000-00002E660000}"/>
    <cellStyle name="Note 2 4 2 4 3 2 3 2" xfId="24699" xr:uid="{00000000-0005-0000-0000-00002F660000}"/>
    <cellStyle name="Note 2 4 2 4 3 2 3 3" xfId="41259" xr:uid="{00000000-0005-0000-0000-000030660000}"/>
    <cellStyle name="Note 2 4 2 4 3 2 4" xfId="24697" xr:uid="{00000000-0005-0000-0000-000031660000}"/>
    <cellStyle name="Note 2 4 2 4 3 2 5" xfId="36166" xr:uid="{00000000-0005-0000-0000-000032660000}"/>
    <cellStyle name="Note 2 4 2 4 3 3" xfId="14526" xr:uid="{00000000-0005-0000-0000-000033660000}"/>
    <cellStyle name="Note 2 4 2 4 3 3 2" xfId="24700" xr:uid="{00000000-0005-0000-0000-000034660000}"/>
    <cellStyle name="Note 2 4 2 4 3 3 3" xfId="37447" xr:uid="{00000000-0005-0000-0000-000035660000}"/>
    <cellStyle name="Note 2 4 2 4 3 4" xfId="14527" xr:uid="{00000000-0005-0000-0000-000036660000}"/>
    <cellStyle name="Note 2 4 2 4 3 4 2" xfId="24701" xr:uid="{00000000-0005-0000-0000-000037660000}"/>
    <cellStyle name="Note 2 4 2 4 3 4 3" xfId="39989" xr:uid="{00000000-0005-0000-0000-000038660000}"/>
    <cellStyle name="Note 2 4 2 4 3 5" xfId="24696" xr:uid="{00000000-0005-0000-0000-000039660000}"/>
    <cellStyle name="Note 2 4 2 4 3 6" xfId="34887" xr:uid="{00000000-0005-0000-0000-00003A660000}"/>
    <cellStyle name="Note 2 4 2 4 4" xfId="24688" xr:uid="{00000000-0005-0000-0000-00003B660000}"/>
    <cellStyle name="Note 2 4 2 4 5" xfId="33590" xr:uid="{00000000-0005-0000-0000-00003C660000}"/>
    <cellStyle name="Note 2 4 2 5" xfId="14528" xr:uid="{00000000-0005-0000-0000-00003D660000}"/>
    <cellStyle name="Note 2 4 2 5 2" xfId="14529" xr:uid="{00000000-0005-0000-0000-00003E660000}"/>
    <cellStyle name="Note 2 4 2 5 2 2" xfId="14530" xr:uid="{00000000-0005-0000-0000-00003F660000}"/>
    <cellStyle name="Note 2 4 2 5 2 2 2" xfId="14531" xr:uid="{00000000-0005-0000-0000-000040660000}"/>
    <cellStyle name="Note 2 4 2 5 2 2 2 2" xfId="24705" xr:uid="{00000000-0005-0000-0000-000041660000}"/>
    <cellStyle name="Note 2 4 2 5 2 2 2 3" xfId="38263" xr:uid="{00000000-0005-0000-0000-000042660000}"/>
    <cellStyle name="Note 2 4 2 5 2 2 3" xfId="14532" xr:uid="{00000000-0005-0000-0000-000043660000}"/>
    <cellStyle name="Note 2 4 2 5 2 2 3 2" xfId="24706" xr:uid="{00000000-0005-0000-0000-000044660000}"/>
    <cellStyle name="Note 2 4 2 5 2 2 3 3" xfId="40803" xr:uid="{00000000-0005-0000-0000-000045660000}"/>
    <cellStyle name="Note 2 4 2 5 2 2 4" xfId="24704" xr:uid="{00000000-0005-0000-0000-000046660000}"/>
    <cellStyle name="Note 2 4 2 5 2 2 5" xfId="35710" xr:uid="{00000000-0005-0000-0000-000047660000}"/>
    <cellStyle name="Note 2 4 2 5 2 3" xfId="14533" xr:uid="{00000000-0005-0000-0000-000048660000}"/>
    <cellStyle name="Note 2 4 2 5 2 3 2" xfId="24707" xr:uid="{00000000-0005-0000-0000-000049660000}"/>
    <cellStyle name="Note 2 4 2 5 2 3 3" xfId="36989" xr:uid="{00000000-0005-0000-0000-00004A660000}"/>
    <cellStyle name="Note 2 4 2 5 2 4" xfId="14534" xr:uid="{00000000-0005-0000-0000-00004B660000}"/>
    <cellStyle name="Note 2 4 2 5 2 4 2" xfId="24708" xr:uid="{00000000-0005-0000-0000-00004C660000}"/>
    <cellStyle name="Note 2 4 2 5 2 4 3" xfId="39533" xr:uid="{00000000-0005-0000-0000-00004D660000}"/>
    <cellStyle name="Note 2 4 2 5 2 5" xfId="24703" xr:uid="{00000000-0005-0000-0000-00004E660000}"/>
    <cellStyle name="Note 2 4 2 5 2 6" xfId="34435" xr:uid="{00000000-0005-0000-0000-00004F660000}"/>
    <cellStyle name="Note 2 4 2 5 3" xfId="24702" xr:uid="{00000000-0005-0000-0000-000050660000}"/>
    <cellStyle name="Note 2 4 2 5 4" xfId="32458" xr:uid="{00000000-0005-0000-0000-000051660000}"/>
    <cellStyle name="Note 2 4 2 6" xfId="14535" xr:uid="{00000000-0005-0000-0000-000052660000}"/>
    <cellStyle name="Note 2 4 2 6 2" xfId="14536" xr:uid="{00000000-0005-0000-0000-000053660000}"/>
    <cellStyle name="Note 2 4 2 6 2 2" xfId="14537" xr:uid="{00000000-0005-0000-0000-000054660000}"/>
    <cellStyle name="Note 2 4 2 6 2 2 2" xfId="14538" xr:uid="{00000000-0005-0000-0000-000055660000}"/>
    <cellStyle name="Note 2 4 2 6 2 2 2 2" xfId="24712" xr:uid="{00000000-0005-0000-0000-000056660000}"/>
    <cellStyle name="Note 2 4 2 6 2 2 2 3" xfId="38786" xr:uid="{00000000-0005-0000-0000-000057660000}"/>
    <cellStyle name="Note 2 4 2 6 2 2 3" xfId="14539" xr:uid="{00000000-0005-0000-0000-000058660000}"/>
    <cellStyle name="Note 2 4 2 6 2 2 3 2" xfId="24713" xr:uid="{00000000-0005-0000-0000-000059660000}"/>
    <cellStyle name="Note 2 4 2 6 2 2 3 3" xfId="41326" xr:uid="{00000000-0005-0000-0000-00005A660000}"/>
    <cellStyle name="Note 2 4 2 6 2 2 4" xfId="24711" xr:uid="{00000000-0005-0000-0000-00005B660000}"/>
    <cellStyle name="Note 2 4 2 6 2 2 5" xfId="36233" xr:uid="{00000000-0005-0000-0000-00005C660000}"/>
    <cellStyle name="Note 2 4 2 6 2 3" xfId="14540" xr:uid="{00000000-0005-0000-0000-00005D660000}"/>
    <cellStyle name="Note 2 4 2 6 2 3 2" xfId="24714" xr:uid="{00000000-0005-0000-0000-00005E660000}"/>
    <cellStyle name="Note 2 4 2 6 2 3 3" xfId="37514" xr:uid="{00000000-0005-0000-0000-00005F660000}"/>
    <cellStyle name="Note 2 4 2 6 2 4" xfId="14541" xr:uid="{00000000-0005-0000-0000-000060660000}"/>
    <cellStyle name="Note 2 4 2 6 2 4 2" xfId="24715" xr:uid="{00000000-0005-0000-0000-000061660000}"/>
    <cellStyle name="Note 2 4 2 6 2 4 3" xfId="40056" xr:uid="{00000000-0005-0000-0000-000062660000}"/>
    <cellStyle name="Note 2 4 2 6 2 5" xfId="24710" xr:uid="{00000000-0005-0000-0000-000063660000}"/>
    <cellStyle name="Note 2 4 2 6 2 6" xfId="34954" xr:uid="{00000000-0005-0000-0000-000064660000}"/>
    <cellStyle name="Note 2 4 2 6 3" xfId="24709" xr:uid="{00000000-0005-0000-0000-000065660000}"/>
    <cellStyle name="Note 2 4 2 6 4" xfId="33681" xr:uid="{00000000-0005-0000-0000-000066660000}"/>
    <cellStyle name="Note 2 4 2 7" xfId="14542" xr:uid="{00000000-0005-0000-0000-000067660000}"/>
    <cellStyle name="Note 2 4 2 7 2" xfId="14543" xr:uid="{00000000-0005-0000-0000-000068660000}"/>
    <cellStyle name="Note 2 4 2 7 2 2" xfId="14544" xr:uid="{00000000-0005-0000-0000-000069660000}"/>
    <cellStyle name="Note 2 4 2 7 2 2 2" xfId="24718" xr:uid="{00000000-0005-0000-0000-00006A660000}"/>
    <cellStyle name="Note 2 4 2 7 2 2 3" xfId="38121" xr:uid="{00000000-0005-0000-0000-00006B660000}"/>
    <cellStyle name="Note 2 4 2 7 2 3" xfId="14545" xr:uid="{00000000-0005-0000-0000-00006C660000}"/>
    <cellStyle name="Note 2 4 2 7 2 3 2" xfId="24719" xr:uid="{00000000-0005-0000-0000-00006D660000}"/>
    <cellStyle name="Note 2 4 2 7 2 3 3" xfId="40661" xr:uid="{00000000-0005-0000-0000-00006E660000}"/>
    <cellStyle name="Note 2 4 2 7 2 4" xfId="24717" xr:uid="{00000000-0005-0000-0000-00006F660000}"/>
    <cellStyle name="Note 2 4 2 7 2 5" xfId="35568" xr:uid="{00000000-0005-0000-0000-000070660000}"/>
    <cellStyle name="Note 2 4 2 7 3" xfId="14546" xr:uid="{00000000-0005-0000-0000-000071660000}"/>
    <cellStyle name="Note 2 4 2 7 3 2" xfId="24720" xr:uid="{00000000-0005-0000-0000-000072660000}"/>
    <cellStyle name="Note 2 4 2 7 3 3" xfId="36847" xr:uid="{00000000-0005-0000-0000-000073660000}"/>
    <cellStyle name="Note 2 4 2 7 4" xfId="14547" xr:uid="{00000000-0005-0000-0000-000074660000}"/>
    <cellStyle name="Note 2 4 2 7 4 2" xfId="24721" xr:uid="{00000000-0005-0000-0000-000075660000}"/>
    <cellStyle name="Note 2 4 2 7 4 3" xfId="39391" xr:uid="{00000000-0005-0000-0000-000076660000}"/>
    <cellStyle name="Note 2 4 2 7 5" xfId="24716" xr:uid="{00000000-0005-0000-0000-000077660000}"/>
    <cellStyle name="Note 2 4 2 7 6" xfId="34293" xr:uid="{00000000-0005-0000-0000-000078660000}"/>
    <cellStyle name="Note 2 4 2 8" xfId="14548" xr:uid="{00000000-0005-0000-0000-000079660000}"/>
    <cellStyle name="Note 2 4 2 8 2" xfId="24722" xr:uid="{00000000-0005-0000-0000-00007A660000}"/>
    <cellStyle name="Note 2 4 2 9" xfId="14485" xr:uid="{00000000-0005-0000-0000-00007B660000}"/>
    <cellStyle name="Note 2 4 3" xfId="2711" xr:uid="{00000000-0005-0000-0000-00007C660000}"/>
    <cellStyle name="Note 2 4 3 2" xfId="14550" xr:uid="{00000000-0005-0000-0000-00007D660000}"/>
    <cellStyle name="Note 2 4 3 2 2" xfId="14551" xr:uid="{00000000-0005-0000-0000-00007E660000}"/>
    <cellStyle name="Note 2 4 3 2 2 2" xfId="14552" xr:uid="{00000000-0005-0000-0000-00007F660000}"/>
    <cellStyle name="Note 2 4 3 2 2 2 2" xfId="14553" xr:uid="{00000000-0005-0000-0000-000080660000}"/>
    <cellStyle name="Note 2 4 3 2 2 2 2 2" xfId="24727" xr:uid="{00000000-0005-0000-0000-000081660000}"/>
    <cellStyle name="Note 2 4 3 2 2 2 2 3" xfId="38851" xr:uid="{00000000-0005-0000-0000-000082660000}"/>
    <cellStyle name="Note 2 4 3 2 2 2 3" xfId="14554" xr:uid="{00000000-0005-0000-0000-000083660000}"/>
    <cellStyle name="Note 2 4 3 2 2 2 3 2" xfId="24728" xr:uid="{00000000-0005-0000-0000-000084660000}"/>
    <cellStyle name="Note 2 4 3 2 2 2 3 3" xfId="41391" xr:uid="{00000000-0005-0000-0000-000085660000}"/>
    <cellStyle name="Note 2 4 3 2 2 2 4" xfId="24726" xr:uid="{00000000-0005-0000-0000-000086660000}"/>
    <cellStyle name="Note 2 4 3 2 2 2 5" xfId="36298" xr:uid="{00000000-0005-0000-0000-000087660000}"/>
    <cellStyle name="Note 2 4 3 2 2 3" xfId="14555" xr:uid="{00000000-0005-0000-0000-000088660000}"/>
    <cellStyle name="Note 2 4 3 2 2 3 2" xfId="24729" xr:uid="{00000000-0005-0000-0000-000089660000}"/>
    <cellStyle name="Note 2 4 3 2 2 3 3" xfId="37579" xr:uid="{00000000-0005-0000-0000-00008A660000}"/>
    <cellStyle name="Note 2 4 3 2 2 4" xfId="14556" xr:uid="{00000000-0005-0000-0000-00008B660000}"/>
    <cellStyle name="Note 2 4 3 2 2 4 2" xfId="24730" xr:uid="{00000000-0005-0000-0000-00008C660000}"/>
    <cellStyle name="Note 2 4 3 2 2 4 3" xfId="40121" xr:uid="{00000000-0005-0000-0000-00008D660000}"/>
    <cellStyle name="Note 2 4 3 2 2 5" xfId="24725" xr:uid="{00000000-0005-0000-0000-00008E660000}"/>
    <cellStyle name="Note 2 4 3 2 2 6" xfId="35019" xr:uid="{00000000-0005-0000-0000-00008F660000}"/>
    <cellStyle name="Note 2 4 3 2 3" xfId="24724" xr:uid="{00000000-0005-0000-0000-000090660000}"/>
    <cellStyle name="Note 2 4 3 2 4" xfId="33748" xr:uid="{00000000-0005-0000-0000-000091660000}"/>
    <cellStyle name="Note 2 4 3 3" xfId="14557" xr:uid="{00000000-0005-0000-0000-000092660000}"/>
    <cellStyle name="Note 2 4 3 3 2" xfId="14558" xr:uid="{00000000-0005-0000-0000-000093660000}"/>
    <cellStyle name="Note 2 4 3 3 2 2" xfId="14559" xr:uid="{00000000-0005-0000-0000-000094660000}"/>
    <cellStyle name="Note 2 4 3 3 2 2 2" xfId="24733" xr:uid="{00000000-0005-0000-0000-000095660000}"/>
    <cellStyle name="Note 2 4 3 3 2 2 3" xfId="38331" xr:uid="{00000000-0005-0000-0000-000096660000}"/>
    <cellStyle name="Note 2 4 3 3 2 3" xfId="14560" xr:uid="{00000000-0005-0000-0000-000097660000}"/>
    <cellStyle name="Note 2 4 3 3 2 3 2" xfId="24734" xr:uid="{00000000-0005-0000-0000-000098660000}"/>
    <cellStyle name="Note 2 4 3 3 2 3 3" xfId="40871" xr:uid="{00000000-0005-0000-0000-000099660000}"/>
    <cellStyle name="Note 2 4 3 3 2 4" xfId="24732" xr:uid="{00000000-0005-0000-0000-00009A660000}"/>
    <cellStyle name="Note 2 4 3 3 2 5" xfId="35778" xr:uid="{00000000-0005-0000-0000-00009B660000}"/>
    <cellStyle name="Note 2 4 3 3 3" xfId="14561" xr:uid="{00000000-0005-0000-0000-00009C660000}"/>
    <cellStyle name="Note 2 4 3 3 3 2" xfId="24735" xr:uid="{00000000-0005-0000-0000-00009D660000}"/>
    <cellStyle name="Note 2 4 3 3 3 3" xfId="37057" xr:uid="{00000000-0005-0000-0000-00009E660000}"/>
    <cellStyle name="Note 2 4 3 3 4" xfId="14562" xr:uid="{00000000-0005-0000-0000-00009F660000}"/>
    <cellStyle name="Note 2 4 3 3 4 2" xfId="24736" xr:uid="{00000000-0005-0000-0000-0000A0660000}"/>
    <cellStyle name="Note 2 4 3 3 4 3" xfId="39601" xr:uid="{00000000-0005-0000-0000-0000A1660000}"/>
    <cellStyle name="Note 2 4 3 3 5" xfId="24731" xr:uid="{00000000-0005-0000-0000-0000A2660000}"/>
    <cellStyle name="Note 2 4 3 3 6" xfId="34502" xr:uid="{00000000-0005-0000-0000-0000A3660000}"/>
    <cellStyle name="Note 2 4 3 4" xfId="14563" xr:uid="{00000000-0005-0000-0000-0000A4660000}"/>
    <cellStyle name="Note 2 4 3 4 2" xfId="24737" xr:uid="{00000000-0005-0000-0000-0000A5660000}"/>
    <cellStyle name="Note 2 4 3 5" xfId="14549" xr:uid="{00000000-0005-0000-0000-0000A6660000}"/>
    <cellStyle name="Note 2 4 3 6" xfId="24723" xr:uid="{00000000-0005-0000-0000-0000A7660000}"/>
    <cellStyle name="Note 2 4 3 7" xfId="32548" xr:uid="{00000000-0005-0000-0000-0000A8660000}"/>
    <cellStyle name="Note 2 4 4" xfId="2712" xr:uid="{00000000-0005-0000-0000-0000A9660000}"/>
    <cellStyle name="Note 2 4 4 2" xfId="14565" xr:uid="{00000000-0005-0000-0000-0000AA660000}"/>
    <cellStyle name="Note 2 4 4 2 2" xfId="14566" xr:uid="{00000000-0005-0000-0000-0000AB660000}"/>
    <cellStyle name="Note 2 4 4 2 2 2" xfId="14567" xr:uid="{00000000-0005-0000-0000-0000AC660000}"/>
    <cellStyle name="Note 2 4 4 2 2 2 2" xfId="14568" xr:uid="{00000000-0005-0000-0000-0000AD660000}"/>
    <cellStyle name="Note 2 4 4 2 2 2 2 2" xfId="24742" xr:uid="{00000000-0005-0000-0000-0000AE660000}"/>
    <cellStyle name="Note 2 4 4 2 2 2 2 3" xfId="39002" xr:uid="{00000000-0005-0000-0000-0000AF660000}"/>
    <cellStyle name="Note 2 4 4 2 2 2 3" xfId="14569" xr:uid="{00000000-0005-0000-0000-0000B0660000}"/>
    <cellStyle name="Note 2 4 4 2 2 2 3 2" xfId="24743" xr:uid="{00000000-0005-0000-0000-0000B1660000}"/>
    <cellStyle name="Note 2 4 4 2 2 2 3 3" xfId="41542" xr:uid="{00000000-0005-0000-0000-0000B2660000}"/>
    <cellStyle name="Note 2 4 4 2 2 2 4" xfId="24741" xr:uid="{00000000-0005-0000-0000-0000B3660000}"/>
    <cellStyle name="Note 2 4 4 2 2 2 5" xfId="36449" xr:uid="{00000000-0005-0000-0000-0000B4660000}"/>
    <cellStyle name="Note 2 4 4 2 2 3" xfId="14570" xr:uid="{00000000-0005-0000-0000-0000B5660000}"/>
    <cellStyle name="Note 2 4 4 2 2 3 2" xfId="24744" xr:uid="{00000000-0005-0000-0000-0000B6660000}"/>
    <cellStyle name="Note 2 4 4 2 2 3 3" xfId="37730" xr:uid="{00000000-0005-0000-0000-0000B7660000}"/>
    <cellStyle name="Note 2 4 4 2 2 4" xfId="14571" xr:uid="{00000000-0005-0000-0000-0000B8660000}"/>
    <cellStyle name="Note 2 4 4 2 2 4 2" xfId="24745" xr:uid="{00000000-0005-0000-0000-0000B9660000}"/>
    <cellStyle name="Note 2 4 4 2 2 4 3" xfId="40272" xr:uid="{00000000-0005-0000-0000-0000BA660000}"/>
    <cellStyle name="Note 2 4 4 2 2 5" xfId="24740" xr:uid="{00000000-0005-0000-0000-0000BB660000}"/>
    <cellStyle name="Note 2 4 4 2 2 6" xfId="35170" xr:uid="{00000000-0005-0000-0000-0000BC660000}"/>
    <cellStyle name="Note 2 4 4 2 3" xfId="24739" xr:uid="{00000000-0005-0000-0000-0000BD660000}"/>
    <cellStyle name="Note 2 4 4 2 4" xfId="33899" xr:uid="{00000000-0005-0000-0000-0000BE660000}"/>
    <cellStyle name="Note 2 4 4 3" xfId="14572" xr:uid="{00000000-0005-0000-0000-0000BF660000}"/>
    <cellStyle name="Note 2 4 4 3 2" xfId="14573" xr:uid="{00000000-0005-0000-0000-0000C0660000}"/>
    <cellStyle name="Note 2 4 4 3 2 2" xfId="14574" xr:uid="{00000000-0005-0000-0000-0000C1660000}"/>
    <cellStyle name="Note 2 4 4 3 2 2 2" xfId="24748" xr:uid="{00000000-0005-0000-0000-0000C2660000}"/>
    <cellStyle name="Note 2 4 4 3 2 2 3" xfId="38482" xr:uid="{00000000-0005-0000-0000-0000C3660000}"/>
    <cellStyle name="Note 2 4 4 3 2 3" xfId="14575" xr:uid="{00000000-0005-0000-0000-0000C4660000}"/>
    <cellStyle name="Note 2 4 4 3 2 3 2" xfId="24749" xr:uid="{00000000-0005-0000-0000-0000C5660000}"/>
    <cellStyle name="Note 2 4 4 3 2 3 3" xfId="41022" xr:uid="{00000000-0005-0000-0000-0000C6660000}"/>
    <cellStyle name="Note 2 4 4 3 2 4" xfId="24747" xr:uid="{00000000-0005-0000-0000-0000C7660000}"/>
    <cellStyle name="Note 2 4 4 3 2 5" xfId="35929" xr:uid="{00000000-0005-0000-0000-0000C8660000}"/>
    <cellStyle name="Note 2 4 4 3 3" xfId="14576" xr:uid="{00000000-0005-0000-0000-0000C9660000}"/>
    <cellStyle name="Note 2 4 4 3 3 2" xfId="24750" xr:uid="{00000000-0005-0000-0000-0000CA660000}"/>
    <cellStyle name="Note 2 4 4 3 3 3" xfId="37208" xr:uid="{00000000-0005-0000-0000-0000CB660000}"/>
    <cellStyle name="Note 2 4 4 3 4" xfId="14577" xr:uid="{00000000-0005-0000-0000-0000CC660000}"/>
    <cellStyle name="Note 2 4 4 3 4 2" xfId="24751" xr:uid="{00000000-0005-0000-0000-0000CD660000}"/>
    <cellStyle name="Note 2 4 4 3 4 3" xfId="39752" xr:uid="{00000000-0005-0000-0000-0000CE660000}"/>
    <cellStyle name="Note 2 4 4 3 5" xfId="24746" xr:uid="{00000000-0005-0000-0000-0000CF660000}"/>
    <cellStyle name="Note 2 4 4 3 6" xfId="34649" xr:uid="{00000000-0005-0000-0000-0000D0660000}"/>
    <cellStyle name="Note 2 4 4 4" xfId="14578" xr:uid="{00000000-0005-0000-0000-0000D1660000}"/>
    <cellStyle name="Note 2 4 4 4 2" xfId="24752" xr:uid="{00000000-0005-0000-0000-0000D2660000}"/>
    <cellStyle name="Note 2 4 4 5" xfId="14564" xr:uid="{00000000-0005-0000-0000-0000D3660000}"/>
    <cellStyle name="Note 2 4 4 6" xfId="24738" xr:uid="{00000000-0005-0000-0000-0000D4660000}"/>
    <cellStyle name="Note 2 4 4 7" xfId="32696" xr:uid="{00000000-0005-0000-0000-0000D5660000}"/>
    <cellStyle name="Note 2 4 5" xfId="2713" xr:uid="{00000000-0005-0000-0000-0000D6660000}"/>
    <cellStyle name="Note 2 4 5 2" xfId="14580" xr:uid="{00000000-0005-0000-0000-0000D7660000}"/>
    <cellStyle name="Note 2 4 5 2 2" xfId="14581" xr:uid="{00000000-0005-0000-0000-0000D8660000}"/>
    <cellStyle name="Note 2 4 5 2 2 2" xfId="14582" xr:uid="{00000000-0005-0000-0000-0000D9660000}"/>
    <cellStyle name="Note 2 4 5 2 2 2 2" xfId="14583" xr:uid="{00000000-0005-0000-0000-0000DA660000}"/>
    <cellStyle name="Note 2 4 5 2 2 2 2 2" xfId="24757" xr:uid="{00000000-0005-0000-0000-0000DB660000}"/>
    <cellStyle name="Note 2 4 5 2 2 2 2 3" xfId="39161" xr:uid="{00000000-0005-0000-0000-0000DC660000}"/>
    <cellStyle name="Note 2 4 5 2 2 2 3" xfId="14584" xr:uid="{00000000-0005-0000-0000-0000DD660000}"/>
    <cellStyle name="Note 2 4 5 2 2 2 3 2" xfId="24758" xr:uid="{00000000-0005-0000-0000-0000DE660000}"/>
    <cellStyle name="Note 2 4 5 2 2 2 3 3" xfId="41701" xr:uid="{00000000-0005-0000-0000-0000DF660000}"/>
    <cellStyle name="Note 2 4 5 2 2 2 4" xfId="24756" xr:uid="{00000000-0005-0000-0000-0000E0660000}"/>
    <cellStyle name="Note 2 4 5 2 2 2 5" xfId="36608" xr:uid="{00000000-0005-0000-0000-0000E1660000}"/>
    <cellStyle name="Note 2 4 5 2 2 3" xfId="14585" xr:uid="{00000000-0005-0000-0000-0000E2660000}"/>
    <cellStyle name="Note 2 4 5 2 2 3 2" xfId="24759" xr:uid="{00000000-0005-0000-0000-0000E3660000}"/>
    <cellStyle name="Note 2 4 5 2 2 3 3" xfId="37891" xr:uid="{00000000-0005-0000-0000-0000E4660000}"/>
    <cellStyle name="Note 2 4 5 2 2 4" xfId="14586" xr:uid="{00000000-0005-0000-0000-0000E5660000}"/>
    <cellStyle name="Note 2 4 5 2 2 4 2" xfId="24760" xr:uid="{00000000-0005-0000-0000-0000E6660000}"/>
    <cellStyle name="Note 2 4 5 2 2 4 3" xfId="40431" xr:uid="{00000000-0005-0000-0000-0000E7660000}"/>
    <cellStyle name="Note 2 4 5 2 2 5" xfId="24755" xr:uid="{00000000-0005-0000-0000-0000E8660000}"/>
    <cellStyle name="Note 2 4 5 2 2 6" xfId="35331" xr:uid="{00000000-0005-0000-0000-0000E9660000}"/>
    <cellStyle name="Note 2 4 5 2 3" xfId="24754" xr:uid="{00000000-0005-0000-0000-0000EA660000}"/>
    <cellStyle name="Note 2 4 5 2 4" xfId="34059" xr:uid="{00000000-0005-0000-0000-0000EB660000}"/>
    <cellStyle name="Note 2 4 5 3" xfId="14587" xr:uid="{00000000-0005-0000-0000-0000EC660000}"/>
    <cellStyle name="Note 2 4 5 3 2" xfId="14588" xr:uid="{00000000-0005-0000-0000-0000ED660000}"/>
    <cellStyle name="Note 2 4 5 3 2 2" xfId="14589" xr:uid="{00000000-0005-0000-0000-0000EE660000}"/>
    <cellStyle name="Note 2 4 5 3 2 2 2" xfId="24763" xr:uid="{00000000-0005-0000-0000-0000EF660000}"/>
    <cellStyle name="Note 2 4 5 3 2 2 3" xfId="38641" xr:uid="{00000000-0005-0000-0000-0000F0660000}"/>
    <cellStyle name="Note 2 4 5 3 2 3" xfId="14590" xr:uid="{00000000-0005-0000-0000-0000F1660000}"/>
    <cellStyle name="Note 2 4 5 3 2 3 2" xfId="24764" xr:uid="{00000000-0005-0000-0000-0000F2660000}"/>
    <cellStyle name="Note 2 4 5 3 2 3 3" xfId="41181" xr:uid="{00000000-0005-0000-0000-0000F3660000}"/>
    <cellStyle name="Note 2 4 5 3 2 4" xfId="24762" xr:uid="{00000000-0005-0000-0000-0000F4660000}"/>
    <cellStyle name="Note 2 4 5 3 2 5" xfId="36088" xr:uid="{00000000-0005-0000-0000-0000F5660000}"/>
    <cellStyle name="Note 2 4 5 3 3" xfId="14591" xr:uid="{00000000-0005-0000-0000-0000F6660000}"/>
    <cellStyle name="Note 2 4 5 3 3 2" xfId="24765" xr:uid="{00000000-0005-0000-0000-0000F7660000}"/>
    <cellStyle name="Note 2 4 5 3 3 3" xfId="37369" xr:uid="{00000000-0005-0000-0000-0000F8660000}"/>
    <cellStyle name="Note 2 4 5 3 4" xfId="14592" xr:uid="{00000000-0005-0000-0000-0000F9660000}"/>
    <cellStyle name="Note 2 4 5 3 4 2" xfId="24766" xr:uid="{00000000-0005-0000-0000-0000FA660000}"/>
    <cellStyle name="Note 2 4 5 3 4 3" xfId="39911" xr:uid="{00000000-0005-0000-0000-0000FB660000}"/>
    <cellStyle name="Note 2 4 5 3 5" xfId="24761" xr:uid="{00000000-0005-0000-0000-0000FC660000}"/>
    <cellStyle name="Note 2 4 5 3 6" xfId="34808" xr:uid="{00000000-0005-0000-0000-0000FD660000}"/>
    <cellStyle name="Note 2 4 5 4" xfId="14593" xr:uid="{00000000-0005-0000-0000-0000FE660000}"/>
    <cellStyle name="Note 2 4 5 4 2" xfId="24767" xr:uid="{00000000-0005-0000-0000-0000FF660000}"/>
    <cellStyle name="Note 2 4 5 5" xfId="14579" xr:uid="{00000000-0005-0000-0000-000000670000}"/>
    <cellStyle name="Note 2 4 5 6" xfId="24753" xr:uid="{00000000-0005-0000-0000-000001670000}"/>
    <cellStyle name="Note 2 4 5 7" xfId="32872" xr:uid="{00000000-0005-0000-0000-000002670000}"/>
    <cellStyle name="Note 2 4 6" xfId="14594" xr:uid="{00000000-0005-0000-0000-000003670000}"/>
    <cellStyle name="Note 2 4 6 2" xfId="14595" xr:uid="{00000000-0005-0000-0000-000004670000}"/>
    <cellStyle name="Note 2 4 6 2 2" xfId="14596" xr:uid="{00000000-0005-0000-0000-000005670000}"/>
    <cellStyle name="Note 2 4 6 2 2 2" xfId="14597" xr:uid="{00000000-0005-0000-0000-000006670000}"/>
    <cellStyle name="Note 2 4 6 2 2 2 2" xfId="24771" xr:uid="{00000000-0005-0000-0000-000007670000}"/>
    <cellStyle name="Note 2 4 6 2 2 2 3" xfId="38195" xr:uid="{00000000-0005-0000-0000-000008670000}"/>
    <cellStyle name="Note 2 4 6 2 2 3" xfId="14598" xr:uid="{00000000-0005-0000-0000-000009670000}"/>
    <cellStyle name="Note 2 4 6 2 2 3 2" xfId="24772" xr:uid="{00000000-0005-0000-0000-00000A670000}"/>
    <cellStyle name="Note 2 4 6 2 2 3 3" xfId="40735" xr:uid="{00000000-0005-0000-0000-00000B670000}"/>
    <cellStyle name="Note 2 4 6 2 2 4" xfId="24770" xr:uid="{00000000-0005-0000-0000-00000C670000}"/>
    <cellStyle name="Note 2 4 6 2 2 5" xfId="35642" xr:uid="{00000000-0005-0000-0000-00000D670000}"/>
    <cellStyle name="Note 2 4 6 2 3" xfId="14599" xr:uid="{00000000-0005-0000-0000-00000E670000}"/>
    <cellStyle name="Note 2 4 6 2 3 2" xfId="24773" xr:uid="{00000000-0005-0000-0000-00000F670000}"/>
    <cellStyle name="Note 2 4 6 2 3 3" xfId="36921" xr:uid="{00000000-0005-0000-0000-000010670000}"/>
    <cellStyle name="Note 2 4 6 2 4" xfId="14600" xr:uid="{00000000-0005-0000-0000-000011670000}"/>
    <cellStyle name="Note 2 4 6 2 4 2" xfId="24774" xr:uid="{00000000-0005-0000-0000-000012670000}"/>
    <cellStyle name="Note 2 4 6 2 4 3" xfId="39465" xr:uid="{00000000-0005-0000-0000-000013670000}"/>
    <cellStyle name="Note 2 4 6 2 5" xfId="24769" xr:uid="{00000000-0005-0000-0000-000014670000}"/>
    <cellStyle name="Note 2 4 6 2 6" xfId="34367" xr:uid="{00000000-0005-0000-0000-000015670000}"/>
    <cellStyle name="Note 2 4 6 3" xfId="24768" xr:uid="{00000000-0005-0000-0000-000016670000}"/>
    <cellStyle name="Note 2 4 6 4" xfId="31768" xr:uid="{00000000-0005-0000-0000-000017670000}"/>
    <cellStyle name="Note 2 4 7" xfId="14601" xr:uid="{00000000-0005-0000-0000-000018670000}"/>
    <cellStyle name="Note 2 4 7 2" xfId="14602" xr:uid="{00000000-0005-0000-0000-000019670000}"/>
    <cellStyle name="Note 2 4 7 2 2" xfId="14603" xr:uid="{00000000-0005-0000-0000-00001A670000}"/>
    <cellStyle name="Note 2 4 7 2 2 2" xfId="24777" xr:uid="{00000000-0005-0000-0000-00001B670000}"/>
    <cellStyle name="Note 2 4 7 2 2 3" xfId="38043" xr:uid="{00000000-0005-0000-0000-00001C670000}"/>
    <cellStyle name="Note 2 4 7 2 3" xfId="14604" xr:uid="{00000000-0005-0000-0000-00001D670000}"/>
    <cellStyle name="Note 2 4 7 2 3 2" xfId="24778" xr:uid="{00000000-0005-0000-0000-00001E670000}"/>
    <cellStyle name="Note 2 4 7 2 3 3" xfId="40583" xr:uid="{00000000-0005-0000-0000-00001F670000}"/>
    <cellStyle name="Note 2 4 7 2 4" xfId="24776" xr:uid="{00000000-0005-0000-0000-000020670000}"/>
    <cellStyle name="Note 2 4 7 2 5" xfId="35490" xr:uid="{00000000-0005-0000-0000-000021670000}"/>
    <cellStyle name="Note 2 4 7 3" xfId="14605" xr:uid="{00000000-0005-0000-0000-000022670000}"/>
    <cellStyle name="Note 2 4 7 3 2" xfId="24779" xr:uid="{00000000-0005-0000-0000-000023670000}"/>
    <cellStyle name="Note 2 4 7 3 3" xfId="36769" xr:uid="{00000000-0005-0000-0000-000024670000}"/>
    <cellStyle name="Note 2 4 7 4" xfId="14606" xr:uid="{00000000-0005-0000-0000-000025670000}"/>
    <cellStyle name="Note 2 4 7 4 2" xfId="24780" xr:uid="{00000000-0005-0000-0000-000026670000}"/>
    <cellStyle name="Note 2 4 7 4 3" xfId="39313" xr:uid="{00000000-0005-0000-0000-000027670000}"/>
    <cellStyle name="Note 2 4 7 5" xfId="24775" xr:uid="{00000000-0005-0000-0000-000028670000}"/>
    <cellStyle name="Note 2 4 7 6" xfId="34215" xr:uid="{00000000-0005-0000-0000-000029670000}"/>
    <cellStyle name="Note 2 4 8" xfId="14607" xr:uid="{00000000-0005-0000-0000-00002A670000}"/>
    <cellStyle name="Note 2 4 8 2" xfId="24781" xr:uid="{00000000-0005-0000-0000-00002B670000}"/>
    <cellStyle name="Note 2 4 8 3" xfId="42452" xr:uid="{00000000-0005-0000-0000-00002C670000}"/>
    <cellStyle name="Note 2 4 9" xfId="14608" xr:uid="{00000000-0005-0000-0000-00002D670000}"/>
    <cellStyle name="Note 2 4 9 2" xfId="24782" xr:uid="{00000000-0005-0000-0000-00002E670000}"/>
    <cellStyle name="Note 2 5" xfId="2714" xr:uid="{00000000-0005-0000-0000-00002F670000}"/>
    <cellStyle name="Note 2 5 10" xfId="14609" xr:uid="{00000000-0005-0000-0000-000030670000}"/>
    <cellStyle name="Note 2 5 11" xfId="24783" xr:uid="{00000000-0005-0000-0000-000031670000}"/>
    <cellStyle name="Note 2 5 12" xfId="31685" xr:uid="{00000000-0005-0000-0000-000032670000}"/>
    <cellStyle name="Note 2 5 2" xfId="2715" xr:uid="{00000000-0005-0000-0000-000033670000}"/>
    <cellStyle name="Note 2 5 2 2" xfId="14611" xr:uid="{00000000-0005-0000-0000-000034670000}"/>
    <cellStyle name="Note 2 5 2 2 2" xfId="14612" xr:uid="{00000000-0005-0000-0000-000035670000}"/>
    <cellStyle name="Note 2 5 2 2 2 2" xfId="14613" xr:uid="{00000000-0005-0000-0000-000036670000}"/>
    <cellStyle name="Note 2 5 2 2 2 2 2" xfId="14614" xr:uid="{00000000-0005-0000-0000-000037670000}"/>
    <cellStyle name="Note 2 5 2 2 2 2 2 2" xfId="24788" xr:uid="{00000000-0005-0000-0000-000038670000}"/>
    <cellStyle name="Note 2 5 2 2 2 2 2 3" xfId="38924" xr:uid="{00000000-0005-0000-0000-000039670000}"/>
    <cellStyle name="Note 2 5 2 2 2 2 3" xfId="14615" xr:uid="{00000000-0005-0000-0000-00003A670000}"/>
    <cellStyle name="Note 2 5 2 2 2 2 3 2" xfId="24789" xr:uid="{00000000-0005-0000-0000-00003B670000}"/>
    <cellStyle name="Note 2 5 2 2 2 2 3 3" xfId="41464" xr:uid="{00000000-0005-0000-0000-00003C670000}"/>
    <cellStyle name="Note 2 5 2 2 2 2 4" xfId="24787" xr:uid="{00000000-0005-0000-0000-00003D670000}"/>
    <cellStyle name="Note 2 5 2 2 2 2 5" xfId="36371" xr:uid="{00000000-0005-0000-0000-00003E670000}"/>
    <cellStyle name="Note 2 5 2 2 2 3" xfId="14616" xr:uid="{00000000-0005-0000-0000-00003F670000}"/>
    <cellStyle name="Note 2 5 2 2 2 3 2" xfId="24790" xr:uid="{00000000-0005-0000-0000-000040670000}"/>
    <cellStyle name="Note 2 5 2 2 2 3 3" xfId="37652" xr:uid="{00000000-0005-0000-0000-000041670000}"/>
    <cellStyle name="Note 2 5 2 2 2 4" xfId="14617" xr:uid="{00000000-0005-0000-0000-000042670000}"/>
    <cellStyle name="Note 2 5 2 2 2 4 2" xfId="24791" xr:uid="{00000000-0005-0000-0000-000043670000}"/>
    <cellStyle name="Note 2 5 2 2 2 4 3" xfId="40194" xr:uid="{00000000-0005-0000-0000-000044670000}"/>
    <cellStyle name="Note 2 5 2 2 2 5" xfId="24786" xr:uid="{00000000-0005-0000-0000-000045670000}"/>
    <cellStyle name="Note 2 5 2 2 2 6" xfId="35092" xr:uid="{00000000-0005-0000-0000-000046670000}"/>
    <cellStyle name="Note 2 5 2 2 3" xfId="24785" xr:uid="{00000000-0005-0000-0000-000047670000}"/>
    <cellStyle name="Note 2 5 2 2 4" xfId="33821" xr:uid="{00000000-0005-0000-0000-000048670000}"/>
    <cellStyle name="Note 2 5 2 3" xfId="14618" xr:uid="{00000000-0005-0000-0000-000049670000}"/>
    <cellStyle name="Note 2 5 2 3 2" xfId="14619" xr:uid="{00000000-0005-0000-0000-00004A670000}"/>
    <cellStyle name="Note 2 5 2 3 2 2" xfId="14620" xr:uid="{00000000-0005-0000-0000-00004B670000}"/>
    <cellStyle name="Note 2 5 2 3 2 2 2" xfId="24794" xr:uid="{00000000-0005-0000-0000-00004C670000}"/>
    <cellStyle name="Note 2 5 2 3 2 2 3" xfId="38404" xr:uid="{00000000-0005-0000-0000-00004D670000}"/>
    <cellStyle name="Note 2 5 2 3 2 3" xfId="14621" xr:uid="{00000000-0005-0000-0000-00004E670000}"/>
    <cellStyle name="Note 2 5 2 3 2 3 2" xfId="24795" xr:uid="{00000000-0005-0000-0000-00004F670000}"/>
    <cellStyle name="Note 2 5 2 3 2 3 3" xfId="40944" xr:uid="{00000000-0005-0000-0000-000050670000}"/>
    <cellStyle name="Note 2 5 2 3 2 4" xfId="24793" xr:uid="{00000000-0005-0000-0000-000051670000}"/>
    <cellStyle name="Note 2 5 2 3 2 5" xfId="35851" xr:uid="{00000000-0005-0000-0000-000052670000}"/>
    <cellStyle name="Note 2 5 2 3 3" xfId="14622" xr:uid="{00000000-0005-0000-0000-000053670000}"/>
    <cellStyle name="Note 2 5 2 3 3 2" xfId="24796" xr:uid="{00000000-0005-0000-0000-000054670000}"/>
    <cellStyle name="Note 2 5 2 3 3 3" xfId="37130" xr:uid="{00000000-0005-0000-0000-000055670000}"/>
    <cellStyle name="Note 2 5 2 3 4" xfId="14623" xr:uid="{00000000-0005-0000-0000-000056670000}"/>
    <cellStyle name="Note 2 5 2 3 4 2" xfId="24797" xr:uid="{00000000-0005-0000-0000-000057670000}"/>
    <cellStyle name="Note 2 5 2 3 4 3" xfId="39674" xr:uid="{00000000-0005-0000-0000-000058670000}"/>
    <cellStyle name="Note 2 5 2 3 5" xfId="24792" xr:uid="{00000000-0005-0000-0000-000059670000}"/>
    <cellStyle name="Note 2 5 2 3 6" xfId="34573" xr:uid="{00000000-0005-0000-0000-00005A670000}"/>
    <cellStyle name="Note 2 5 2 4" xfId="14624" xr:uid="{00000000-0005-0000-0000-00005B670000}"/>
    <cellStyle name="Note 2 5 2 4 2" xfId="24798" xr:uid="{00000000-0005-0000-0000-00005C670000}"/>
    <cellStyle name="Note 2 5 2 4 3" xfId="42589" xr:uid="{00000000-0005-0000-0000-00005D670000}"/>
    <cellStyle name="Note 2 5 2 5" xfId="14625" xr:uid="{00000000-0005-0000-0000-00005E670000}"/>
    <cellStyle name="Note 2 5 2 5 2" xfId="24799" xr:uid="{00000000-0005-0000-0000-00005F670000}"/>
    <cellStyle name="Note 2 5 2 6" xfId="14610" xr:uid="{00000000-0005-0000-0000-000060670000}"/>
    <cellStyle name="Note 2 5 2 7" xfId="24784" xr:uid="{00000000-0005-0000-0000-000061670000}"/>
    <cellStyle name="Note 2 5 2 8" xfId="32618" xr:uid="{00000000-0005-0000-0000-000062670000}"/>
    <cellStyle name="Note 2 5 3" xfId="2716" xr:uid="{00000000-0005-0000-0000-000063670000}"/>
    <cellStyle name="Note 2 5 3 2" xfId="14627" xr:uid="{00000000-0005-0000-0000-000064670000}"/>
    <cellStyle name="Note 2 5 3 2 2" xfId="14628" xr:uid="{00000000-0005-0000-0000-000065670000}"/>
    <cellStyle name="Note 2 5 3 2 2 2" xfId="14629" xr:uid="{00000000-0005-0000-0000-000066670000}"/>
    <cellStyle name="Note 2 5 3 2 2 2 2" xfId="14630" xr:uid="{00000000-0005-0000-0000-000067670000}"/>
    <cellStyle name="Note 2 5 3 2 2 2 2 2" xfId="24804" xr:uid="{00000000-0005-0000-0000-000068670000}"/>
    <cellStyle name="Note 2 5 3 2 2 2 2 3" xfId="39076" xr:uid="{00000000-0005-0000-0000-000069670000}"/>
    <cellStyle name="Note 2 5 3 2 2 2 3" xfId="14631" xr:uid="{00000000-0005-0000-0000-00006A670000}"/>
    <cellStyle name="Note 2 5 3 2 2 2 3 2" xfId="24805" xr:uid="{00000000-0005-0000-0000-00006B670000}"/>
    <cellStyle name="Note 2 5 3 2 2 2 3 3" xfId="41616" xr:uid="{00000000-0005-0000-0000-00006C670000}"/>
    <cellStyle name="Note 2 5 3 2 2 2 4" xfId="24803" xr:uid="{00000000-0005-0000-0000-00006D670000}"/>
    <cellStyle name="Note 2 5 3 2 2 2 5" xfId="36523" xr:uid="{00000000-0005-0000-0000-00006E670000}"/>
    <cellStyle name="Note 2 5 3 2 2 3" xfId="14632" xr:uid="{00000000-0005-0000-0000-00006F670000}"/>
    <cellStyle name="Note 2 5 3 2 2 3 2" xfId="24806" xr:uid="{00000000-0005-0000-0000-000070670000}"/>
    <cellStyle name="Note 2 5 3 2 2 3 3" xfId="37804" xr:uid="{00000000-0005-0000-0000-000071670000}"/>
    <cellStyle name="Note 2 5 3 2 2 4" xfId="14633" xr:uid="{00000000-0005-0000-0000-000072670000}"/>
    <cellStyle name="Note 2 5 3 2 2 4 2" xfId="24807" xr:uid="{00000000-0005-0000-0000-000073670000}"/>
    <cellStyle name="Note 2 5 3 2 2 4 3" xfId="40346" xr:uid="{00000000-0005-0000-0000-000074670000}"/>
    <cellStyle name="Note 2 5 3 2 2 5" xfId="24802" xr:uid="{00000000-0005-0000-0000-000075670000}"/>
    <cellStyle name="Note 2 5 3 2 2 6" xfId="35244" xr:uid="{00000000-0005-0000-0000-000076670000}"/>
    <cellStyle name="Note 2 5 3 2 3" xfId="24801" xr:uid="{00000000-0005-0000-0000-000077670000}"/>
    <cellStyle name="Note 2 5 3 2 4" xfId="33972" xr:uid="{00000000-0005-0000-0000-000078670000}"/>
    <cellStyle name="Note 2 5 3 3" xfId="14634" xr:uid="{00000000-0005-0000-0000-000079670000}"/>
    <cellStyle name="Note 2 5 3 3 2" xfId="14635" xr:uid="{00000000-0005-0000-0000-00007A670000}"/>
    <cellStyle name="Note 2 5 3 3 2 2" xfId="14636" xr:uid="{00000000-0005-0000-0000-00007B670000}"/>
    <cellStyle name="Note 2 5 3 3 2 2 2" xfId="24810" xr:uid="{00000000-0005-0000-0000-00007C670000}"/>
    <cellStyle name="Note 2 5 3 3 2 2 3" xfId="38556" xr:uid="{00000000-0005-0000-0000-00007D670000}"/>
    <cellStyle name="Note 2 5 3 3 2 3" xfId="14637" xr:uid="{00000000-0005-0000-0000-00007E670000}"/>
    <cellStyle name="Note 2 5 3 3 2 3 2" xfId="24811" xr:uid="{00000000-0005-0000-0000-00007F670000}"/>
    <cellStyle name="Note 2 5 3 3 2 3 3" xfId="41096" xr:uid="{00000000-0005-0000-0000-000080670000}"/>
    <cellStyle name="Note 2 5 3 3 2 4" xfId="24809" xr:uid="{00000000-0005-0000-0000-000081670000}"/>
    <cellStyle name="Note 2 5 3 3 2 5" xfId="36003" xr:uid="{00000000-0005-0000-0000-000082670000}"/>
    <cellStyle name="Note 2 5 3 3 3" xfId="14638" xr:uid="{00000000-0005-0000-0000-000083670000}"/>
    <cellStyle name="Note 2 5 3 3 3 2" xfId="24812" xr:uid="{00000000-0005-0000-0000-000084670000}"/>
    <cellStyle name="Note 2 5 3 3 3 3" xfId="37282" xr:uid="{00000000-0005-0000-0000-000085670000}"/>
    <cellStyle name="Note 2 5 3 3 4" xfId="14639" xr:uid="{00000000-0005-0000-0000-000086670000}"/>
    <cellStyle name="Note 2 5 3 3 4 2" xfId="24813" xr:uid="{00000000-0005-0000-0000-000087670000}"/>
    <cellStyle name="Note 2 5 3 3 4 3" xfId="39826" xr:uid="{00000000-0005-0000-0000-000088670000}"/>
    <cellStyle name="Note 2 5 3 3 5" xfId="24808" xr:uid="{00000000-0005-0000-0000-000089670000}"/>
    <cellStyle name="Note 2 5 3 3 6" xfId="34721" xr:uid="{00000000-0005-0000-0000-00008A670000}"/>
    <cellStyle name="Note 2 5 3 4" xfId="14640" xr:uid="{00000000-0005-0000-0000-00008B670000}"/>
    <cellStyle name="Note 2 5 3 4 2" xfId="24814" xr:uid="{00000000-0005-0000-0000-00008C670000}"/>
    <cellStyle name="Note 2 5 3 5" xfId="14626" xr:uid="{00000000-0005-0000-0000-00008D670000}"/>
    <cellStyle name="Note 2 5 3 6" xfId="24800" xr:uid="{00000000-0005-0000-0000-00008E670000}"/>
    <cellStyle name="Note 2 5 3 7" xfId="32765" xr:uid="{00000000-0005-0000-0000-00008F670000}"/>
    <cellStyle name="Note 2 5 4" xfId="14641" xr:uid="{00000000-0005-0000-0000-000090670000}"/>
    <cellStyle name="Note 2 5 4 2" xfId="14642" xr:uid="{00000000-0005-0000-0000-000091670000}"/>
    <cellStyle name="Note 2 5 4 2 2" xfId="14643" xr:uid="{00000000-0005-0000-0000-000092670000}"/>
    <cellStyle name="Note 2 5 4 2 2 2" xfId="14644" xr:uid="{00000000-0005-0000-0000-000093670000}"/>
    <cellStyle name="Note 2 5 4 2 2 2 2" xfId="14645" xr:uid="{00000000-0005-0000-0000-000094670000}"/>
    <cellStyle name="Note 2 5 4 2 2 2 2 2" xfId="24819" xr:uid="{00000000-0005-0000-0000-000095670000}"/>
    <cellStyle name="Note 2 5 4 2 2 2 2 3" xfId="39235" xr:uid="{00000000-0005-0000-0000-000096670000}"/>
    <cellStyle name="Note 2 5 4 2 2 2 3" xfId="14646" xr:uid="{00000000-0005-0000-0000-000097670000}"/>
    <cellStyle name="Note 2 5 4 2 2 2 3 2" xfId="24820" xr:uid="{00000000-0005-0000-0000-000098670000}"/>
    <cellStyle name="Note 2 5 4 2 2 2 3 3" xfId="41775" xr:uid="{00000000-0005-0000-0000-000099670000}"/>
    <cellStyle name="Note 2 5 4 2 2 2 4" xfId="24818" xr:uid="{00000000-0005-0000-0000-00009A670000}"/>
    <cellStyle name="Note 2 5 4 2 2 2 5" xfId="36682" xr:uid="{00000000-0005-0000-0000-00009B670000}"/>
    <cellStyle name="Note 2 5 4 2 2 3" xfId="14647" xr:uid="{00000000-0005-0000-0000-00009C670000}"/>
    <cellStyle name="Note 2 5 4 2 2 3 2" xfId="24821" xr:uid="{00000000-0005-0000-0000-00009D670000}"/>
    <cellStyle name="Note 2 5 4 2 2 3 3" xfId="37965" xr:uid="{00000000-0005-0000-0000-00009E670000}"/>
    <cellStyle name="Note 2 5 4 2 2 4" xfId="14648" xr:uid="{00000000-0005-0000-0000-00009F670000}"/>
    <cellStyle name="Note 2 5 4 2 2 4 2" xfId="24822" xr:uid="{00000000-0005-0000-0000-0000A0670000}"/>
    <cellStyle name="Note 2 5 4 2 2 4 3" xfId="40505" xr:uid="{00000000-0005-0000-0000-0000A1670000}"/>
    <cellStyle name="Note 2 5 4 2 2 5" xfId="24817" xr:uid="{00000000-0005-0000-0000-0000A2670000}"/>
    <cellStyle name="Note 2 5 4 2 2 6" xfId="35405" xr:uid="{00000000-0005-0000-0000-0000A3670000}"/>
    <cellStyle name="Note 2 5 4 2 3" xfId="24816" xr:uid="{00000000-0005-0000-0000-0000A4670000}"/>
    <cellStyle name="Note 2 5 4 2 4" xfId="34133" xr:uid="{00000000-0005-0000-0000-0000A5670000}"/>
    <cellStyle name="Note 2 5 4 3" xfId="14649" xr:uid="{00000000-0005-0000-0000-0000A6670000}"/>
    <cellStyle name="Note 2 5 4 3 2" xfId="14650" xr:uid="{00000000-0005-0000-0000-0000A7670000}"/>
    <cellStyle name="Note 2 5 4 3 2 2" xfId="14651" xr:uid="{00000000-0005-0000-0000-0000A8670000}"/>
    <cellStyle name="Note 2 5 4 3 2 2 2" xfId="24825" xr:uid="{00000000-0005-0000-0000-0000A9670000}"/>
    <cellStyle name="Note 2 5 4 3 2 2 3" xfId="38715" xr:uid="{00000000-0005-0000-0000-0000AA670000}"/>
    <cellStyle name="Note 2 5 4 3 2 3" xfId="14652" xr:uid="{00000000-0005-0000-0000-0000AB670000}"/>
    <cellStyle name="Note 2 5 4 3 2 3 2" xfId="24826" xr:uid="{00000000-0005-0000-0000-0000AC670000}"/>
    <cellStyle name="Note 2 5 4 3 2 3 3" xfId="41255" xr:uid="{00000000-0005-0000-0000-0000AD670000}"/>
    <cellStyle name="Note 2 5 4 3 2 4" xfId="24824" xr:uid="{00000000-0005-0000-0000-0000AE670000}"/>
    <cellStyle name="Note 2 5 4 3 2 5" xfId="36162" xr:uid="{00000000-0005-0000-0000-0000AF670000}"/>
    <cellStyle name="Note 2 5 4 3 3" xfId="14653" xr:uid="{00000000-0005-0000-0000-0000B0670000}"/>
    <cellStyle name="Note 2 5 4 3 3 2" xfId="24827" xr:uid="{00000000-0005-0000-0000-0000B1670000}"/>
    <cellStyle name="Note 2 5 4 3 3 3" xfId="37443" xr:uid="{00000000-0005-0000-0000-0000B2670000}"/>
    <cellStyle name="Note 2 5 4 3 4" xfId="14654" xr:uid="{00000000-0005-0000-0000-0000B3670000}"/>
    <cellStyle name="Note 2 5 4 3 4 2" xfId="24828" xr:uid="{00000000-0005-0000-0000-0000B4670000}"/>
    <cellStyle name="Note 2 5 4 3 4 3" xfId="39985" xr:uid="{00000000-0005-0000-0000-0000B5670000}"/>
    <cellStyle name="Note 2 5 4 3 5" xfId="24823" xr:uid="{00000000-0005-0000-0000-0000B6670000}"/>
    <cellStyle name="Note 2 5 4 3 6" xfId="34883" xr:uid="{00000000-0005-0000-0000-0000B7670000}"/>
    <cellStyle name="Note 2 5 4 4" xfId="24815" xr:uid="{00000000-0005-0000-0000-0000B8670000}"/>
    <cellStyle name="Note 2 5 4 5" xfId="33586" xr:uid="{00000000-0005-0000-0000-0000B9670000}"/>
    <cellStyle name="Note 2 5 5" xfId="14655" xr:uid="{00000000-0005-0000-0000-0000BA670000}"/>
    <cellStyle name="Note 2 5 5 2" xfId="14656" xr:uid="{00000000-0005-0000-0000-0000BB670000}"/>
    <cellStyle name="Note 2 5 5 2 2" xfId="14657" xr:uid="{00000000-0005-0000-0000-0000BC670000}"/>
    <cellStyle name="Note 2 5 5 2 2 2" xfId="14658" xr:uid="{00000000-0005-0000-0000-0000BD670000}"/>
    <cellStyle name="Note 2 5 5 2 2 2 2" xfId="24832" xr:uid="{00000000-0005-0000-0000-0000BE670000}"/>
    <cellStyle name="Note 2 5 5 2 2 2 3" xfId="38259" xr:uid="{00000000-0005-0000-0000-0000BF670000}"/>
    <cellStyle name="Note 2 5 5 2 2 3" xfId="14659" xr:uid="{00000000-0005-0000-0000-0000C0670000}"/>
    <cellStyle name="Note 2 5 5 2 2 3 2" xfId="24833" xr:uid="{00000000-0005-0000-0000-0000C1670000}"/>
    <cellStyle name="Note 2 5 5 2 2 3 3" xfId="40799" xr:uid="{00000000-0005-0000-0000-0000C2670000}"/>
    <cellStyle name="Note 2 5 5 2 2 4" xfId="24831" xr:uid="{00000000-0005-0000-0000-0000C3670000}"/>
    <cellStyle name="Note 2 5 5 2 2 5" xfId="35706" xr:uid="{00000000-0005-0000-0000-0000C4670000}"/>
    <cellStyle name="Note 2 5 5 2 3" xfId="14660" xr:uid="{00000000-0005-0000-0000-0000C5670000}"/>
    <cellStyle name="Note 2 5 5 2 3 2" xfId="24834" xr:uid="{00000000-0005-0000-0000-0000C6670000}"/>
    <cellStyle name="Note 2 5 5 2 3 3" xfId="36985" xr:uid="{00000000-0005-0000-0000-0000C7670000}"/>
    <cellStyle name="Note 2 5 5 2 4" xfId="14661" xr:uid="{00000000-0005-0000-0000-0000C8670000}"/>
    <cellStyle name="Note 2 5 5 2 4 2" xfId="24835" xr:uid="{00000000-0005-0000-0000-0000C9670000}"/>
    <cellStyle name="Note 2 5 5 2 4 3" xfId="39529" xr:uid="{00000000-0005-0000-0000-0000CA670000}"/>
    <cellStyle name="Note 2 5 5 2 5" xfId="24830" xr:uid="{00000000-0005-0000-0000-0000CB670000}"/>
    <cellStyle name="Note 2 5 5 2 6" xfId="34431" xr:uid="{00000000-0005-0000-0000-0000CC670000}"/>
    <cellStyle name="Note 2 5 5 3" xfId="24829" xr:uid="{00000000-0005-0000-0000-0000CD670000}"/>
    <cellStyle name="Note 2 5 5 4" xfId="32454" xr:uid="{00000000-0005-0000-0000-0000CE670000}"/>
    <cellStyle name="Note 2 5 6" xfId="14662" xr:uid="{00000000-0005-0000-0000-0000CF670000}"/>
    <cellStyle name="Note 2 5 6 2" xfId="14663" xr:uid="{00000000-0005-0000-0000-0000D0670000}"/>
    <cellStyle name="Note 2 5 6 2 2" xfId="14664" xr:uid="{00000000-0005-0000-0000-0000D1670000}"/>
    <cellStyle name="Note 2 5 6 2 2 2" xfId="14665" xr:uid="{00000000-0005-0000-0000-0000D2670000}"/>
    <cellStyle name="Note 2 5 6 2 2 2 2" xfId="24839" xr:uid="{00000000-0005-0000-0000-0000D3670000}"/>
    <cellStyle name="Note 2 5 6 2 2 2 3" xfId="38785" xr:uid="{00000000-0005-0000-0000-0000D4670000}"/>
    <cellStyle name="Note 2 5 6 2 2 3" xfId="14666" xr:uid="{00000000-0005-0000-0000-0000D5670000}"/>
    <cellStyle name="Note 2 5 6 2 2 3 2" xfId="24840" xr:uid="{00000000-0005-0000-0000-0000D6670000}"/>
    <cellStyle name="Note 2 5 6 2 2 3 3" xfId="41325" xr:uid="{00000000-0005-0000-0000-0000D7670000}"/>
    <cellStyle name="Note 2 5 6 2 2 4" xfId="24838" xr:uid="{00000000-0005-0000-0000-0000D8670000}"/>
    <cellStyle name="Note 2 5 6 2 2 5" xfId="36232" xr:uid="{00000000-0005-0000-0000-0000D9670000}"/>
    <cellStyle name="Note 2 5 6 2 3" xfId="14667" xr:uid="{00000000-0005-0000-0000-0000DA670000}"/>
    <cellStyle name="Note 2 5 6 2 3 2" xfId="24841" xr:uid="{00000000-0005-0000-0000-0000DB670000}"/>
    <cellStyle name="Note 2 5 6 2 3 3" xfId="37513" xr:uid="{00000000-0005-0000-0000-0000DC670000}"/>
    <cellStyle name="Note 2 5 6 2 4" xfId="14668" xr:uid="{00000000-0005-0000-0000-0000DD670000}"/>
    <cellStyle name="Note 2 5 6 2 4 2" xfId="24842" xr:uid="{00000000-0005-0000-0000-0000DE670000}"/>
    <cellStyle name="Note 2 5 6 2 4 3" xfId="40055" xr:uid="{00000000-0005-0000-0000-0000DF670000}"/>
    <cellStyle name="Note 2 5 6 2 5" xfId="24837" xr:uid="{00000000-0005-0000-0000-0000E0670000}"/>
    <cellStyle name="Note 2 5 6 2 6" xfId="34953" xr:uid="{00000000-0005-0000-0000-0000E1670000}"/>
    <cellStyle name="Note 2 5 6 3" xfId="24836" xr:uid="{00000000-0005-0000-0000-0000E2670000}"/>
    <cellStyle name="Note 2 5 6 4" xfId="33680" xr:uid="{00000000-0005-0000-0000-0000E3670000}"/>
    <cellStyle name="Note 2 5 7" xfId="14669" xr:uid="{00000000-0005-0000-0000-0000E4670000}"/>
    <cellStyle name="Note 2 5 7 2" xfId="14670" xr:uid="{00000000-0005-0000-0000-0000E5670000}"/>
    <cellStyle name="Note 2 5 7 2 2" xfId="14671" xr:uid="{00000000-0005-0000-0000-0000E6670000}"/>
    <cellStyle name="Note 2 5 7 2 2 2" xfId="24845" xr:uid="{00000000-0005-0000-0000-0000E7670000}"/>
    <cellStyle name="Note 2 5 7 2 2 3" xfId="38117" xr:uid="{00000000-0005-0000-0000-0000E8670000}"/>
    <cellStyle name="Note 2 5 7 2 3" xfId="14672" xr:uid="{00000000-0005-0000-0000-0000E9670000}"/>
    <cellStyle name="Note 2 5 7 2 3 2" xfId="24846" xr:uid="{00000000-0005-0000-0000-0000EA670000}"/>
    <cellStyle name="Note 2 5 7 2 3 3" xfId="40657" xr:uid="{00000000-0005-0000-0000-0000EB670000}"/>
    <cellStyle name="Note 2 5 7 2 4" xfId="24844" xr:uid="{00000000-0005-0000-0000-0000EC670000}"/>
    <cellStyle name="Note 2 5 7 2 5" xfId="35564" xr:uid="{00000000-0005-0000-0000-0000ED670000}"/>
    <cellStyle name="Note 2 5 7 3" xfId="14673" xr:uid="{00000000-0005-0000-0000-0000EE670000}"/>
    <cellStyle name="Note 2 5 7 3 2" xfId="24847" xr:uid="{00000000-0005-0000-0000-0000EF670000}"/>
    <cellStyle name="Note 2 5 7 3 3" xfId="36843" xr:uid="{00000000-0005-0000-0000-0000F0670000}"/>
    <cellStyle name="Note 2 5 7 4" xfId="14674" xr:uid="{00000000-0005-0000-0000-0000F1670000}"/>
    <cellStyle name="Note 2 5 7 4 2" xfId="24848" xr:uid="{00000000-0005-0000-0000-0000F2670000}"/>
    <cellStyle name="Note 2 5 7 4 3" xfId="39387" xr:uid="{00000000-0005-0000-0000-0000F3670000}"/>
    <cellStyle name="Note 2 5 7 5" xfId="24843" xr:uid="{00000000-0005-0000-0000-0000F4670000}"/>
    <cellStyle name="Note 2 5 7 6" xfId="34289" xr:uid="{00000000-0005-0000-0000-0000F5670000}"/>
    <cellStyle name="Note 2 5 8" xfId="14675" xr:uid="{00000000-0005-0000-0000-0000F6670000}"/>
    <cellStyle name="Note 2 5 8 2" xfId="24849" xr:uid="{00000000-0005-0000-0000-0000F7670000}"/>
    <cellStyle name="Note 2 5 8 3" xfId="42588" xr:uid="{00000000-0005-0000-0000-0000F8670000}"/>
    <cellStyle name="Note 2 5 9" xfId="14676" xr:uid="{00000000-0005-0000-0000-0000F9670000}"/>
    <cellStyle name="Note 2 5 9 2" xfId="24850" xr:uid="{00000000-0005-0000-0000-0000FA670000}"/>
    <cellStyle name="Note 2 6" xfId="2717" xr:uid="{00000000-0005-0000-0000-0000FB670000}"/>
    <cellStyle name="Note 2 6 2" xfId="14678" xr:uid="{00000000-0005-0000-0000-0000FC670000}"/>
    <cellStyle name="Note 2 6 2 2" xfId="14679" xr:uid="{00000000-0005-0000-0000-0000FD670000}"/>
    <cellStyle name="Note 2 6 2 2 2" xfId="14680" xr:uid="{00000000-0005-0000-0000-0000FE670000}"/>
    <cellStyle name="Note 2 6 2 2 2 2" xfId="14681" xr:uid="{00000000-0005-0000-0000-0000FF670000}"/>
    <cellStyle name="Note 2 6 2 2 2 2 2" xfId="24855" xr:uid="{00000000-0005-0000-0000-000000680000}"/>
    <cellStyle name="Note 2 6 2 2 2 2 3" xfId="38847" xr:uid="{00000000-0005-0000-0000-000001680000}"/>
    <cellStyle name="Note 2 6 2 2 2 3" xfId="14682" xr:uid="{00000000-0005-0000-0000-000002680000}"/>
    <cellStyle name="Note 2 6 2 2 2 3 2" xfId="24856" xr:uid="{00000000-0005-0000-0000-000003680000}"/>
    <cellStyle name="Note 2 6 2 2 2 3 3" xfId="41387" xr:uid="{00000000-0005-0000-0000-000004680000}"/>
    <cellStyle name="Note 2 6 2 2 2 4" xfId="24854" xr:uid="{00000000-0005-0000-0000-000005680000}"/>
    <cellStyle name="Note 2 6 2 2 2 5" xfId="36294" xr:uid="{00000000-0005-0000-0000-000006680000}"/>
    <cellStyle name="Note 2 6 2 2 3" xfId="14683" xr:uid="{00000000-0005-0000-0000-000007680000}"/>
    <cellStyle name="Note 2 6 2 2 3 2" xfId="24857" xr:uid="{00000000-0005-0000-0000-000008680000}"/>
    <cellStyle name="Note 2 6 2 2 3 3" xfId="37575" xr:uid="{00000000-0005-0000-0000-000009680000}"/>
    <cellStyle name="Note 2 6 2 2 4" xfId="14684" xr:uid="{00000000-0005-0000-0000-00000A680000}"/>
    <cellStyle name="Note 2 6 2 2 4 2" xfId="24858" xr:uid="{00000000-0005-0000-0000-00000B680000}"/>
    <cellStyle name="Note 2 6 2 2 4 3" xfId="40117" xr:uid="{00000000-0005-0000-0000-00000C680000}"/>
    <cellStyle name="Note 2 6 2 2 5" xfId="24853" xr:uid="{00000000-0005-0000-0000-00000D680000}"/>
    <cellStyle name="Note 2 6 2 2 6" xfId="35015" xr:uid="{00000000-0005-0000-0000-00000E680000}"/>
    <cellStyle name="Note 2 6 2 3" xfId="24852" xr:uid="{00000000-0005-0000-0000-00000F680000}"/>
    <cellStyle name="Note 2 6 2 4" xfId="33744" xr:uid="{00000000-0005-0000-0000-000010680000}"/>
    <cellStyle name="Note 2 6 3" xfId="14685" xr:uid="{00000000-0005-0000-0000-000011680000}"/>
    <cellStyle name="Note 2 6 3 2" xfId="14686" xr:uid="{00000000-0005-0000-0000-000012680000}"/>
    <cellStyle name="Note 2 6 3 2 2" xfId="14687" xr:uid="{00000000-0005-0000-0000-000013680000}"/>
    <cellStyle name="Note 2 6 3 2 2 2" xfId="24861" xr:uid="{00000000-0005-0000-0000-000014680000}"/>
    <cellStyle name="Note 2 6 3 2 2 3" xfId="38327" xr:uid="{00000000-0005-0000-0000-000015680000}"/>
    <cellStyle name="Note 2 6 3 2 3" xfId="14688" xr:uid="{00000000-0005-0000-0000-000016680000}"/>
    <cellStyle name="Note 2 6 3 2 3 2" xfId="24862" xr:uid="{00000000-0005-0000-0000-000017680000}"/>
    <cellStyle name="Note 2 6 3 2 3 3" xfId="40867" xr:uid="{00000000-0005-0000-0000-000018680000}"/>
    <cellStyle name="Note 2 6 3 2 4" xfId="24860" xr:uid="{00000000-0005-0000-0000-000019680000}"/>
    <cellStyle name="Note 2 6 3 2 5" xfId="35774" xr:uid="{00000000-0005-0000-0000-00001A680000}"/>
    <cellStyle name="Note 2 6 3 3" xfId="14689" xr:uid="{00000000-0005-0000-0000-00001B680000}"/>
    <cellStyle name="Note 2 6 3 3 2" xfId="24863" xr:uid="{00000000-0005-0000-0000-00001C680000}"/>
    <cellStyle name="Note 2 6 3 3 3" xfId="37053" xr:uid="{00000000-0005-0000-0000-00001D680000}"/>
    <cellStyle name="Note 2 6 3 4" xfId="14690" xr:uid="{00000000-0005-0000-0000-00001E680000}"/>
    <cellStyle name="Note 2 6 3 4 2" xfId="24864" xr:uid="{00000000-0005-0000-0000-00001F680000}"/>
    <cellStyle name="Note 2 6 3 4 3" xfId="39597" xr:uid="{00000000-0005-0000-0000-000020680000}"/>
    <cellStyle name="Note 2 6 3 5" xfId="24859" xr:uid="{00000000-0005-0000-0000-000021680000}"/>
    <cellStyle name="Note 2 6 3 6" xfId="34498" xr:uid="{00000000-0005-0000-0000-000022680000}"/>
    <cellStyle name="Note 2 6 4" xfId="14691" xr:uid="{00000000-0005-0000-0000-000023680000}"/>
    <cellStyle name="Note 2 6 4 2" xfId="24865" xr:uid="{00000000-0005-0000-0000-000024680000}"/>
    <cellStyle name="Note 2 6 4 3" xfId="42590" xr:uid="{00000000-0005-0000-0000-000025680000}"/>
    <cellStyle name="Note 2 6 5" xfId="14692" xr:uid="{00000000-0005-0000-0000-000026680000}"/>
    <cellStyle name="Note 2 6 5 2" xfId="24866" xr:uid="{00000000-0005-0000-0000-000027680000}"/>
    <cellStyle name="Note 2 6 6" xfId="14677" xr:uid="{00000000-0005-0000-0000-000028680000}"/>
    <cellStyle name="Note 2 6 7" xfId="24851" xr:uid="{00000000-0005-0000-0000-000029680000}"/>
    <cellStyle name="Note 2 6 8" xfId="32544" xr:uid="{00000000-0005-0000-0000-00002A680000}"/>
    <cellStyle name="Note 2 7" xfId="14693" xr:uid="{00000000-0005-0000-0000-00002B680000}"/>
    <cellStyle name="Note 2 7 2" xfId="14694" xr:uid="{00000000-0005-0000-0000-00002C680000}"/>
    <cellStyle name="Note 2 7 2 2" xfId="14695" xr:uid="{00000000-0005-0000-0000-00002D680000}"/>
    <cellStyle name="Note 2 7 2 2 2" xfId="14696" xr:uid="{00000000-0005-0000-0000-00002E680000}"/>
    <cellStyle name="Note 2 7 2 2 2 2" xfId="14697" xr:uid="{00000000-0005-0000-0000-00002F680000}"/>
    <cellStyle name="Note 2 7 2 2 2 2 2" xfId="24871" xr:uid="{00000000-0005-0000-0000-000030680000}"/>
    <cellStyle name="Note 2 7 2 2 2 2 3" xfId="38998" xr:uid="{00000000-0005-0000-0000-000031680000}"/>
    <cellStyle name="Note 2 7 2 2 2 3" xfId="14698" xr:uid="{00000000-0005-0000-0000-000032680000}"/>
    <cellStyle name="Note 2 7 2 2 2 3 2" xfId="24872" xr:uid="{00000000-0005-0000-0000-000033680000}"/>
    <cellStyle name="Note 2 7 2 2 2 3 3" xfId="41538" xr:uid="{00000000-0005-0000-0000-000034680000}"/>
    <cellStyle name="Note 2 7 2 2 2 4" xfId="24870" xr:uid="{00000000-0005-0000-0000-000035680000}"/>
    <cellStyle name="Note 2 7 2 2 2 5" xfId="36445" xr:uid="{00000000-0005-0000-0000-000036680000}"/>
    <cellStyle name="Note 2 7 2 2 3" xfId="14699" xr:uid="{00000000-0005-0000-0000-000037680000}"/>
    <cellStyle name="Note 2 7 2 2 3 2" xfId="24873" xr:uid="{00000000-0005-0000-0000-000038680000}"/>
    <cellStyle name="Note 2 7 2 2 3 3" xfId="37726" xr:uid="{00000000-0005-0000-0000-000039680000}"/>
    <cellStyle name="Note 2 7 2 2 4" xfId="14700" xr:uid="{00000000-0005-0000-0000-00003A680000}"/>
    <cellStyle name="Note 2 7 2 2 4 2" xfId="24874" xr:uid="{00000000-0005-0000-0000-00003B680000}"/>
    <cellStyle name="Note 2 7 2 2 4 3" xfId="40268" xr:uid="{00000000-0005-0000-0000-00003C680000}"/>
    <cellStyle name="Note 2 7 2 2 5" xfId="24869" xr:uid="{00000000-0005-0000-0000-00003D680000}"/>
    <cellStyle name="Note 2 7 2 2 6" xfId="35166" xr:uid="{00000000-0005-0000-0000-00003E680000}"/>
    <cellStyle name="Note 2 7 2 3" xfId="24868" xr:uid="{00000000-0005-0000-0000-00003F680000}"/>
    <cellStyle name="Note 2 7 2 4" xfId="33895" xr:uid="{00000000-0005-0000-0000-000040680000}"/>
    <cellStyle name="Note 2 7 3" xfId="14701" xr:uid="{00000000-0005-0000-0000-000041680000}"/>
    <cellStyle name="Note 2 7 3 2" xfId="14702" xr:uid="{00000000-0005-0000-0000-000042680000}"/>
    <cellStyle name="Note 2 7 3 2 2" xfId="14703" xr:uid="{00000000-0005-0000-0000-000043680000}"/>
    <cellStyle name="Note 2 7 3 2 2 2" xfId="24877" xr:uid="{00000000-0005-0000-0000-000044680000}"/>
    <cellStyle name="Note 2 7 3 2 2 3" xfId="38478" xr:uid="{00000000-0005-0000-0000-000045680000}"/>
    <cellStyle name="Note 2 7 3 2 3" xfId="14704" xr:uid="{00000000-0005-0000-0000-000046680000}"/>
    <cellStyle name="Note 2 7 3 2 3 2" xfId="24878" xr:uid="{00000000-0005-0000-0000-000047680000}"/>
    <cellStyle name="Note 2 7 3 2 3 3" xfId="41018" xr:uid="{00000000-0005-0000-0000-000048680000}"/>
    <cellStyle name="Note 2 7 3 2 4" xfId="24876" xr:uid="{00000000-0005-0000-0000-000049680000}"/>
    <cellStyle name="Note 2 7 3 2 5" xfId="35925" xr:uid="{00000000-0005-0000-0000-00004A680000}"/>
    <cellStyle name="Note 2 7 3 3" xfId="14705" xr:uid="{00000000-0005-0000-0000-00004B680000}"/>
    <cellStyle name="Note 2 7 3 3 2" xfId="24879" xr:uid="{00000000-0005-0000-0000-00004C680000}"/>
    <cellStyle name="Note 2 7 3 3 3" xfId="37204" xr:uid="{00000000-0005-0000-0000-00004D680000}"/>
    <cellStyle name="Note 2 7 3 4" xfId="14706" xr:uid="{00000000-0005-0000-0000-00004E680000}"/>
    <cellStyle name="Note 2 7 3 4 2" xfId="24880" xr:uid="{00000000-0005-0000-0000-00004F680000}"/>
    <cellStyle name="Note 2 7 3 4 3" xfId="39748" xr:uid="{00000000-0005-0000-0000-000050680000}"/>
    <cellStyle name="Note 2 7 3 5" xfId="24875" xr:uid="{00000000-0005-0000-0000-000051680000}"/>
    <cellStyle name="Note 2 7 3 6" xfId="34645" xr:uid="{00000000-0005-0000-0000-000052680000}"/>
    <cellStyle name="Note 2 7 4" xfId="14707" xr:uid="{00000000-0005-0000-0000-000053680000}"/>
    <cellStyle name="Note 2 7 4 2" xfId="24881" xr:uid="{00000000-0005-0000-0000-000054680000}"/>
    <cellStyle name="Note 2 7 5" xfId="24867" xr:uid="{00000000-0005-0000-0000-000055680000}"/>
    <cellStyle name="Note 2 7 6" xfId="32692" xr:uid="{00000000-0005-0000-0000-000056680000}"/>
    <cellStyle name="Note 2 8" xfId="14708" xr:uid="{00000000-0005-0000-0000-000057680000}"/>
    <cellStyle name="Note 2 8 2" xfId="14709" xr:uid="{00000000-0005-0000-0000-000058680000}"/>
    <cellStyle name="Note 2 8 2 2" xfId="14710" xr:uid="{00000000-0005-0000-0000-000059680000}"/>
    <cellStyle name="Note 2 8 2 2 2" xfId="14711" xr:uid="{00000000-0005-0000-0000-00005A680000}"/>
    <cellStyle name="Note 2 8 2 2 2 2" xfId="14712" xr:uid="{00000000-0005-0000-0000-00005B680000}"/>
    <cellStyle name="Note 2 8 2 2 2 2 2" xfId="24886" xr:uid="{00000000-0005-0000-0000-00005C680000}"/>
    <cellStyle name="Note 2 8 2 2 2 2 3" xfId="39128" xr:uid="{00000000-0005-0000-0000-00005D680000}"/>
    <cellStyle name="Note 2 8 2 2 2 3" xfId="14713" xr:uid="{00000000-0005-0000-0000-00005E680000}"/>
    <cellStyle name="Note 2 8 2 2 2 3 2" xfId="24887" xr:uid="{00000000-0005-0000-0000-00005F680000}"/>
    <cellStyle name="Note 2 8 2 2 2 3 3" xfId="41668" xr:uid="{00000000-0005-0000-0000-000060680000}"/>
    <cellStyle name="Note 2 8 2 2 2 4" xfId="24885" xr:uid="{00000000-0005-0000-0000-000061680000}"/>
    <cellStyle name="Note 2 8 2 2 2 5" xfId="36575" xr:uid="{00000000-0005-0000-0000-000062680000}"/>
    <cellStyle name="Note 2 8 2 2 3" xfId="14714" xr:uid="{00000000-0005-0000-0000-000063680000}"/>
    <cellStyle name="Note 2 8 2 2 3 2" xfId="24888" xr:uid="{00000000-0005-0000-0000-000064680000}"/>
    <cellStyle name="Note 2 8 2 2 3 3" xfId="37856" xr:uid="{00000000-0005-0000-0000-000065680000}"/>
    <cellStyle name="Note 2 8 2 2 4" xfId="14715" xr:uid="{00000000-0005-0000-0000-000066680000}"/>
    <cellStyle name="Note 2 8 2 2 4 2" xfId="24889" xr:uid="{00000000-0005-0000-0000-000067680000}"/>
    <cellStyle name="Note 2 8 2 2 4 3" xfId="40398" xr:uid="{00000000-0005-0000-0000-000068680000}"/>
    <cellStyle name="Note 2 8 2 2 5" xfId="24884" xr:uid="{00000000-0005-0000-0000-000069680000}"/>
    <cellStyle name="Note 2 8 2 2 6" xfId="35296" xr:uid="{00000000-0005-0000-0000-00006A680000}"/>
    <cellStyle name="Note 2 8 2 3" xfId="24883" xr:uid="{00000000-0005-0000-0000-00006B680000}"/>
    <cellStyle name="Note 2 8 2 4" xfId="34024" xr:uid="{00000000-0005-0000-0000-00006C680000}"/>
    <cellStyle name="Note 2 8 3" xfId="14716" xr:uid="{00000000-0005-0000-0000-00006D680000}"/>
    <cellStyle name="Note 2 8 3 2" xfId="14717" xr:uid="{00000000-0005-0000-0000-00006E680000}"/>
    <cellStyle name="Note 2 8 3 2 2" xfId="14718" xr:uid="{00000000-0005-0000-0000-00006F680000}"/>
    <cellStyle name="Note 2 8 3 2 2 2" xfId="24892" xr:uid="{00000000-0005-0000-0000-000070680000}"/>
    <cellStyle name="Note 2 8 3 2 2 3" xfId="38608" xr:uid="{00000000-0005-0000-0000-000071680000}"/>
    <cellStyle name="Note 2 8 3 2 3" xfId="14719" xr:uid="{00000000-0005-0000-0000-000072680000}"/>
    <cellStyle name="Note 2 8 3 2 3 2" xfId="24893" xr:uid="{00000000-0005-0000-0000-000073680000}"/>
    <cellStyle name="Note 2 8 3 2 3 3" xfId="41148" xr:uid="{00000000-0005-0000-0000-000074680000}"/>
    <cellStyle name="Note 2 8 3 2 4" xfId="24891" xr:uid="{00000000-0005-0000-0000-000075680000}"/>
    <cellStyle name="Note 2 8 3 2 5" xfId="36055" xr:uid="{00000000-0005-0000-0000-000076680000}"/>
    <cellStyle name="Note 2 8 3 3" xfId="14720" xr:uid="{00000000-0005-0000-0000-000077680000}"/>
    <cellStyle name="Note 2 8 3 3 2" xfId="24894" xr:uid="{00000000-0005-0000-0000-000078680000}"/>
    <cellStyle name="Note 2 8 3 3 3" xfId="37334" xr:uid="{00000000-0005-0000-0000-000079680000}"/>
    <cellStyle name="Note 2 8 3 4" xfId="14721" xr:uid="{00000000-0005-0000-0000-00007A680000}"/>
    <cellStyle name="Note 2 8 3 4 2" xfId="24895" xr:uid="{00000000-0005-0000-0000-00007B680000}"/>
    <cellStyle name="Note 2 8 3 4 3" xfId="39878" xr:uid="{00000000-0005-0000-0000-00007C680000}"/>
    <cellStyle name="Note 2 8 3 5" xfId="24890" xr:uid="{00000000-0005-0000-0000-00007D680000}"/>
    <cellStyle name="Note 2 8 3 6" xfId="34773" xr:uid="{00000000-0005-0000-0000-00007E680000}"/>
    <cellStyle name="Note 2 8 4" xfId="14722" xr:uid="{00000000-0005-0000-0000-00007F680000}"/>
    <cellStyle name="Note 2 8 4 2" xfId="24896" xr:uid="{00000000-0005-0000-0000-000080680000}"/>
    <cellStyle name="Note 2 8 5" xfId="24882" xr:uid="{00000000-0005-0000-0000-000081680000}"/>
    <cellStyle name="Note 2 8 6" xfId="32833" xr:uid="{00000000-0005-0000-0000-000082680000}"/>
    <cellStyle name="Note 2 9" xfId="14723" xr:uid="{00000000-0005-0000-0000-000083680000}"/>
    <cellStyle name="Note 2 9 2" xfId="14724" xr:uid="{00000000-0005-0000-0000-000084680000}"/>
    <cellStyle name="Note 2 9 2 2" xfId="14725" xr:uid="{00000000-0005-0000-0000-000085680000}"/>
    <cellStyle name="Note 2 9 2 2 2" xfId="14726" xr:uid="{00000000-0005-0000-0000-000086680000}"/>
    <cellStyle name="Note 2 9 2 2 2 2" xfId="14727" xr:uid="{00000000-0005-0000-0000-000087680000}"/>
    <cellStyle name="Note 2 9 2 2 2 2 2" xfId="24901" xr:uid="{00000000-0005-0000-0000-000088680000}"/>
    <cellStyle name="Note 2 9 2 2 2 2 3" xfId="39157" xr:uid="{00000000-0005-0000-0000-000089680000}"/>
    <cellStyle name="Note 2 9 2 2 2 3" xfId="14728" xr:uid="{00000000-0005-0000-0000-00008A680000}"/>
    <cellStyle name="Note 2 9 2 2 2 3 2" xfId="24902" xr:uid="{00000000-0005-0000-0000-00008B680000}"/>
    <cellStyle name="Note 2 9 2 2 2 3 3" xfId="41697" xr:uid="{00000000-0005-0000-0000-00008C680000}"/>
    <cellStyle name="Note 2 9 2 2 2 4" xfId="24900" xr:uid="{00000000-0005-0000-0000-00008D680000}"/>
    <cellStyle name="Note 2 9 2 2 2 5" xfId="36604" xr:uid="{00000000-0005-0000-0000-00008E680000}"/>
    <cellStyle name="Note 2 9 2 2 3" xfId="14729" xr:uid="{00000000-0005-0000-0000-00008F680000}"/>
    <cellStyle name="Note 2 9 2 2 3 2" xfId="24903" xr:uid="{00000000-0005-0000-0000-000090680000}"/>
    <cellStyle name="Note 2 9 2 2 3 3" xfId="37887" xr:uid="{00000000-0005-0000-0000-000091680000}"/>
    <cellStyle name="Note 2 9 2 2 4" xfId="14730" xr:uid="{00000000-0005-0000-0000-000092680000}"/>
    <cellStyle name="Note 2 9 2 2 4 2" xfId="24904" xr:uid="{00000000-0005-0000-0000-000093680000}"/>
    <cellStyle name="Note 2 9 2 2 4 3" xfId="40427" xr:uid="{00000000-0005-0000-0000-000094680000}"/>
    <cellStyle name="Note 2 9 2 2 5" xfId="24899" xr:uid="{00000000-0005-0000-0000-000095680000}"/>
    <cellStyle name="Note 2 9 2 2 6" xfId="35327" xr:uid="{00000000-0005-0000-0000-000096680000}"/>
    <cellStyle name="Note 2 9 2 3" xfId="24898" xr:uid="{00000000-0005-0000-0000-000097680000}"/>
    <cellStyle name="Note 2 9 2 4" xfId="34055" xr:uid="{00000000-0005-0000-0000-000098680000}"/>
    <cellStyle name="Note 2 9 3" xfId="14731" xr:uid="{00000000-0005-0000-0000-000099680000}"/>
    <cellStyle name="Note 2 9 3 2" xfId="14732" xr:uid="{00000000-0005-0000-0000-00009A680000}"/>
    <cellStyle name="Note 2 9 3 2 2" xfId="14733" xr:uid="{00000000-0005-0000-0000-00009B680000}"/>
    <cellStyle name="Note 2 9 3 2 2 2" xfId="24907" xr:uid="{00000000-0005-0000-0000-00009C680000}"/>
    <cellStyle name="Note 2 9 3 2 2 3" xfId="38637" xr:uid="{00000000-0005-0000-0000-00009D680000}"/>
    <cellStyle name="Note 2 9 3 2 3" xfId="14734" xr:uid="{00000000-0005-0000-0000-00009E680000}"/>
    <cellStyle name="Note 2 9 3 2 3 2" xfId="24908" xr:uid="{00000000-0005-0000-0000-00009F680000}"/>
    <cellStyle name="Note 2 9 3 2 3 3" xfId="41177" xr:uid="{00000000-0005-0000-0000-0000A0680000}"/>
    <cellStyle name="Note 2 9 3 2 4" xfId="24906" xr:uid="{00000000-0005-0000-0000-0000A1680000}"/>
    <cellStyle name="Note 2 9 3 2 5" xfId="36084" xr:uid="{00000000-0005-0000-0000-0000A2680000}"/>
    <cellStyle name="Note 2 9 3 3" xfId="14735" xr:uid="{00000000-0005-0000-0000-0000A3680000}"/>
    <cellStyle name="Note 2 9 3 3 2" xfId="24909" xr:uid="{00000000-0005-0000-0000-0000A4680000}"/>
    <cellStyle name="Note 2 9 3 3 3" xfId="37365" xr:uid="{00000000-0005-0000-0000-0000A5680000}"/>
    <cellStyle name="Note 2 9 3 4" xfId="14736" xr:uid="{00000000-0005-0000-0000-0000A6680000}"/>
    <cellStyle name="Note 2 9 3 4 2" xfId="24910" xr:uid="{00000000-0005-0000-0000-0000A7680000}"/>
    <cellStyle name="Note 2 9 3 4 3" xfId="39907" xr:uid="{00000000-0005-0000-0000-0000A8680000}"/>
    <cellStyle name="Note 2 9 3 5" xfId="24905" xr:uid="{00000000-0005-0000-0000-0000A9680000}"/>
    <cellStyle name="Note 2 9 3 6" xfId="34804" xr:uid="{00000000-0005-0000-0000-0000AA680000}"/>
    <cellStyle name="Note 2 9 4" xfId="24897" xr:uid="{00000000-0005-0000-0000-0000AB680000}"/>
    <cellStyle name="Note 2 9 5" xfId="32868" xr:uid="{00000000-0005-0000-0000-0000AC680000}"/>
    <cellStyle name="Note 3" xfId="2718" xr:uid="{00000000-0005-0000-0000-0000AD680000}"/>
    <cellStyle name="Note 3 10" xfId="14738" xr:uid="{00000000-0005-0000-0000-0000AE680000}"/>
    <cellStyle name="Note 3 10 2" xfId="24912" xr:uid="{00000000-0005-0000-0000-0000AF680000}"/>
    <cellStyle name="Note 3 10 3" xfId="42453" xr:uid="{00000000-0005-0000-0000-0000B0680000}"/>
    <cellStyle name="Note 3 11" xfId="14739" xr:uid="{00000000-0005-0000-0000-0000B1680000}"/>
    <cellStyle name="Note 3 11 2" xfId="24913" xr:uid="{00000000-0005-0000-0000-0000B2680000}"/>
    <cellStyle name="Note 3 12" xfId="14737" xr:uid="{00000000-0005-0000-0000-0000B3680000}"/>
    <cellStyle name="Note 3 13" xfId="24911" xr:uid="{00000000-0005-0000-0000-0000B4680000}"/>
    <cellStyle name="Note 3 14" xfId="30923" xr:uid="{00000000-0005-0000-0000-0000B5680000}"/>
    <cellStyle name="Note 3 2" xfId="2719" xr:uid="{00000000-0005-0000-0000-0000B6680000}"/>
    <cellStyle name="Note 3 2 10" xfId="24914" xr:uid="{00000000-0005-0000-0000-0000B7680000}"/>
    <cellStyle name="Note 3 2 11" xfId="30924" xr:uid="{00000000-0005-0000-0000-0000B8680000}"/>
    <cellStyle name="Note 3 2 2" xfId="14741" xr:uid="{00000000-0005-0000-0000-0000B9680000}"/>
    <cellStyle name="Note 3 2 2 2" xfId="14742" xr:uid="{00000000-0005-0000-0000-0000BA680000}"/>
    <cellStyle name="Note 3 2 2 2 2" xfId="14743" xr:uid="{00000000-0005-0000-0000-0000BB680000}"/>
    <cellStyle name="Note 3 2 2 2 2 2" xfId="14744" xr:uid="{00000000-0005-0000-0000-0000BC680000}"/>
    <cellStyle name="Note 3 2 2 2 2 2 2" xfId="14745" xr:uid="{00000000-0005-0000-0000-0000BD680000}"/>
    <cellStyle name="Note 3 2 2 2 2 2 2 2" xfId="14746" xr:uid="{00000000-0005-0000-0000-0000BE680000}"/>
    <cellStyle name="Note 3 2 2 2 2 2 2 2 2" xfId="24920" xr:uid="{00000000-0005-0000-0000-0000BF680000}"/>
    <cellStyle name="Note 3 2 2 2 2 2 2 2 3" xfId="38930" xr:uid="{00000000-0005-0000-0000-0000C0680000}"/>
    <cellStyle name="Note 3 2 2 2 2 2 2 3" xfId="14747" xr:uid="{00000000-0005-0000-0000-0000C1680000}"/>
    <cellStyle name="Note 3 2 2 2 2 2 2 3 2" xfId="24921" xr:uid="{00000000-0005-0000-0000-0000C2680000}"/>
    <cellStyle name="Note 3 2 2 2 2 2 2 3 3" xfId="41470" xr:uid="{00000000-0005-0000-0000-0000C3680000}"/>
    <cellStyle name="Note 3 2 2 2 2 2 2 4" xfId="24919" xr:uid="{00000000-0005-0000-0000-0000C4680000}"/>
    <cellStyle name="Note 3 2 2 2 2 2 2 5" xfId="36377" xr:uid="{00000000-0005-0000-0000-0000C5680000}"/>
    <cellStyle name="Note 3 2 2 2 2 2 3" xfId="14748" xr:uid="{00000000-0005-0000-0000-0000C6680000}"/>
    <cellStyle name="Note 3 2 2 2 2 2 3 2" xfId="24922" xr:uid="{00000000-0005-0000-0000-0000C7680000}"/>
    <cellStyle name="Note 3 2 2 2 2 2 3 3" xfId="37658" xr:uid="{00000000-0005-0000-0000-0000C8680000}"/>
    <cellStyle name="Note 3 2 2 2 2 2 4" xfId="14749" xr:uid="{00000000-0005-0000-0000-0000C9680000}"/>
    <cellStyle name="Note 3 2 2 2 2 2 4 2" xfId="24923" xr:uid="{00000000-0005-0000-0000-0000CA680000}"/>
    <cellStyle name="Note 3 2 2 2 2 2 4 3" xfId="40200" xr:uid="{00000000-0005-0000-0000-0000CB680000}"/>
    <cellStyle name="Note 3 2 2 2 2 2 5" xfId="24918" xr:uid="{00000000-0005-0000-0000-0000CC680000}"/>
    <cellStyle name="Note 3 2 2 2 2 2 6" xfId="35098" xr:uid="{00000000-0005-0000-0000-0000CD680000}"/>
    <cellStyle name="Note 3 2 2 2 2 3" xfId="24917" xr:uid="{00000000-0005-0000-0000-0000CE680000}"/>
    <cellStyle name="Note 3 2 2 2 2 4" xfId="33827" xr:uid="{00000000-0005-0000-0000-0000CF680000}"/>
    <cellStyle name="Note 3 2 2 2 3" xfId="14750" xr:uid="{00000000-0005-0000-0000-0000D0680000}"/>
    <cellStyle name="Note 3 2 2 2 3 2" xfId="14751" xr:uid="{00000000-0005-0000-0000-0000D1680000}"/>
    <cellStyle name="Note 3 2 2 2 3 2 2" xfId="14752" xr:uid="{00000000-0005-0000-0000-0000D2680000}"/>
    <cellStyle name="Note 3 2 2 2 3 2 2 2" xfId="24926" xr:uid="{00000000-0005-0000-0000-0000D3680000}"/>
    <cellStyle name="Note 3 2 2 2 3 2 2 3" xfId="38410" xr:uid="{00000000-0005-0000-0000-0000D4680000}"/>
    <cellStyle name="Note 3 2 2 2 3 2 3" xfId="14753" xr:uid="{00000000-0005-0000-0000-0000D5680000}"/>
    <cellStyle name="Note 3 2 2 2 3 2 3 2" xfId="24927" xr:uid="{00000000-0005-0000-0000-0000D6680000}"/>
    <cellStyle name="Note 3 2 2 2 3 2 3 3" xfId="40950" xr:uid="{00000000-0005-0000-0000-0000D7680000}"/>
    <cellStyle name="Note 3 2 2 2 3 2 4" xfId="24925" xr:uid="{00000000-0005-0000-0000-0000D8680000}"/>
    <cellStyle name="Note 3 2 2 2 3 2 5" xfId="35857" xr:uid="{00000000-0005-0000-0000-0000D9680000}"/>
    <cellStyle name="Note 3 2 2 2 3 3" xfId="14754" xr:uid="{00000000-0005-0000-0000-0000DA680000}"/>
    <cellStyle name="Note 3 2 2 2 3 3 2" xfId="24928" xr:uid="{00000000-0005-0000-0000-0000DB680000}"/>
    <cellStyle name="Note 3 2 2 2 3 3 3" xfId="37136" xr:uid="{00000000-0005-0000-0000-0000DC680000}"/>
    <cellStyle name="Note 3 2 2 2 3 4" xfId="14755" xr:uid="{00000000-0005-0000-0000-0000DD680000}"/>
    <cellStyle name="Note 3 2 2 2 3 4 2" xfId="24929" xr:uid="{00000000-0005-0000-0000-0000DE680000}"/>
    <cellStyle name="Note 3 2 2 2 3 4 3" xfId="39680" xr:uid="{00000000-0005-0000-0000-0000DF680000}"/>
    <cellStyle name="Note 3 2 2 2 3 5" xfId="24924" xr:uid="{00000000-0005-0000-0000-0000E0680000}"/>
    <cellStyle name="Note 3 2 2 2 3 6" xfId="34579" xr:uid="{00000000-0005-0000-0000-0000E1680000}"/>
    <cellStyle name="Note 3 2 2 2 4" xfId="24916" xr:uid="{00000000-0005-0000-0000-0000E2680000}"/>
    <cellStyle name="Note 3 2 2 2 5" xfId="32624" xr:uid="{00000000-0005-0000-0000-0000E3680000}"/>
    <cellStyle name="Note 3 2 2 3" xfId="14756" xr:uid="{00000000-0005-0000-0000-0000E4680000}"/>
    <cellStyle name="Note 3 2 2 3 2" xfId="14757" xr:uid="{00000000-0005-0000-0000-0000E5680000}"/>
    <cellStyle name="Note 3 2 2 3 2 2" xfId="14758" xr:uid="{00000000-0005-0000-0000-0000E6680000}"/>
    <cellStyle name="Note 3 2 2 3 2 2 2" xfId="14759" xr:uid="{00000000-0005-0000-0000-0000E7680000}"/>
    <cellStyle name="Note 3 2 2 3 2 2 2 2" xfId="14760" xr:uid="{00000000-0005-0000-0000-0000E8680000}"/>
    <cellStyle name="Note 3 2 2 3 2 2 2 2 2" xfId="24934" xr:uid="{00000000-0005-0000-0000-0000E9680000}"/>
    <cellStyle name="Note 3 2 2 3 2 2 2 2 3" xfId="39082" xr:uid="{00000000-0005-0000-0000-0000EA680000}"/>
    <cellStyle name="Note 3 2 2 3 2 2 2 3" xfId="14761" xr:uid="{00000000-0005-0000-0000-0000EB680000}"/>
    <cellStyle name="Note 3 2 2 3 2 2 2 3 2" xfId="24935" xr:uid="{00000000-0005-0000-0000-0000EC680000}"/>
    <cellStyle name="Note 3 2 2 3 2 2 2 3 3" xfId="41622" xr:uid="{00000000-0005-0000-0000-0000ED680000}"/>
    <cellStyle name="Note 3 2 2 3 2 2 2 4" xfId="24933" xr:uid="{00000000-0005-0000-0000-0000EE680000}"/>
    <cellStyle name="Note 3 2 2 3 2 2 2 5" xfId="36529" xr:uid="{00000000-0005-0000-0000-0000EF680000}"/>
    <cellStyle name="Note 3 2 2 3 2 2 3" xfId="14762" xr:uid="{00000000-0005-0000-0000-0000F0680000}"/>
    <cellStyle name="Note 3 2 2 3 2 2 3 2" xfId="24936" xr:uid="{00000000-0005-0000-0000-0000F1680000}"/>
    <cellStyle name="Note 3 2 2 3 2 2 3 3" xfId="37810" xr:uid="{00000000-0005-0000-0000-0000F2680000}"/>
    <cellStyle name="Note 3 2 2 3 2 2 4" xfId="14763" xr:uid="{00000000-0005-0000-0000-0000F3680000}"/>
    <cellStyle name="Note 3 2 2 3 2 2 4 2" xfId="24937" xr:uid="{00000000-0005-0000-0000-0000F4680000}"/>
    <cellStyle name="Note 3 2 2 3 2 2 4 3" xfId="40352" xr:uid="{00000000-0005-0000-0000-0000F5680000}"/>
    <cellStyle name="Note 3 2 2 3 2 2 5" xfId="24932" xr:uid="{00000000-0005-0000-0000-0000F6680000}"/>
    <cellStyle name="Note 3 2 2 3 2 2 6" xfId="35250" xr:uid="{00000000-0005-0000-0000-0000F7680000}"/>
    <cellStyle name="Note 3 2 2 3 2 3" xfId="24931" xr:uid="{00000000-0005-0000-0000-0000F8680000}"/>
    <cellStyle name="Note 3 2 2 3 2 4" xfId="33978" xr:uid="{00000000-0005-0000-0000-0000F9680000}"/>
    <cellStyle name="Note 3 2 2 3 3" xfId="14764" xr:uid="{00000000-0005-0000-0000-0000FA680000}"/>
    <cellStyle name="Note 3 2 2 3 3 2" xfId="14765" xr:uid="{00000000-0005-0000-0000-0000FB680000}"/>
    <cellStyle name="Note 3 2 2 3 3 2 2" xfId="14766" xr:uid="{00000000-0005-0000-0000-0000FC680000}"/>
    <cellStyle name="Note 3 2 2 3 3 2 2 2" xfId="24940" xr:uid="{00000000-0005-0000-0000-0000FD680000}"/>
    <cellStyle name="Note 3 2 2 3 3 2 2 3" xfId="38562" xr:uid="{00000000-0005-0000-0000-0000FE680000}"/>
    <cellStyle name="Note 3 2 2 3 3 2 3" xfId="14767" xr:uid="{00000000-0005-0000-0000-0000FF680000}"/>
    <cellStyle name="Note 3 2 2 3 3 2 3 2" xfId="24941" xr:uid="{00000000-0005-0000-0000-000000690000}"/>
    <cellStyle name="Note 3 2 2 3 3 2 3 3" xfId="41102" xr:uid="{00000000-0005-0000-0000-000001690000}"/>
    <cellStyle name="Note 3 2 2 3 3 2 4" xfId="24939" xr:uid="{00000000-0005-0000-0000-000002690000}"/>
    <cellStyle name="Note 3 2 2 3 3 2 5" xfId="36009" xr:uid="{00000000-0005-0000-0000-000003690000}"/>
    <cellStyle name="Note 3 2 2 3 3 3" xfId="14768" xr:uid="{00000000-0005-0000-0000-000004690000}"/>
    <cellStyle name="Note 3 2 2 3 3 3 2" xfId="24942" xr:uid="{00000000-0005-0000-0000-000005690000}"/>
    <cellStyle name="Note 3 2 2 3 3 3 3" xfId="37288" xr:uid="{00000000-0005-0000-0000-000006690000}"/>
    <cellStyle name="Note 3 2 2 3 3 4" xfId="14769" xr:uid="{00000000-0005-0000-0000-000007690000}"/>
    <cellStyle name="Note 3 2 2 3 3 4 2" xfId="24943" xr:uid="{00000000-0005-0000-0000-000008690000}"/>
    <cellStyle name="Note 3 2 2 3 3 4 3" xfId="39832" xr:uid="{00000000-0005-0000-0000-000009690000}"/>
    <cellStyle name="Note 3 2 2 3 3 5" xfId="24938" xr:uid="{00000000-0005-0000-0000-00000A690000}"/>
    <cellStyle name="Note 3 2 2 3 3 6" xfId="34727" xr:uid="{00000000-0005-0000-0000-00000B690000}"/>
    <cellStyle name="Note 3 2 2 3 4" xfId="24930" xr:uid="{00000000-0005-0000-0000-00000C690000}"/>
    <cellStyle name="Note 3 2 2 3 5" xfId="32771" xr:uid="{00000000-0005-0000-0000-00000D690000}"/>
    <cellStyle name="Note 3 2 2 4" xfId="14770" xr:uid="{00000000-0005-0000-0000-00000E690000}"/>
    <cellStyle name="Note 3 2 2 4 2" xfId="14771" xr:uid="{00000000-0005-0000-0000-00000F690000}"/>
    <cellStyle name="Note 3 2 2 4 2 2" xfId="14772" xr:uid="{00000000-0005-0000-0000-000010690000}"/>
    <cellStyle name="Note 3 2 2 4 2 2 2" xfId="14773" xr:uid="{00000000-0005-0000-0000-000011690000}"/>
    <cellStyle name="Note 3 2 2 4 2 2 2 2" xfId="14774" xr:uid="{00000000-0005-0000-0000-000012690000}"/>
    <cellStyle name="Note 3 2 2 4 2 2 2 2 2" xfId="24948" xr:uid="{00000000-0005-0000-0000-000013690000}"/>
    <cellStyle name="Note 3 2 2 4 2 2 2 2 3" xfId="39241" xr:uid="{00000000-0005-0000-0000-000014690000}"/>
    <cellStyle name="Note 3 2 2 4 2 2 2 3" xfId="14775" xr:uid="{00000000-0005-0000-0000-000015690000}"/>
    <cellStyle name="Note 3 2 2 4 2 2 2 3 2" xfId="24949" xr:uid="{00000000-0005-0000-0000-000016690000}"/>
    <cellStyle name="Note 3 2 2 4 2 2 2 3 3" xfId="41781" xr:uid="{00000000-0005-0000-0000-000017690000}"/>
    <cellStyle name="Note 3 2 2 4 2 2 2 4" xfId="24947" xr:uid="{00000000-0005-0000-0000-000018690000}"/>
    <cellStyle name="Note 3 2 2 4 2 2 2 5" xfId="36688" xr:uid="{00000000-0005-0000-0000-000019690000}"/>
    <cellStyle name="Note 3 2 2 4 2 2 3" xfId="14776" xr:uid="{00000000-0005-0000-0000-00001A690000}"/>
    <cellStyle name="Note 3 2 2 4 2 2 3 2" xfId="24950" xr:uid="{00000000-0005-0000-0000-00001B690000}"/>
    <cellStyle name="Note 3 2 2 4 2 2 3 3" xfId="37971" xr:uid="{00000000-0005-0000-0000-00001C690000}"/>
    <cellStyle name="Note 3 2 2 4 2 2 4" xfId="14777" xr:uid="{00000000-0005-0000-0000-00001D690000}"/>
    <cellStyle name="Note 3 2 2 4 2 2 4 2" xfId="24951" xr:uid="{00000000-0005-0000-0000-00001E690000}"/>
    <cellStyle name="Note 3 2 2 4 2 2 4 3" xfId="40511" xr:uid="{00000000-0005-0000-0000-00001F690000}"/>
    <cellStyle name="Note 3 2 2 4 2 2 5" xfId="24946" xr:uid="{00000000-0005-0000-0000-000020690000}"/>
    <cellStyle name="Note 3 2 2 4 2 2 6" xfId="35411" xr:uid="{00000000-0005-0000-0000-000021690000}"/>
    <cellStyle name="Note 3 2 2 4 2 3" xfId="24945" xr:uid="{00000000-0005-0000-0000-000022690000}"/>
    <cellStyle name="Note 3 2 2 4 2 4" xfId="34139" xr:uid="{00000000-0005-0000-0000-000023690000}"/>
    <cellStyle name="Note 3 2 2 4 3" xfId="14778" xr:uid="{00000000-0005-0000-0000-000024690000}"/>
    <cellStyle name="Note 3 2 2 4 3 2" xfId="14779" xr:uid="{00000000-0005-0000-0000-000025690000}"/>
    <cellStyle name="Note 3 2 2 4 3 2 2" xfId="14780" xr:uid="{00000000-0005-0000-0000-000026690000}"/>
    <cellStyle name="Note 3 2 2 4 3 2 2 2" xfId="24954" xr:uid="{00000000-0005-0000-0000-000027690000}"/>
    <cellStyle name="Note 3 2 2 4 3 2 2 3" xfId="38721" xr:uid="{00000000-0005-0000-0000-000028690000}"/>
    <cellStyle name="Note 3 2 2 4 3 2 3" xfId="14781" xr:uid="{00000000-0005-0000-0000-000029690000}"/>
    <cellStyle name="Note 3 2 2 4 3 2 3 2" xfId="24955" xr:uid="{00000000-0005-0000-0000-00002A690000}"/>
    <cellStyle name="Note 3 2 2 4 3 2 3 3" xfId="41261" xr:uid="{00000000-0005-0000-0000-00002B690000}"/>
    <cellStyle name="Note 3 2 2 4 3 2 4" xfId="24953" xr:uid="{00000000-0005-0000-0000-00002C690000}"/>
    <cellStyle name="Note 3 2 2 4 3 2 5" xfId="36168" xr:uid="{00000000-0005-0000-0000-00002D690000}"/>
    <cellStyle name="Note 3 2 2 4 3 3" xfId="14782" xr:uid="{00000000-0005-0000-0000-00002E690000}"/>
    <cellStyle name="Note 3 2 2 4 3 3 2" xfId="24956" xr:uid="{00000000-0005-0000-0000-00002F690000}"/>
    <cellStyle name="Note 3 2 2 4 3 3 3" xfId="37449" xr:uid="{00000000-0005-0000-0000-000030690000}"/>
    <cellStyle name="Note 3 2 2 4 3 4" xfId="14783" xr:uid="{00000000-0005-0000-0000-000031690000}"/>
    <cellStyle name="Note 3 2 2 4 3 4 2" xfId="24957" xr:uid="{00000000-0005-0000-0000-000032690000}"/>
    <cellStyle name="Note 3 2 2 4 3 4 3" xfId="39991" xr:uid="{00000000-0005-0000-0000-000033690000}"/>
    <cellStyle name="Note 3 2 2 4 3 5" xfId="24952" xr:uid="{00000000-0005-0000-0000-000034690000}"/>
    <cellStyle name="Note 3 2 2 4 3 6" xfId="34889" xr:uid="{00000000-0005-0000-0000-000035690000}"/>
    <cellStyle name="Note 3 2 2 4 4" xfId="24944" xr:uid="{00000000-0005-0000-0000-000036690000}"/>
    <cellStyle name="Note 3 2 2 4 5" xfId="33592" xr:uid="{00000000-0005-0000-0000-000037690000}"/>
    <cellStyle name="Note 3 2 2 5" xfId="14784" xr:uid="{00000000-0005-0000-0000-000038690000}"/>
    <cellStyle name="Note 3 2 2 5 2" xfId="14785" xr:uid="{00000000-0005-0000-0000-000039690000}"/>
    <cellStyle name="Note 3 2 2 5 2 2" xfId="14786" xr:uid="{00000000-0005-0000-0000-00003A690000}"/>
    <cellStyle name="Note 3 2 2 5 2 2 2" xfId="14787" xr:uid="{00000000-0005-0000-0000-00003B690000}"/>
    <cellStyle name="Note 3 2 2 5 2 2 2 2" xfId="24961" xr:uid="{00000000-0005-0000-0000-00003C690000}"/>
    <cellStyle name="Note 3 2 2 5 2 2 2 3" xfId="38265" xr:uid="{00000000-0005-0000-0000-00003D690000}"/>
    <cellStyle name="Note 3 2 2 5 2 2 3" xfId="14788" xr:uid="{00000000-0005-0000-0000-00003E690000}"/>
    <cellStyle name="Note 3 2 2 5 2 2 3 2" xfId="24962" xr:uid="{00000000-0005-0000-0000-00003F690000}"/>
    <cellStyle name="Note 3 2 2 5 2 2 3 3" xfId="40805" xr:uid="{00000000-0005-0000-0000-000040690000}"/>
    <cellStyle name="Note 3 2 2 5 2 2 4" xfId="24960" xr:uid="{00000000-0005-0000-0000-000041690000}"/>
    <cellStyle name="Note 3 2 2 5 2 2 5" xfId="35712" xr:uid="{00000000-0005-0000-0000-000042690000}"/>
    <cellStyle name="Note 3 2 2 5 2 3" xfId="14789" xr:uid="{00000000-0005-0000-0000-000043690000}"/>
    <cellStyle name="Note 3 2 2 5 2 3 2" xfId="24963" xr:uid="{00000000-0005-0000-0000-000044690000}"/>
    <cellStyle name="Note 3 2 2 5 2 3 3" xfId="36991" xr:uid="{00000000-0005-0000-0000-000045690000}"/>
    <cellStyle name="Note 3 2 2 5 2 4" xfId="14790" xr:uid="{00000000-0005-0000-0000-000046690000}"/>
    <cellStyle name="Note 3 2 2 5 2 4 2" xfId="24964" xr:uid="{00000000-0005-0000-0000-000047690000}"/>
    <cellStyle name="Note 3 2 2 5 2 4 3" xfId="39535" xr:uid="{00000000-0005-0000-0000-000048690000}"/>
    <cellStyle name="Note 3 2 2 5 2 5" xfId="24959" xr:uid="{00000000-0005-0000-0000-000049690000}"/>
    <cellStyle name="Note 3 2 2 5 2 6" xfId="34437" xr:uid="{00000000-0005-0000-0000-00004A690000}"/>
    <cellStyle name="Note 3 2 2 5 3" xfId="24958" xr:uid="{00000000-0005-0000-0000-00004B690000}"/>
    <cellStyle name="Note 3 2 2 5 4" xfId="32460" xr:uid="{00000000-0005-0000-0000-00004C690000}"/>
    <cellStyle name="Note 3 2 2 6" xfId="14791" xr:uid="{00000000-0005-0000-0000-00004D690000}"/>
    <cellStyle name="Note 3 2 2 6 2" xfId="14792" xr:uid="{00000000-0005-0000-0000-00004E690000}"/>
    <cellStyle name="Note 3 2 2 6 2 2" xfId="14793" xr:uid="{00000000-0005-0000-0000-00004F690000}"/>
    <cellStyle name="Note 3 2 2 6 2 2 2" xfId="24967" xr:uid="{00000000-0005-0000-0000-000050690000}"/>
    <cellStyle name="Note 3 2 2 6 2 2 3" xfId="38123" xr:uid="{00000000-0005-0000-0000-000051690000}"/>
    <cellStyle name="Note 3 2 2 6 2 3" xfId="14794" xr:uid="{00000000-0005-0000-0000-000052690000}"/>
    <cellStyle name="Note 3 2 2 6 2 3 2" xfId="24968" xr:uid="{00000000-0005-0000-0000-000053690000}"/>
    <cellStyle name="Note 3 2 2 6 2 3 3" xfId="40663" xr:uid="{00000000-0005-0000-0000-000054690000}"/>
    <cellStyle name="Note 3 2 2 6 2 4" xfId="24966" xr:uid="{00000000-0005-0000-0000-000055690000}"/>
    <cellStyle name="Note 3 2 2 6 2 5" xfId="35570" xr:uid="{00000000-0005-0000-0000-000056690000}"/>
    <cellStyle name="Note 3 2 2 6 3" xfId="14795" xr:uid="{00000000-0005-0000-0000-000057690000}"/>
    <cellStyle name="Note 3 2 2 6 3 2" xfId="24969" xr:uid="{00000000-0005-0000-0000-000058690000}"/>
    <cellStyle name="Note 3 2 2 6 3 3" xfId="36849" xr:uid="{00000000-0005-0000-0000-000059690000}"/>
    <cellStyle name="Note 3 2 2 6 4" xfId="14796" xr:uid="{00000000-0005-0000-0000-00005A690000}"/>
    <cellStyle name="Note 3 2 2 6 4 2" xfId="24970" xr:uid="{00000000-0005-0000-0000-00005B690000}"/>
    <cellStyle name="Note 3 2 2 6 4 3" xfId="39393" xr:uid="{00000000-0005-0000-0000-00005C690000}"/>
    <cellStyle name="Note 3 2 2 6 5" xfId="24965" xr:uid="{00000000-0005-0000-0000-00005D690000}"/>
    <cellStyle name="Note 3 2 2 6 6" xfId="34295" xr:uid="{00000000-0005-0000-0000-00005E690000}"/>
    <cellStyle name="Note 3 2 2 7" xfId="24915" xr:uid="{00000000-0005-0000-0000-00005F690000}"/>
    <cellStyle name="Note 3 2 2 8" xfId="31691" xr:uid="{00000000-0005-0000-0000-000060690000}"/>
    <cellStyle name="Note 3 2 3" xfId="14797" xr:uid="{00000000-0005-0000-0000-000061690000}"/>
    <cellStyle name="Note 3 2 3 2" xfId="14798" xr:uid="{00000000-0005-0000-0000-000062690000}"/>
    <cellStyle name="Note 3 2 3 2 2" xfId="14799" xr:uid="{00000000-0005-0000-0000-000063690000}"/>
    <cellStyle name="Note 3 2 3 2 2 2" xfId="14800" xr:uid="{00000000-0005-0000-0000-000064690000}"/>
    <cellStyle name="Note 3 2 3 2 2 2 2" xfId="14801" xr:uid="{00000000-0005-0000-0000-000065690000}"/>
    <cellStyle name="Note 3 2 3 2 2 2 2 2" xfId="24975" xr:uid="{00000000-0005-0000-0000-000066690000}"/>
    <cellStyle name="Note 3 2 3 2 2 2 2 3" xfId="38853" xr:uid="{00000000-0005-0000-0000-000067690000}"/>
    <cellStyle name="Note 3 2 3 2 2 2 3" xfId="14802" xr:uid="{00000000-0005-0000-0000-000068690000}"/>
    <cellStyle name="Note 3 2 3 2 2 2 3 2" xfId="24976" xr:uid="{00000000-0005-0000-0000-000069690000}"/>
    <cellStyle name="Note 3 2 3 2 2 2 3 3" xfId="41393" xr:uid="{00000000-0005-0000-0000-00006A690000}"/>
    <cellStyle name="Note 3 2 3 2 2 2 4" xfId="24974" xr:uid="{00000000-0005-0000-0000-00006B690000}"/>
    <cellStyle name="Note 3 2 3 2 2 2 5" xfId="36300" xr:uid="{00000000-0005-0000-0000-00006C690000}"/>
    <cellStyle name="Note 3 2 3 2 2 3" xfId="14803" xr:uid="{00000000-0005-0000-0000-00006D690000}"/>
    <cellStyle name="Note 3 2 3 2 2 3 2" xfId="24977" xr:uid="{00000000-0005-0000-0000-00006E690000}"/>
    <cellStyle name="Note 3 2 3 2 2 3 3" xfId="37581" xr:uid="{00000000-0005-0000-0000-00006F690000}"/>
    <cellStyle name="Note 3 2 3 2 2 4" xfId="14804" xr:uid="{00000000-0005-0000-0000-000070690000}"/>
    <cellStyle name="Note 3 2 3 2 2 4 2" xfId="24978" xr:uid="{00000000-0005-0000-0000-000071690000}"/>
    <cellStyle name="Note 3 2 3 2 2 4 3" xfId="40123" xr:uid="{00000000-0005-0000-0000-000072690000}"/>
    <cellStyle name="Note 3 2 3 2 2 5" xfId="24973" xr:uid="{00000000-0005-0000-0000-000073690000}"/>
    <cellStyle name="Note 3 2 3 2 2 6" xfId="35021" xr:uid="{00000000-0005-0000-0000-000074690000}"/>
    <cellStyle name="Note 3 2 3 2 3" xfId="24972" xr:uid="{00000000-0005-0000-0000-000075690000}"/>
    <cellStyle name="Note 3 2 3 2 4" xfId="33750" xr:uid="{00000000-0005-0000-0000-000076690000}"/>
    <cellStyle name="Note 3 2 3 3" xfId="14805" xr:uid="{00000000-0005-0000-0000-000077690000}"/>
    <cellStyle name="Note 3 2 3 3 2" xfId="14806" xr:uid="{00000000-0005-0000-0000-000078690000}"/>
    <cellStyle name="Note 3 2 3 3 2 2" xfId="14807" xr:uid="{00000000-0005-0000-0000-000079690000}"/>
    <cellStyle name="Note 3 2 3 3 2 2 2" xfId="24981" xr:uid="{00000000-0005-0000-0000-00007A690000}"/>
    <cellStyle name="Note 3 2 3 3 2 2 3" xfId="38333" xr:uid="{00000000-0005-0000-0000-00007B690000}"/>
    <cellStyle name="Note 3 2 3 3 2 3" xfId="14808" xr:uid="{00000000-0005-0000-0000-00007C690000}"/>
    <cellStyle name="Note 3 2 3 3 2 3 2" xfId="24982" xr:uid="{00000000-0005-0000-0000-00007D690000}"/>
    <cellStyle name="Note 3 2 3 3 2 3 3" xfId="40873" xr:uid="{00000000-0005-0000-0000-00007E690000}"/>
    <cellStyle name="Note 3 2 3 3 2 4" xfId="24980" xr:uid="{00000000-0005-0000-0000-00007F690000}"/>
    <cellStyle name="Note 3 2 3 3 2 5" xfId="35780" xr:uid="{00000000-0005-0000-0000-000080690000}"/>
    <cellStyle name="Note 3 2 3 3 3" xfId="14809" xr:uid="{00000000-0005-0000-0000-000081690000}"/>
    <cellStyle name="Note 3 2 3 3 3 2" xfId="24983" xr:uid="{00000000-0005-0000-0000-000082690000}"/>
    <cellStyle name="Note 3 2 3 3 3 3" xfId="37059" xr:uid="{00000000-0005-0000-0000-000083690000}"/>
    <cellStyle name="Note 3 2 3 3 4" xfId="14810" xr:uid="{00000000-0005-0000-0000-000084690000}"/>
    <cellStyle name="Note 3 2 3 3 4 2" xfId="24984" xr:uid="{00000000-0005-0000-0000-000085690000}"/>
    <cellStyle name="Note 3 2 3 3 4 3" xfId="39603" xr:uid="{00000000-0005-0000-0000-000086690000}"/>
    <cellStyle name="Note 3 2 3 3 5" xfId="24979" xr:uid="{00000000-0005-0000-0000-000087690000}"/>
    <cellStyle name="Note 3 2 3 3 6" xfId="34504" xr:uid="{00000000-0005-0000-0000-000088690000}"/>
    <cellStyle name="Note 3 2 3 4" xfId="24971" xr:uid="{00000000-0005-0000-0000-000089690000}"/>
    <cellStyle name="Note 3 2 3 5" xfId="32550" xr:uid="{00000000-0005-0000-0000-00008A690000}"/>
    <cellStyle name="Note 3 2 4" xfId="14811" xr:uid="{00000000-0005-0000-0000-00008B690000}"/>
    <cellStyle name="Note 3 2 4 2" xfId="14812" xr:uid="{00000000-0005-0000-0000-00008C690000}"/>
    <cellStyle name="Note 3 2 4 2 2" xfId="14813" xr:uid="{00000000-0005-0000-0000-00008D690000}"/>
    <cellStyle name="Note 3 2 4 2 2 2" xfId="14814" xr:uid="{00000000-0005-0000-0000-00008E690000}"/>
    <cellStyle name="Note 3 2 4 2 2 2 2" xfId="14815" xr:uid="{00000000-0005-0000-0000-00008F690000}"/>
    <cellStyle name="Note 3 2 4 2 2 2 2 2" xfId="24989" xr:uid="{00000000-0005-0000-0000-000090690000}"/>
    <cellStyle name="Note 3 2 4 2 2 2 2 3" xfId="39004" xr:uid="{00000000-0005-0000-0000-000091690000}"/>
    <cellStyle name="Note 3 2 4 2 2 2 3" xfId="14816" xr:uid="{00000000-0005-0000-0000-000092690000}"/>
    <cellStyle name="Note 3 2 4 2 2 2 3 2" xfId="24990" xr:uid="{00000000-0005-0000-0000-000093690000}"/>
    <cellStyle name="Note 3 2 4 2 2 2 3 3" xfId="41544" xr:uid="{00000000-0005-0000-0000-000094690000}"/>
    <cellStyle name="Note 3 2 4 2 2 2 4" xfId="24988" xr:uid="{00000000-0005-0000-0000-000095690000}"/>
    <cellStyle name="Note 3 2 4 2 2 2 5" xfId="36451" xr:uid="{00000000-0005-0000-0000-000096690000}"/>
    <cellStyle name="Note 3 2 4 2 2 3" xfId="14817" xr:uid="{00000000-0005-0000-0000-000097690000}"/>
    <cellStyle name="Note 3 2 4 2 2 3 2" xfId="24991" xr:uid="{00000000-0005-0000-0000-000098690000}"/>
    <cellStyle name="Note 3 2 4 2 2 3 3" xfId="37732" xr:uid="{00000000-0005-0000-0000-000099690000}"/>
    <cellStyle name="Note 3 2 4 2 2 4" xfId="14818" xr:uid="{00000000-0005-0000-0000-00009A690000}"/>
    <cellStyle name="Note 3 2 4 2 2 4 2" xfId="24992" xr:uid="{00000000-0005-0000-0000-00009B690000}"/>
    <cellStyle name="Note 3 2 4 2 2 4 3" xfId="40274" xr:uid="{00000000-0005-0000-0000-00009C690000}"/>
    <cellStyle name="Note 3 2 4 2 2 5" xfId="24987" xr:uid="{00000000-0005-0000-0000-00009D690000}"/>
    <cellStyle name="Note 3 2 4 2 2 6" xfId="35172" xr:uid="{00000000-0005-0000-0000-00009E690000}"/>
    <cellStyle name="Note 3 2 4 2 3" xfId="24986" xr:uid="{00000000-0005-0000-0000-00009F690000}"/>
    <cellStyle name="Note 3 2 4 2 4" xfId="33901" xr:uid="{00000000-0005-0000-0000-0000A0690000}"/>
    <cellStyle name="Note 3 2 4 3" xfId="14819" xr:uid="{00000000-0005-0000-0000-0000A1690000}"/>
    <cellStyle name="Note 3 2 4 3 2" xfId="14820" xr:uid="{00000000-0005-0000-0000-0000A2690000}"/>
    <cellStyle name="Note 3 2 4 3 2 2" xfId="14821" xr:uid="{00000000-0005-0000-0000-0000A3690000}"/>
    <cellStyle name="Note 3 2 4 3 2 2 2" xfId="24995" xr:uid="{00000000-0005-0000-0000-0000A4690000}"/>
    <cellStyle name="Note 3 2 4 3 2 2 3" xfId="38484" xr:uid="{00000000-0005-0000-0000-0000A5690000}"/>
    <cellStyle name="Note 3 2 4 3 2 3" xfId="14822" xr:uid="{00000000-0005-0000-0000-0000A6690000}"/>
    <cellStyle name="Note 3 2 4 3 2 3 2" xfId="24996" xr:uid="{00000000-0005-0000-0000-0000A7690000}"/>
    <cellStyle name="Note 3 2 4 3 2 3 3" xfId="41024" xr:uid="{00000000-0005-0000-0000-0000A8690000}"/>
    <cellStyle name="Note 3 2 4 3 2 4" xfId="24994" xr:uid="{00000000-0005-0000-0000-0000A9690000}"/>
    <cellStyle name="Note 3 2 4 3 2 5" xfId="35931" xr:uid="{00000000-0005-0000-0000-0000AA690000}"/>
    <cellStyle name="Note 3 2 4 3 3" xfId="14823" xr:uid="{00000000-0005-0000-0000-0000AB690000}"/>
    <cellStyle name="Note 3 2 4 3 3 2" xfId="24997" xr:uid="{00000000-0005-0000-0000-0000AC690000}"/>
    <cellStyle name="Note 3 2 4 3 3 3" xfId="37210" xr:uid="{00000000-0005-0000-0000-0000AD690000}"/>
    <cellStyle name="Note 3 2 4 3 4" xfId="14824" xr:uid="{00000000-0005-0000-0000-0000AE690000}"/>
    <cellStyle name="Note 3 2 4 3 4 2" xfId="24998" xr:uid="{00000000-0005-0000-0000-0000AF690000}"/>
    <cellStyle name="Note 3 2 4 3 4 3" xfId="39754" xr:uid="{00000000-0005-0000-0000-0000B0690000}"/>
    <cellStyle name="Note 3 2 4 3 5" xfId="24993" xr:uid="{00000000-0005-0000-0000-0000B1690000}"/>
    <cellStyle name="Note 3 2 4 3 6" xfId="34651" xr:uid="{00000000-0005-0000-0000-0000B2690000}"/>
    <cellStyle name="Note 3 2 4 4" xfId="24985" xr:uid="{00000000-0005-0000-0000-0000B3690000}"/>
    <cellStyle name="Note 3 2 4 5" xfId="32698" xr:uid="{00000000-0005-0000-0000-0000B4690000}"/>
    <cellStyle name="Note 3 2 5" xfId="14825" xr:uid="{00000000-0005-0000-0000-0000B5690000}"/>
    <cellStyle name="Note 3 2 5 2" xfId="14826" xr:uid="{00000000-0005-0000-0000-0000B6690000}"/>
    <cellStyle name="Note 3 2 5 2 2" xfId="14827" xr:uid="{00000000-0005-0000-0000-0000B7690000}"/>
    <cellStyle name="Note 3 2 5 2 2 2" xfId="14828" xr:uid="{00000000-0005-0000-0000-0000B8690000}"/>
    <cellStyle name="Note 3 2 5 2 2 2 2" xfId="14829" xr:uid="{00000000-0005-0000-0000-0000B9690000}"/>
    <cellStyle name="Note 3 2 5 2 2 2 2 2" xfId="25003" xr:uid="{00000000-0005-0000-0000-0000BA690000}"/>
    <cellStyle name="Note 3 2 5 2 2 2 2 3" xfId="39163" xr:uid="{00000000-0005-0000-0000-0000BB690000}"/>
    <cellStyle name="Note 3 2 5 2 2 2 3" xfId="14830" xr:uid="{00000000-0005-0000-0000-0000BC690000}"/>
    <cellStyle name="Note 3 2 5 2 2 2 3 2" xfId="25004" xr:uid="{00000000-0005-0000-0000-0000BD690000}"/>
    <cellStyle name="Note 3 2 5 2 2 2 3 3" xfId="41703" xr:uid="{00000000-0005-0000-0000-0000BE690000}"/>
    <cellStyle name="Note 3 2 5 2 2 2 4" xfId="25002" xr:uid="{00000000-0005-0000-0000-0000BF690000}"/>
    <cellStyle name="Note 3 2 5 2 2 2 5" xfId="36610" xr:uid="{00000000-0005-0000-0000-0000C0690000}"/>
    <cellStyle name="Note 3 2 5 2 2 3" xfId="14831" xr:uid="{00000000-0005-0000-0000-0000C1690000}"/>
    <cellStyle name="Note 3 2 5 2 2 3 2" xfId="25005" xr:uid="{00000000-0005-0000-0000-0000C2690000}"/>
    <cellStyle name="Note 3 2 5 2 2 3 3" xfId="37893" xr:uid="{00000000-0005-0000-0000-0000C3690000}"/>
    <cellStyle name="Note 3 2 5 2 2 4" xfId="14832" xr:uid="{00000000-0005-0000-0000-0000C4690000}"/>
    <cellStyle name="Note 3 2 5 2 2 4 2" xfId="25006" xr:uid="{00000000-0005-0000-0000-0000C5690000}"/>
    <cellStyle name="Note 3 2 5 2 2 4 3" xfId="40433" xr:uid="{00000000-0005-0000-0000-0000C6690000}"/>
    <cellStyle name="Note 3 2 5 2 2 5" xfId="25001" xr:uid="{00000000-0005-0000-0000-0000C7690000}"/>
    <cellStyle name="Note 3 2 5 2 2 6" xfId="35333" xr:uid="{00000000-0005-0000-0000-0000C8690000}"/>
    <cellStyle name="Note 3 2 5 2 3" xfId="25000" xr:uid="{00000000-0005-0000-0000-0000C9690000}"/>
    <cellStyle name="Note 3 2 5 2 4" xfId="34061" xr:uid="{00000000-0005-0000-0000-0000CA690000}"/>
    <cellStyle name="Note 3 2 5 3" xfId="14833" xr:uid="{00000000-0005-0000-0000-0000CB690000}"/>
    <cellStyle name="Note 3 2 5 3 2" xfId="14834" xr:uid="{00000000-0005-0000-0000-0000CC690000}"/>
    <cellStyle name="Note 3 2 5 3 2 2" xfId="14835" xr:uid="{00000000-0005-0000-0000-0000CD690000}"/>
    <cellStyle name="Note 3 2 5 3 2 2 2" xfId="25009" xr:uid="{00000000-0005-0000-0000-0000CE690000}"/>
    <cellStyle name="Note 3 2 5 3 2 2 3" xfId="38643" xr:uid="{00000000-0005-0000-0000-0000CF690000}"/>
    <cellStyle name="Note 3 2 5 3 2 3" xfId="14836" xr:uid="{00000000-0005-0000-0000-0000D0690000}"/>
    <cellStyle name="Note 3 2 5 3 2 3 2" xfId="25010" xr:uid="{00000000-0005-0000-0000-0000D1690000}"/>
    <cellStyle name="Note 3 2 5 3 2 3 3" xfId="41183" xr:uid="{00000000-0005-0000-0000-0000D2690000}"/>
    <cellStyle name="Note 3 2 5 3 2 4" xfId="25008" xr:uid="{00000000-0005-0000-0000-0000D3690000}"/>
    <cellStyle name="Note 3 2 5 3 2 5" xfId="36090" xr:uid="{00000000-0005-0000-0000-0000D4690000}"/>
    <cellStyle name="Note 3 2 5 3 3" xfId="14837" xr:uid="{00000000-0005-0000-0000-0000D5690000}"/>
    <cellStyle name="Note 3 2 5 3 3 2" xfId="25011" xr:uid="{00000000-0005-0000-0000-0000D6690000}"/>
    <cellStyle name="Note 3 2 5 3 3 3" xfId="37371" xr:uid="{00000000-0005-0000-0000-0000D7690000}"/>
    <cellStyle name="Note 3 2 5 3 4" xfId="14838" xr:uid="{00000000-0005-0000-0000-0000D8690000}"/>
    <cellStyle name="Note 3 2 5 3 4 2" xfId="25012" xr:uid="{00000000-0005-0000-0000-0000D9690000}"/>
    <cellStyle name="Note 3 2 5 3 4 3" xfId="39913" xr:uid="{00000000-0005-0000-0000-0000DA690000}"/>
    <cellStyle name="Note 3 2 5 3 5" xfId="25007" xr:uid="{00000000-0005-0000-0000-0000DB690000}"/>
    <cellStyle name="Note 3 2 5 3 6" xfId="34810" xr:uid="{00000000-0005-0000-0000-0000DC690000}"/>
    <cellStyle name="Note 3 2 5 4" xfId="24999" xr:uid="{00000000-0005-0000-0000-0000DD690000}"/>
    <cellStyle name="Note 3 2 5 5" xfId="32874" xr:uid="{00000000-0005-0000-0000-0000DE690000}"/>
    <cellStyle name="Note 3 2 6" xfId="14839" xr:uid="{00000000-0005-0000-0000-0000DF690000}"/>
    <cellStyle name="Note 3 2 6 2" xfId="14840" xr:uid="{00000000-0005-0000-0000-0000E0690000}"/>
    <cellStyle name="Note 3 2 6 2 2" xfId="14841" xr:uid="{00000000-0005-0000-0000-0000E1690000}"/>
    <cellStyle name="Note 3 2 6 2 2 2" xfId="14842" xr:uid="{00000000-0005-0000-0000-0000E2690000}"/>
    <cellStyle name="Note 3 2 6 2 2 2 2" xfId="25016" xr:uid="{00000000-0005-0000-0000-0000E3690000}"/>
    <cellStyle name="Note 3 2 6 2 2 2 3" xfId="38197" xr:uid="{00000000-0005-0000-0000-0000E4690000}"/>
    <cellStyle name="Note 3 2 6 2 2 3" xfId="14843" xr:uid="{00000000-0005-0000-0000-0000E5690000}"/>
    <cellStyle name="Note 3 2 6 2 2 3 2" xfId="25017" xr:uid="{00000000-0005-0000-0000-0000E6690000}"/>
    <cellStyle name="Note 3 2 6 2 2 3 3" xfId="40737" xr:uid="{00000000-0005-0000-0000-0000E7690000}"/>
    <cellStyle name="Note 3 2 6 2 2 4" xfId="25015" xr:uid="{00000000-0005-0000-0000-0000E8690000}"/>
    <cellStyle name="Note 3 2 6 2 2 5" xfId="35644" xr:uid="{00000000-0005-0000-0000-0000E9690000}"/>
    <cellStyle name="Note 3 2 6 2 3" xfId="14844" xr:uid="{00000000-0005-0000-0000-0000EA690000}"/>
    <cellStyle name="Note 3 2 6 2 3 2" xfId="25018" xr:uid="{00000000-0005-0000-0000-0000EB690000}"/>
    <cellStyle name="Note 3 2 6 2 3 3" xfId="36923" xr:uid="{00000000-0005-0000-0000-0000EC690000}"/>
    <cellStyle name="Note 3 2 6 2 4" xfId="14845" xr:uid="{00000000-0005-0000-0000-0000ED690000}"/>
    <cellStyle name="Note 3 2 6 2 4 2" xfId="25019" xr:uid="{00000000-0005-0000-0000-0000EE690000}"/>
    <cellStyle name="Note 3 2 6 2 4 3" xfId="39467" xr:uid="{00000000-0005-0000-0000-0000EF690000}"/>
    <cellStyle name="Note 3 2 6 2 5" xfId="25014" xr:uid="{00000000-0005-0000-0000-0000F0690000}"/>
    <cellStyle name="Note 3 2 6 2 6" xfId="34369" xr:uid="{00000000-0005-0000-0000-0000F1690000}"/>
    <cellStyle name="Note 3 2 6 3" xfId="25013" xr:uid="{00000000-0005-0000-0000-0000F2690000}"/>
    <cellStyle name="Note 3 2 6 4" xfId="31770" xr:uid="{00000000-0005-0000-0000-0000F3690000}"/>
    <cellStyle name="Note 3 2 7" xfId="14846" xr:uid="{00000000-0005-0000-0000-0000F4690000}"/>
    <cellStyle name="Note 3 2 7 2" xfId="14847" xr:uid="{00000000-0005-0000-0000-0000F5690000}"/>
    <cellStyle name="Note 3 2 7 2 2" xfId="14848" xr:uid="{00000000-0005-0000-0000-0000F6690000}"/>
    <cellStyle name="Note 3 2 7 2 2 2" xfId="25022" xr:uid="{00000000-0005-0000-0000-0000F7690000}"/>
    <cellStyle name="Note 3 2 7 2 2 3" xfId="38045" xr:uid="{00000000-0005-0000-0000-0000F8690000}"/>
    <cellStyle name="Note 3 2 7 2 3" xfId="14849" xr:uid="{00000000-0005-0000-0000-0000F9690000}"/>
    <cellStyle name="Note 3 2 7 2 3 2" xfId="25023" xr:uid="{00000000-0005-0000-0000-0000FA690000}"/>
    <cellStyle name="Note 3 2 7 2 3 3" xfId="40585" xr:uid="{00000000-0005-0000-0000-0000FB690000}"/>
    <cellStyle name="Note 3 2 7 2 4" xfId="25021" xr:uid="{00000000-0005-0000-0000-0000FC690000}"/>
    <cellStyle name="Note 3 2 7 2 5" xfId="35492" xr:uid="{00000000-0005-0000-0000-0000FD690000}"/>
    <cellStyle name="Note 3 2 7 3" xfId="14850" xr:uid="{00000000-0005-0000-0000-0000FE690000}"/>
    <cellStyle name="Note 3 2 7 3 2" xfId="25024" xr:uid="{00000000-0005-0000-0000-0000FF690000}"/>
    <cellStyle name="Note 3 2 7 3 3" xfId="36771" xr:uid="{00000000-0005-0000-0000-0000006A0000}"/>
    <cellStyle name="Note 3 2 7 4" xfId="14851" xr:uid="{00000000-0005-0000-0000-0000016A0000}"/>
    <cellStyle name="Note 3 2 7 4 2" xfId="25025" xr:uid="{00000000-0005-0000-0000-0000026A0000}"/>
    <cellStyle name="Note 3 2 7 4 3" xfId="39315" xr:uid="{00000000-0005-0000-0000-0000036A0000}"/>
    <cellStyle name="Note 3 2 7 5" xfId="25020" xr:uid="{00000000-0005-0000-0000-0000046A0000}"/>
    <cellStyle name="Note 3 2 7 6" xfId="34217" xr:uid="{00000000-0005-0000-0000-0000056A0000}"/>
    <cellStyle name="Note 3 2 8" xfId="14852" xr:uid="{00000000-0005-0000-0000-0000066A0000}"/>
    <cellStyle name="Note 3 2 8 2" xfId="25026" xr:uid="{00000000-0005-0000-0000-0000076A0000}"/>
    <cellStyle name="Note 3 2 9" xfId="14740" xr:uid="{00000000-0005-0000-0000-0000086A0000}"/>
    <cellStyle name="Note 3 3" xfId="2720" xr:uid="{00000000-0005-0000-0000-0000096A0000}"/>
    <cellStyle name="Note 3 3 10" xfId="14853" xr:uid="{00000000-0005-0000-0000-00000A6A0000}"/>
    <cellStyle name="Note 3 3 11" xfId="25027" xr:uid="{00000000-0005-0000-0000-00000B6A0000}"/>
    <cellStyle name="Note 3 3 12" xfId="30925" xr:uid="{00000000-0005-0000-0000-00000C6A0000}"/>
    <cellStyle name="Note 3 3 2" xfId="14854" xr:uid="{00000000-0005-0000-0000-00000D6A0000}"/>
    <cellStyle name="Note 3 3 2 2" xfId="14855" xr:uid="{00000000-0005-0000-0000-00000E6A0000}"/>
    <cellStyle name="Note 3 3 2 2 2" xfId="14856" xr:uid="{00000000-0005-0000-0000-00000F6A0000}"/>
    <cellStyle name="Note 3 3 2 2 2 2" xfId="14857" xr:uid="{00000000-0005-0000-0000-0000106A0000}"/>
    <cellStyle name="Note 3 3 2 2 2 2 2" xfId="14858" xr:uid="{00000000-0005-0000-0000-0000116A0000}"/>
    <cellStyle name="Note 3 3 2 2 2 2 2 2" xfId="14859" xr:uid="{00000000-0005-0000-0000-0000126A0000}"/>
    <cellStyle name="Note 3 3 2 2 2 2 2 2 2" xfId="25033" xr:uid="{00000000-0005-0000-0000-0000136A0000}"/>
    <cellStyle name="Note 3 3 2 2 2 2 2 2 3" xfId="38931" xr:uid="{00000000-0005-0000-0000-0000146A0000}"/>
    <cellStyle name="Note 3 3 2 2 2 2 2 3" xfId="14860" xr:uid="{00000000-0005-0000-0000-0000156A0000}"/>
    <cellStyle name="Note 3 3 2 2 2 2 2 3 2" xfId="25034" xr:uid="{00000000-0005-0000-0000-0000166A0000}"/>
    <cellStyle name="Note 3 3 2 2 2 2 2 3 3" xfId="41471" xr:uid="{00000000-0005-0000-0000-0000176A0000}"/>
    <cellStyle name="Note 3 3 2 2 2 2 2 4" xfId="25032" xr:uid="{00000000-0005-0000-0000-0000186A0000}"/>
    <cellStyle name="Note 3 3 2 2 2 2 2 5" xfId="36378" xr:uid="{00000000-0005-0000-0000-0000196A0000}"/>
    <cellStyle name="Note 3 3 2 2 2 2 3" xfId="14861" xr:uid="{00000000-0005-0000-0000-00001A6A0000}"/>
    <cellStyle name="Note 3 3 2 2 2 2 3 2" xfId="25035" xr:uid="{00000000-0005-0000-0000-00001B6A0000}"/>
    <cellStyle name="Note 3 3 2 2 2 2 3 3" xfId="37659" xr:uid="{00000000-0005-0000-0000-00001C6A0000}"/>
    <cellStyle name="Note 3 3 2 2 2 2 4" xfId="14862" xr:uid="{00000000-0005-0000-0000-00001D6A0000}"/>
    <cellStyle name="Note 3 3 2 2 2 2 4 2" xfId="25036" xr:uid="{00000000-0005-0000-0000-00001E6A0000}"/>
    <cellStyle name="Note 3 3 2 2 2 2 4 3" xfId="40201" xr:uid="{00000000-0005-0000-0000-00001F6A0000}"/>
    <cellStyle name="Note 3 3 2 2 2 2 5" xfId="25031" xr:uid="{00000000-0005-0000-0000-0000206A0000}"/>
    <cellStyle name="Note 3 3 2 2 2 2 6" xfId="35099" xr:uid="{00000000-0005-0000-0000-0000216A0000}"/>
    <cellStyle name="Note 3 3 2 2 2 3" xfId="25030" xr:uid="{00000000-0005-0000-0000-0000226A0000}"/>
    <cellStyle name="Note 3 3 2 2 2 4" xfId="33828" xr:uid="{00000000-0005-0000-0000-0000236A0000}"/>
    <cellStyle name="Note 3 3 2 2 3" xfId="14863" xr:uid="{00000000-0005-0000-0000-0000246A0000}"/>
    <cellStyle name="Note 3 3 2 2 3 2" xfId="14864" xr:uid="{00000000-0005-0000-0000-0000256A0000}"/>
    <cellStyle name="Note 3 3 2 2 3 2 2" xfId="14865" xr:uid="{00000000-0005-0000-0000-0000266A0000}"/>
    <cellStyle name="Note 3 3 2 2 3 2 2 2" xfId="25039" xr:uid="{00000000-0005-0000-0000-0000276A0000}"/>
    <cellStyle name="Note 3 3 2 2 3 2 2 3" xfId="38411" xr:uid="{00000000-0005-0000-0000-0000286A0000}"/>
    <cellStyle name="Note 3 3 2 2 3 2 3" xfId="14866" xr:uid="{00000000-0005-0000-0000-0000296A0000}"/>
    <cellStyle name="Note 3 3 2 2 3 2 3 2" xfId="25040" xr:uid="{00000000-0005-0000-0000-00002A6A0000}"/>
    <cellStyle name="Note 3 3 2 2 3 2 3 3" xfId="40951" xr:uid="{00000000-0005-0000-0000-00002B6A0000}"/>
    <cellStyle name="Note 3 3 2 2 3 2 4" xfId="25038" xr:uid="{00000000-0005-0000-0000-00002C6A0000}"/>
    <cellStyle name="Note 3 3 2 2 3 2 5" xfId="35858" xr:uid="{00000000-0005-0000-0000-00002D6A0000}"/>
    <cellStyle name="Note 3 3 2 2 3 3" xfId="14867" xr:uid="{00000000-0005-0000-0000-00002E6A0000}"/>
    <cellStyle name="Note 3 3 2 2 3 3 2" xfId="25041" xr:uid="{00000000-0005-0000-0000-00002F6A0000}"/>
    <cellStyle name="Note 3 3 2 2 3 3 3" xfId="37137" xr:uid="{00000000-0005-0000-0000-0000306A0000}"/>
    <cellStyle name="Note 3 3 2 2 3 4" xfId="14868" xr:uid="{00000000-0005-0000-0000-0000316A0000}"/>
    <cellStyle name="Note 3 3 2 2 3 4 2" xfId="25042" xr:uid="{00000000-0005-0000-0000-0000326A0000}"/>
    <cellStyle name="Note 3 3 2 2 3 4 3" xfId="39681" xr:uid="{00000000-0005-0000-0000-0000336A0000}"/>
    <cellStyle name="Note 3 3 2 2 3 5" xfId="25037" xr:uid="{00000000-0005-0000-0000-0000346A0000}"/>
    <cellStyle name="Note 3 3 2 2 3 6" xfId="34580" xr:uid="{00000000-0005-0000-0000-0000356A0000}"/>
    <cellStyle name="Note 3 3 2 2 4" xfId="25029" xr:uid="{00000000-0005-0000-0000-0000366A0000}"/>
    <cellStyle name="Note 3 3 2 2 5" xfId="32625" xr:uid="{00000000-0005-0000-0000-0000376A0000}"/>
    <cellStyle name="Note 3 3 2 3" xfId="14869" xr:uid="{00000000-0005-0000-0000-0000386A0000}"/>
    <cellStyle name="Note 3 3 2 3 2" xfId="14870" xr:uid="{00000000-0005-0000-0000-0000396A0000}"/>
    <cellStyle name="Note 3 3 2 3 2 2" xfId="14871" xr:uid="{00000000-0005-0000-0000-00003A6A0000}"/>
    <cellStyle name="Note 3 3 2 3 2 2 2" xfId="14872" xr:uid="{00000000-0005-0000-0000-00003B6A0000}"/>
    <cellStyle name="Note 3 3 2 3 2 2 2 2" xfId="14873" xr:uid="{00000000-0005-0000-0000-00003C6A0000}"/>
    <cellStyle name="Note 3 3 2 3 2 2 2 2 2" xfId="25047" xr:uid="{00000000-0005-0000-0000-00003D6A0000}"/>
    <cellStyle name="Note 3 3 2 3 2 2 2 2 3" xfId="39083" xr:uid="{00000000-0005-0000-0000-00003E6A0000}"/>
    <cellStyle name="Note 3 3 2 3 2 2 2 3" xfId="14874" xr:uid="{00000000-0005-0000-0000-00003F6A0000}"/>
    <cellStyle name="Note 3 3 2 3 2 2 2 3 2" xfId="25048" xr:uid="{00000000-0005-0000-0000-0000406A0000}"/>
    <cellStyle name="Note 3 3 2 3 2 2 2 3 3" xfId="41623" xr:uid="{00000000-0005-0000-0000-0000416A0000}"/>
    <cellStyle name="Note 3 3 2 3 2 2 2 4" xfId="25046" xr:uid="{00000000-0005-0000-0000-0000426A0000}"/>
    <cellStyle name="Note 3 3 2 3 2 2 2 5" xfId="36530" xr:uid="{00000000-0005-0000-0000-0000436A0000}"/>
    <cellStyle name="Note 3 3 2 3 2 2 3" xfId="14875" xr:uid="{00000000-0005-0000-0000-0000446A0000}"/>
    <cellStyle name="Note 3 3 2 3 2 2 3 2" xfId="25049" xr:uid="{00000000-0005-0000-0000-0000456A0000}"/>
    <cellStyle name="Note 3 3 2 3 2 2 3 3" xfId="37811" xr:uid="{00000000-0005-0000-0000-0000466A0000}"/>
    <cellStyle name="Note 3 3 2 3 2 2 4" xfId="14876" xr:uid="{00000000-0005-0000-0000-0000476A0000}"/>
    <cellStyle name="Note 3 3 2 3 2 2 4 2" xfId="25050" xr:uid="{00000000-0005-0000-0000-0000486A0000}"/>
    <cellStyle name="Note 3 3 2 3 2 2 4 3" xfId="40353" xr:uid="{00000000-0005-0000-0000-0000496A0000}"/>
    <cellStyle name="Note 3 3 2 3 2 2 5" xfId="25045" xr:uid="{00000000-0005-0000-0000-00004A6A0000}"/>
    <cellStyle name="Note 3 3 2 3 2 2 6" xfId="35251" xr:uid="{00000000-0005-0000-0000-00004B6A0000}"/>
    <cellStyle name="Note 3 3 2 3 2 3" xfId="25044" xr:uid="{00000000-0005-0000-0000-00004C6A0000}"/>
    <cellStyle name="Note 3 3 2 3 2 4" xfId="33979" xr:uid="{00000000-0005-0000-0000-00004D6A0000}"/>
    <cellStyle name="Note 3 3 2 3 3" xfId="14877" xr:uid="{00000000-0005-0000-0000-00004E6A0000}"/>
    <cellStyle name="Note 3 3 2 3 3 2" xfId="14878" xr:uid="{00000000-0005-0000-0000-00004F6A0000}"/>
    <cellStyle name="Note 3 3 2 3 3 2 2" xfId="14879" xr:uid="{00000000-0005-0000-0000-0000506A0000}"/>
    <cellStyle name="Note 3 3 2 3 3 2 2 2" xfId="25053" xr:uid="{00000000-0005-0000-0000-0000516A0000}"/>
    <cellStyle name="Note 3 3 2 3 3 2 2 3" xfId="38563" xr:uid="{00000000-0005-0000-0000-0000526A0000}"/>
    <cellStyle name="Note 3 3 2 3 3 2 3" xfId="14880" xr:uid="{00000000-0005-0000-0000-0000536A0000}"/>
    <cellStyle name="Note 3 3 2 3 3 2 3 2" xfId="25054" xr:uid="{00000000-0005-0000-0000-0000546A0000}"/>
    <cellStyle name="Note 3 3 2 3 3 2 3 3" xfId="41103" xr:uid="{00000000-0005-0000-0000-0000556A0000}"/>
    <cellStyle name="Note 3 3 2 3 3 2 4" xfId="25052" xr:uid="{00000000-0005-0000-0000-0000566A0000}"/>
    <cellStyle name="Note 3 3 2 3 3 2 5" xfId="36010" xr:uid="{00000000-0005-0000-0000-0000576A0000}"/>
    <cellStyle name="Note 3 3 2 3 3 3" xfId="14881" xr:uid="{00000000-0005-0000-0000-0000586A0000}"/>
    <cellStyle name="Note 3 3 2 3 3 3 2" xfId="25055" xr:uid="{00000000-0005-0000-0000-0000596A0000}"/>
    <cellStyle name="Note 3 3 2 3 3 3 3" xfId="37289" xr:uid="{00000000-0005-0000-0000-00005A6A0000}"/>
    <cellStyle name="Note 3 3 2 3 3 4" xfId="14882" xr:uid="{00000000-0005-0000-0000-00005B6A0000}"/>
    <cellStyle name="Note 3 3 2 3 3 4 2" xfId="25056" xr:uid="{00000000-0005-0000-0000-00005C6A0000}"/>
    <cellStyle name="Note 3 3 2 3 3 4 3" xfId="39833" xr:uid="{00000000-0005-0000-0000-00005D6A0000}"/>
    <cellStyle name="Note 3 3 2 3 3 5" xfId="25051" xr:uid="{00000000-0005-0000-0000-00005E6A0000}"/>
    <cellStyle name="Note 3 3 2 3 3 6" xfId="34728" xr:uid="{00000000-0005-0000-0000-00005F6A0000}"/>
    <cellStyle name="Note 3 3 2 3 4" xfId="25043" xr:uid="{00000000-0005-0000-0000-0000606A0000}"/>
    <cellStyle name="Note 3 3 2 3 5" xfId="32772" xr:uid="{00000000-0005-0000-0000-0000616A0000}"/>
    <cellStyle name="Note 3 3 2 4" xfId="14883" xr:uid="{00000000-0005-0000-0000-0000626A0000}"/>
    <cellStyle name="Note 3 3 2 4 2" xfId="14884" xr:uid="{00000000-0005-0000-0000-0000636A0000}"/>
    <cellStyle name="Note 3 3 2 4 2 2" xfId="14885" xr:uid="{00000000-0005-0000-0000-0000646A0000}"/>
    <cellStyle name="Note 3 3 2 4 2 2 2" xfId="14886" xr:uid="{00000000-0005-0000-0000-0000656A0000}"/>
    <cellStyle name="Note 3 3 2 4 2 2 2 2" xfId="14887" xr:uid="{00000000-0005-0000-0000-0000666A0000}"/>
    <cellStyle name="Note 3 3 2 4 2 2 2 2 2" xfId="25061" xr:uid="{00000000-0005-0000-0000-0000676A0000}"/>
    <cellStyle name="Note 3 3 2 4 2 2 2 2 3" xfId="39242" xr:uid="{00000000-0005-0000-0000-0000686A0000}"/>
    <cellStyle name="Note 3 3 2 4 2 2 2 3" xfId="14888" xr:uid="{00000000-0005-0000-0000-0000696A0000}"/>
    <cellStyle name="Note 3 3 2 4 2 2 2 3 2" xfId="25062" xr:uid="{00000000-0005-0000-0000-00006A6A0000}"/>
    <cellStyle name="Note 3 3 2 4 2 2 2 3 3" xfId="41782" xr:uid="{00000000-0005-0000-0000-00006B6A0000}"/>
    <cellStyle name="Note 3 3 2 4 2 2 2 4" xfId="25060" xr:uid="{00000000-0005-0000-0000-00006C6A0000}"/>
    <cellStyle name="Note 3 3 2 4 2 2 2 5" xfId="36689" xr:uid="{00000000-0005-0000-0000-00006D6A0000}"/>
    <cellStyle name="Note 3 3 2 4 2 2 3" xfId="14889" xr:uid="{00000000-0005-0000-0000-00006E6A0000}"/>
    <cellStyle name="Note 3 3 2 4 2 2 3 2" xfId="25063" xr:uid="{00000000-0005-0000-0000-00006F6A0000}"/>
    <cellStyle name="Note 3 3 2 4 2 2 3 3" xfId="37972" xr:uid="{00000000-0005-0000-0000-0000706A0000}"/>
    <cellStyle name="Note 3 3 2 4 2 2 4" xfId="14890" xr:uid="{00000000-0005-0000-0000-0000716A0000}"/>
    <cellStyle name="Note 3 3 2 4 2 2 4 2" xfId="25064" xr:uid="{00000000-0005-0000-0000-0000726A0000}"/>
    <cellStyle name="Note 3 3 2 4 2 2 4 3" xfId="40512" xr:uid="{00000000-0005-0000-0000-0000736A0000}"/>
    <cellStyle name="Note 3 3 2 4 2 2 5" xfId="25059" xr:uid="{00000000-0005-0000-0000-0000746A0000}"/>
    <cellStyle name="Note 3 3 2 4 2 2 6" xfId="35412" xr:uid="{00000000-0005-0000-0000-0000756A0000}"/>
    <cellStyle name="Note 3 3 2 4 2 3" xfId="25058" xr:uid="{00000000-0005-0000-0000-0000766A0000}"/>
    <cellStyle name="Note 3 3 2 4 2 4" xfId="34140" xr:uid="{00000000-0005-0000-0000-0000776A0000}"/>
    <cellStyle name="Note 3 3 2 4 3" xfId="14891" xr:uid="{00000000-0005-0000-0000-0000786A0000}"/>
    <cellStyle name="Note 3 3 2 4 3 2" xfId="14892" xr:uid="{00000000-0005-0000-0000-0000796A0000}"/>
    <cellStyle name="Note 3 3 2 4 3 2 2" xfId="14893" xr:uid="{00000000-0005-0000-0000-00007A6A0000}"/>
    <cellStyle name="Note 3 3 2 4 3 2 2 2" xfId="25067" xr:uid="{00000000-0005-0000-0000-00007B6A0000}"/>
    <cellStyle name="Note 3 3 2 4 3 2 2 3" xfId="38722" xr:uid="{00000000-0005-0000-0000-00007C6A0000}"/>
    <cellStyle name="Note 3 3 2 4 3 2 3" xfId="14894" xr:uid="{00000000-0005-0000-0000-00007D6A0000}"/>
    <cellStyle name="Note 3 3 2 4 3 2 3 2" xfId="25068" xr:uid="{00000000-0005-0000-0000-00007E6A0000}"/>
    <cellStyle name="Note 3 3 2 4 3 2 3 3" xfId="41262" xr:uid="{00000000-0005-0000-0000-00007F6A0000}"/>
    <cellStyle name="Note 3 3 2 4 3 2 4" xfId="25066" xr:uid="{00000000-0005-0000-0000-0000806A0000}"/>
    <cellStyle name="Note 3 3 2 4 3 2 5" xfId="36169" xr:uid="{00000000-0005-0000-0000-0000816A0000}"/>
    <cellStyle name="Note 3 3 2 4 3 3" xfId="14895" xr:uid="{00000000-0005-0000-0000-0000826A0000}"/>
    <cellStyle name="Note 3 3 2 4 3 3 2" xfId="25069" xr:uid="{00000000-0005-0000-0000-0000836A0000}"/>
    <cellStyle name="Note 3 3 2 4 3 3 3" xfId="37450" xr:uid="{00000000-0005-0000-0000-0000846A0000}"/>
    <cellStyle name="Note 3 3 2 4 3 4" xfId="14896" xr:uid="{00000000-0005-0000-0000-0000856A0000}"/>
    <cellStyle name="Note 3 3 2 4 3 4 2" xfId="25070" xr:uid="{00000000-0005-0000-0000-0000866A0000}"/>
    <cellStyle name="Note 3 3 2 4 3 4 3" xfId="39992" xr:uid="{00000000-0005-0000-0000-0000876A0000}"/>
    <cellStyle name="Note 3 3 2 4 3 5" xfId="25065" xr:uid="{00000000-0005-0000-0000-0000886A0000}"/>
    <cellStyle name="Note 3 3 2 4 3 6" xfId="34890" xr:uid="{00000000-0005-0000-0000-0000896A0000}"/>
    <cellStyle name="Note 3 3 2 4 4" xfId="25057" xr:uid="{00000000-0005-0000-0000-00008A6A0000}"/>
    <cellStyle name="Note 3 3 2 4 5" xfId="33593" xr:uid="{00000000-0005-0000-0000-00008B6A0000}"/>
    <cellStyle name="Note 3 3 2 5" xfId="14897" xr:uid="{00000000-0005-0000-0000-00008C6A0000}"/>
    <cellStyle name="Note 3 3 2 5 2" xfId="14898" xr:uid="{00000000-0005-0000-0000-00008D6A0000}"/>
    <cellStyle name="Note 3 3 2 5 2 2" xfId="14899" xr:uid="{00000000-0005-0000-0000-00008E6A0000}"/>
    <cellStyle name="Note 3 3 2 5 2 2 2" xfId="14900" xr:uid="{00000000-0005-0000-0000-00008F6A0000}"/>
    <cellStyle name="Note 3 3 2 5 2 2 2 2" xfId="25074" xr:uid="{00000000-0005-0000-0000-0000906A0000}"/>
    <cellStyle name="Note 3 3 2 5 2 2 2 3" xfId="38266" xr:uid="{00000000-0005-0000-0000-0000916A0000}"/>
    <cellStyle name="Note 3 3 2 5 2 2 3" xfId="14901" xr:uid="{00000000-0005-0000-0000-0000926A0000}"/>
    <cellStyle name="Note 3 3 2 5 2 2 3 2" xfId="25075" xr:uid="{00000000-0005-0000-0000-0000936A0000}"/>
    <cellStyle name="Note 3 3 2 5 2 2 3 3" xfId="40806" xr:uid="{00000000-0005-0000-0000-0000946A0000}"/>
    <cellStyle name="Note 3 3 2 5 2 2 4" xfId="25073" xr:uid="{00000000-0005-0000-0000-0000956A0000}"/>
    <cellStyle name="Note 3 3 2 5 2 2 5" xfId="35713" xr:uid="{00000000-0005-0000-0000-0000966A0000}"/>
    <cellStyle name="Note 3 3 2 5 2 3" xfId="14902" xr:uid="{00000000-0005-0000-0000-0000976A0000}"/>
    <cellStyle name="Note 3 3 2 5 2 3 2" xfId="25076" xr:uid="{00000000-0005-0000-0000-0000986A0000}"/>
    <cellStyle name="Note 3 3 2 5 2 3 3" xfId="36992" xr:uid="{00000000-0005-0000-0000-0000996A0000}"/>
    <cellStyle name="Note 3 3 2 5 2 4" xfId="14903" xr:uid="{00000000-0005-0000-0000-00009A6A0000}"/>
    <cellStyle name="Note 3 3 2 5 2 4 2" xfId="25077" xr:uid="{00000000-0005-0000-0000-00009B6A0000}"/>
    <cellStyle name="Note 3 3 2 5 2 4 3" xfId="39536" xr:uid="{00000000-0005-0000-0000-00009C6A0000}"/>
    <cellStyle name="Note 3 3 2 5 2 5" xfId="25072" xr:uid="{00000000-0005-0000-0000-00009D6A0000}"/>
    <cellStyle name="Note 3 3 2 5 2 6" xfId="34438" xr:uid="{00000000-0005-0000-0000-00009E6A0000}"/>
    <cellStyle name="Note 3 3 2 5 3" xfId="25071" xr:uid="{00000000-0005-0000-0000-00009F6A0000}"/>
    <cellStyle name="Note 3 3 2 5 4" xfId="32461" xr:uid="{00000000-0005-0000-0000-0000A06A0000}"/>
    <cellStyle name="Note 3 3 2 6" xfId="14904" xr:uid="{00000000-0005-0000-0000-0000A16A0000}"/>
    <cellStyle name="Note 3 3 2 6 2" xfId="14905" xr:uid="{00000000-0005-0000-0000-0000A26A0000}"/>
    <cellStyle name="Note 3 3 2 6 2 2" xfId="14906" xr:uid="{00000000-0005-0000-0000-0000A36A0000}"/>
    <cellStyle name="Note 3 3 2 6 2 2 2" xfId="14907" xr:uid="{00000000-0005-0000-0000-0000A46A0000}"/>
    <cellStyle name="Note 3 3 2 6 2 2 2 2" xfId="25081" xr:uid="{00000000-0005-0000-0000-0000A56A0000}"/>
    <cellStyle name="Note 3 3 2 6 2 2 2 3" xfId="38788" xr:uid="{00000000-0005-0000-0000-0000A66A0000}"/>
    <cellStyle name="Note 3 3 2 6 2 2 3" xfId="14908" xr:uid="{00000000-0005-0000-0000-0000A76A0000}"/>
    <cellStyle name="Note 3 3 2 6 2 2 3 2" xfId="25082" xr:uid="{00000000-0005-0000-0000-0000A86A0000}"/>
    <cellStyle name="Note 3 3 2 6 2 2 3 3" xfId="41328" xr:uid="{00000000-0005-0000-0000-0000A96A0000}"/>
    <cellStyle name="Note 3 3 2 6 2 2 4" xfId="25080" xr:uid="{00000000-0005-0000-0000-0000AA6A0000}"/>
    <cellStyle name="Note 3 3 2 6 2 2 5" xfId="36235" xr:uid="{00000000-0005-0000-0000-0000AB6A0000}"/>
    <cellStyle name="Note 3 3 2 6 2 3" xfId="14909" xr:uid="{00000000-0005-0000-0000-0000AC6A0000}"/>
    <cellStyle name="Note 3 3 2 6 2 3 2" xfId="25083" xr:uid="{00000000-0005-0000-0000-0000AD6A0000}"/>
    <cellStyle name="Note 3 3 2 6 2 3 3" xfId="37516" xr:uid="{00000000-0005-0000-0000-0000AE6A0000}"/>
    <cellStyle name="Note 3 3 2 6 2 4" xfId="14910" xr:uid="{00000000-0005-0000-0000-0000AF6A0000}"/>
    <cellStyle name="Note 3 3 2 6 2 4 2" xfId="25084" xr:uid="{00000000-0005-0000-0000-0000B06A0000}"/>
    <cellStyle name="Note 3 3 2 6 2 4 3" xfId="40058" xr:uid="{00000000-0005-0000-0000-0000B16A0000}"/>
    <cellStyle name="Note 3 3 2 6 2 5" xfId="25079" xr:uid="{00000000-0005-0000-0000-0000B26A0000}"/>
    <cellStyle name="Note 3 3 2 6 2 6" xfId="34956" xr:uid="{00000000-0005-0000-0000-0000B36A0000}"/>
    <cellStyle name="Note 3 3 2 6 3" xfId="25078" xr:uid="{00000000-0005-0000-0000-0000B46A0000}"/>
    <cellStyle name="Note 3 3 2 6 4" xfId="33683" xr:uid="{00000000-0005-0000-0000-0000B56A0000}"/>
    <cellStyle name="Note 3 3 2 7" xfId="14911" xr:uid="{00000000-0005-0000-0000-0000B66A0000}"/>
    <cellStyle name="Note 3 3 2 7 2" xfId="14912" xr:uid="{00000000-0005-0000-0000-0000B76A0000}"/>
    <cellStyle name="Note 3 3 2 7 2 2" xfId="14913" xr:uid="{00000000-0005-0000-0000-0000B86A0000}"/>
    <cellStyle name="Note 3 3 2 7 2 2 2" xfId="25087" xr:uid="{00000000-0005-0000-0000-0000B96A0000}"/>
    <cellStyle name="Note 3 3 2 7 2 2 3" xfId="38124" xr:uid="{00000000-0005-0000-0000-0000BA6A0000}"/>
    <cellStyle name="Note 3 3 2 7 2 3" xfId="14914" xr:uid="{00000000-0005-0000-0000-0000BB6A0000}"/>
    <cellStyle name="Note 3 3 2 7 2 3 2" xfId="25088" xr:uid="{00000000-0005-0000-0000-0000BC6A0000}"/>
    <cellStyle name="Note 3 3 2 7 2 3 3" xfId="40664" xr:uid="{00000000-0005-0000-0000-0000BD6A0000}"/>
    <cellStyle name="Note 3 3 2 7 2 4" xfId="25086" xr:uid="{00000000-0005-0000-0000-0000BE6A0000}"/>
    <cellStyle name="Note 3 3 2 7 2 5" xfId="35571" xr:uid="{00000000-0005-0000-0000-0000BF6A0000}"/>
    <cellStyle name="Note 3 3 2 7 3" xfId="14915" xr:uid="{00000000-0005-0000-0000-0000C06A0000}"/>
    <cellStyle name="Note 3 3 2 7 3 2" xfId="25089" xr:uid="{00000000-0005-0000-0000-0000C16A0000}"/>
    <cellStyle name="Note 3 3 2 7 3 3" xfId="36850" xr:uid="{00000000-0005-0000-0000-0000C26A0000}"/>
    <cellStyle name="Note 3 3 2 7 4" xfId="14916" xr:uid="{00000000-0005-0000-0000-0000C36A0000}"/>
    <cellStyle name="Note 3 3 2 7 4 2" xfId="25090" xr:uid="{00000000-0005-0000-0000-0000C46A0000}"/>
    <cellStyle name="Note 3 3 2 7 4 3" xfId="39394" xr:uid="{00000000-0005-0000-0000-0000C56A0000}"/>
    <cellStyle name="Note 3 3 2 7 5" xfId="25085" xr:uid="{00000000-0005-0000-0000-0000C66A0000}"/>
    <cellStyle name="Note 3 3 2 7 6" xfId="34296" xr:uid="{00000000-0005-0000-0000-0000C76A0000}"/>
    <cellStyle name="Note 3 3 2 8" xfId="25028" xr:uid="{00000000-0005-0000-0000-0000C86A0000}"/>
    <cellStyle name="Note 3 3 2 9" xfId="31692" xr:uid="{00000000-0005-0000-0000-0000C96A0000}"/>
    <cellStyle name="Note 3 3 3" xfId="14917" xr:uid="{00000000-0005-0000-0000-0000CA6A0000}"/>
    <cellStyle name="Note 3 3 3 2" xfId="14918" xr:uid="{00000000-0005-0000-0000-0000CB6A0000}"/>
    <cellStyle name="Note 3 3 3 2 2" xfId="14919" xr:uid="{00000000-0005-0000-0000-0000CC6A0000}"/>
    <cellStyle name="Note 3 3 3 2 2 2" xfId="14920" xr:uid="{00000000-0005-0000-0000-0000CD6A0000}"/>
    <cellStyle name="Note 3 3 3 2 2 2 2" xfId="14921" xr:uid="{00000000-0005-0000-0000-0000CE6A0000}"/>
    <cellStyle name="Note 3 3 3 2 2 2 2 2" xfId="25095" xr:uid="{00000000-0005-0000-0000-0000CF6A0000}"/>
    <cellStyle name="Note 3 3 3 2 2 2 2 3" xfId="38854" xr:uid="{00000000-0005-0000-0000-0000D06A0000}"/>
    <cellStyle name="Note 3 3 3 2 2 2 3" xfId="14922" xr:uid="{00000000-0005-0000-0000-0000D16A0000}"/>
    <cellStyle name="Note 3 3 3 2 2 2 3 2" xfId="25096" xr:uid="{00000000-0005-0000-0000-0000D26A0000}"/>
    <cellStyle name="Note 3 3 3 2 2 2 3 3" xfId="41394" xr:uid="{00000000-0005-0000-0000-0000D36A0000}"/>
    <cellStyle name="Note 3 3 3 2 2 2 4" xfId="25094" xr:uid="{00000000-0005-0000-0000-0000D46A0000}"/>
    <cellStyle name="Note 3 3 3 2 2 2 5" xfId="36301" xr:uid="{00000000-0005-0000-0000-0000D56A0000}"/>
    <cellStyle name="Note 3 3 3 2 2 3" xfId="14923" xr:uid="{00000000-0005-0000-0000-0000D66A0000}"/>
    <cellStyle name="Note 3 3 3 2 2 3 2" xfId="25097" xr:uid="{00000000-0005-0000-0000-0000D76A0000}"/>
    <cellStyle name="Note 3 3 3 2 2 3 3" xfId="37582" xr:uid="{00000000-0005-0000-0000-0000D86A0000}"/>
    <cellStyle name="Note 3 3 3 2 2 4" xfId="14924" xr:uid="{00000000-0005-0000-0000-0000D96A0000}"/>
    <cellStyle name="Note 3 3 3 2 2 4 2" xfId="25098" xr:uid="{00000000-0005-0000-0000-0000DA6A0000}"/>
    <cellStyle name="Note 3 3 3 2 2 4 3" xfId="40124" xr:uid="{00000000-0005-0000-0000-0000DB6A0000}"/>
    <cellStyle name="Note 3 3 3 2 2 5" xfId="25093" xr:uid="{00000000-0005-0000-0000-0000DC6A0000}"/>
    <cellStyle name="Note 3 3 3 2 2 6" xfId="35022" xr:uid="{00000000-0005-0000-0000-0000DD6A0000}"/>
    <cellStyle name="Note 3 3 3 2 3" xfId="25092" xr:uid="{00000000-0005-0000-0000-0000DE6A0000}"/>
    <cellStyle name="Note 3 3 3 2 4" xfId="33751" xr:uid="{00000000-0005-0000-0000-0000DF6A0000}"/>
    <cellStyle name="Note 3 3 3 3" xfId="14925" xr:uid="{00000000-0005-0000-0000-0000E06A0000}"/>
    <cellStyle name="Note 3 3 3 3 2" xfId="14926" xr:uid="{00000000-0005-0000-0000-0000E16A0000}"/>
    <cellStyle name="Note 3 3 3 3 2 2" xfId="14927" xr:uid="{00000000-0005-0000-0000-0000E26A0000}"/>
    <cellStyle name="Note 3 3 3 3 2 2 2" xfId="25101" xr:uid="{00000000-0005-0000-0000-0000E36A0000}"/>
    <cellStyle name="Note 3 3 3 3 2 2 3" xfId="38334" xr:uid="{00000000-0005-0000-0000-0000E46A0000}"/>
    <cellStyle name="Note 3 3 3 3 2 3" xfId="14928" xr:uid="{00000000-0005-0000-0000-0000E56A0000}"/>
    <cellStyle name="Note 3 3 3 3 2 3 2" xfId="25102" xr:uid="{00000000-0005-0000-0000-0000E66A0000}"/>
    <cellStyle name="Note 3 3 3 3 2 3 3" xfId="40874" xr:uid="{00000000-0005-0000-0000-0000E76A0000}"/>
    <cellStyle name="Note 3 3 3 3 2 4" xfId="25100" xr:uid="{00000000-0005-0000-0000-0000E86A0000}"/>
    <cellStyle name="Note 3 3 3 3 2 5" xfId="35781" xr:uid="{00000000-0005-0000-0000-0000E96A0000}"/>
    <cellStyle name="Note 3 3 3 3 3" xfId="14929" xr:uid="{00000000-0005-0000-0000-0000EA6A0000}"/>
    <cellStyle name="Note 3 3 3 3 3 2" xfId="25103" xr:uid="{00000000-0005-0000-0000-0000EB6A0000}"/>
    <cellStyle name="Note 3 3 3 3 3 3" xfId="37060" xr:uid="{00000000-0005-0000-0000-0000EC6A0000}"/>
    <cellStyle name="Note 3 3 3 3 4" xfId="14930" xr:uid="{00000000-0005-0000-0000-0000ED6A0000}"/>
    <cellStyle name="Note 3 3 3 3 4 2" xfId="25104" xr:uid="{00000000-0005-0000-0000-0000EE6A0000}"/>
    <cellStyle name="Note 3 3 3 3 4 3" xfId="39604" xr:uid="{00000000-0005-0000-0000-0000EF6A0000}"/>
    <cellStyle name="Note 3 3 3 3 5" xfId="25099" xr:uid="{00000000-0005-0000-0000-0000F06A0000}"/>
    <cellStyle name="Note 3 3 3 3 6" xfId="34505" xr:uid="{00000000-0005-0000-0000-0000F16A0000}"/>
    <cellStyle name="Note 3 3 3 4" xfId="25091" xr:uid="{00000000-0005-0000-0000-0000F26A0000}"/>
    <cellStyle name="Note 3 3 3 5" xfId="32551" xr:uid="{00000000-0005-0000-0000-0000F36A0000}"/>
    <cellStyle name="Note 3 3 4" xfId="14931" xr:uid="{00000000-0005-0000-0000-0000F46A0000}"/>
    <cellStyle name="Note 3 3 4 2" xfId="14932" xr:uid="{00000000-0005-0000-0000-0000F56A0000}"/>
    <cellStyle name="Note 3 3 4 2 2" xfId="14933" xr:uid="{00000000-0005-0000-0000-0000F66A0000}"/>
    <cellStyle name="Note 3 3 4 2 2 2" xfId="14934" xr:uid="{00000000-0005-0000-0000-0000F76A0000}"/>
    <cellStyle name="Note 3 3 4 2 2 2 2" xfId="14935" xr:uid="{00000000-0005-0000-0000-0000F86A0000}"/>
    <cellStyle name="Note 3 3 4 2 2 2 2 2" xfId="25109" xr:uid="{00000000-0005-0000-0000-0000F96A0000}"/>
    <cellStyle name="Note 3 3 4 2 2 2 2 3" xfId="39005" xr:uid="{00000000-0005-0000-0000-0000FA6A0000}"/>
    <cellStyle name="Note 3 3 4 2 2 2 3" xfId="14936" xr:uid="{00000000-0005-0000-0000-0000FB6A0000}"/>
    <cellStyle name="Note 3 3 4 2 2 2 3 2" xfId="25110" xr:uid="{00000000-0005-0000-0000-0000FC6A0000}"/>
    <cellStyle name="Note 3 3 4 2 2 2 3 3" xfId="41545" xr:uid="{00000000-0005-0000-0000-0000FD6A0000}"/>
    <cellStyle name="Note 3 3 4 2 2 2 4" xfId="25108" xr:uid="{00000000-0005-0000-0000-0000FE6A0000}"/>
    <cellStyle name="Note 3 3 4 2 2 2 5" xfId="36452" xr:uid="{00000000-0005-0000-0000-0000FF6A0000}"/>
    <cellStyle name="Note 3 3 4 2 2 3" xfId="14937" xr:uid="{00000000-0005-0000-0000-0000006B0000}"/>
    <cellStyle name="Note 3 3 4 2 2 3 2" xfId="25111" xr:uid="{00000000-0005-0000-0000-0000016B0000}"/>
    <cellStyle name="Note 3 3 4 2 2 3 3" xfId="37733" xr:uid="{00000000-0005-0000-0000-0000026B0000}"/>
    <cellStyle name="Note 3 3 4 2 2 4" xfId="14938" xr:uid="{00000000-0005-0000-0000-0000036B0000}"/>
    <cellStyle name="Note 3 3 4 2 2 4 2" xfId="25112" xr:uid="{00000000-0005-0000-0000-0000046B0000}"/>
    <cellStyle name="Note 3 3 4 2 2 4 3" xfId="40275" xr:uid="{00000000-0005-0000-0000-0000056B0000}"/>
    <cellStyle name="Note 3 3 4 2 2 5" xfId="25107" xr:uid="{00000000-0005-0000-0000-0000066B0000}"/>
    <cellStyle name="Note 3 3 4 2 2 6" xfId="35173" xr:uid="{00000000-0005-0000-0000-0000076B0000}"/>
    <cellStyle name="Note 3 3 4 2 3" xfId="25106" xr:uid="{00000000-0005-0000-0000-0000086B0000}"/>
    <cellStyle name="Note 3 3 4 2 4" xfId="33902" xr:uid="{00000000-0005-0000-0000-0000096B0000}"/>
    <cellStyle name="Note 3 3 4 3" xfId="14939" xr:uid="{00000000-0005-0000-0000-00000A6B0000}"/>
    <cellStyle name="Note 3 3 4 3 2" xfId="14940" xr:uid="{00000000-0005-0000-0000-00000B6B0000}"/>
    <cellStyle name="Note 3 3 4 3 2 2" xfId="14941" xr:uid="{00000000-0005-0000-0000-00000C6B0000}"/>
    <cellStyle name="Note 3 3 4 3 2 2 2" xfId="25115" xr:uid="{00000000-0005-0000-0000-00000D6B0000}"/>
    <cellStyle name="Note 3 3 4 3 2 2 3" xfId="38485" xr:uid="{00000000-0005-0000-0000-00000E6B0000}"/>
    <cellStyle name="Note 3 3 4 3 2 3" xfId="14942" xr:uid="{00000000-0005-0000-0000-00000F6B0000}"/>
    <cellStyle name="Note 3 3 4 3 2 3 2" xfId="25116" xr:uid="{00000000-0005-0000-0000-0000106B0000}"/>
    <cellStyle name="Note 3 3 4 3 2 3 3" xfId="41025" xr:uid="{00000000-0005-0000-0000-0000116B0000}"/>
    <cellStyle name="Note 3 3 4 3 2 4" xfId="25114" xr:uid="{00000000-0005-0000-0000-0000126B0000}"/>
    <cellStyle name="Note 3 3 4 3 2 5" xfId="35932" xr:uid="{00000000-0005-0000-0000-0000136B0000}"/>
    <cellStyle name="Note 3 3 4 3 3" xfId="14943" xr:uid="{00000000-0005-0000-0000-0000146B0000}"/>
    <cellStyle name="Note 3 3 4 3 3 2" xfId="25117" xr:uid="{00000000-0005-0000-0000-0000156B0000}"/>
    <cellStyle name="Note 3 3 4 3 3 3" xfId="37211" xr:uid="{00000000-0005-0000-0000-0000166B0000}"/>
    <cellStyle name="Note 3 3 4 3 4" xfId="14944" xr:uid="{00000000-0005-0000-0000-0000176B0000}"/>
    <cellStyle name="Note 3 3 4 3 4 2" xfId="25118" xr:uid="{00000000-0005-0000-0000-0000186B0000}"/>
    <cellStyle name="Note 3 3 4 3 4 3" xfId="39755" xr:uid="{00000000-0005-0000-0000-0000196B0000}"/>
    <cellStyle name="Note 3 3 4 3 5" xfId="25113" xr:uid="{00000000-0005-0000-0000-00001A6B0000}"/>
    <cellStyle name="Note 3 3 4 3 6" xfId="34652" xr:uid="{00000000-0005-0000-0000-00001B6B0000}"/>
    <cellStyle name="Note 3 3 4 4" xfId="25105" xr:uid="{00000000-0005-0000-0000-00001C6B0000}"/>
    <cellStyle name="Note 3 3 4 5" xfId="32699" xr:uid="{00000000-0005-0000-0000-00001D6B0000}"/>
    <cellStyle name="Note 3 3 5" xfId="14945" xr:uid="{00000000-0005-0000-0000-00001E6B0000}"/>
    <cellStyle name="Note 3 3 5 2" xfId="14946" xr:uid="{00000000-0005-0000-0000-00001F6B0000}"/>
    <cellStyle name="Note 3 3 5 2 2" xfId="14947" xr:uid="{00000000-0005-0000-0000-0000206B0000}"/>
    <cellStyle name="Note 3 3 5 2 2 2" xfId="14948" xr:uid="{00000000-0005-0000-0000-0000216B0000}"/>
    <cellStyle name="Note 3 3 5 2 2 2 2" xfId="14949" xr:uid="{00000000-0005-0000-0000-0000226B0000}"/>
    <cellStyle name="Note 3 3 5 2 2 2 2 2" xfId="25123" xr:uid="{00000000-0005-0000-0000-0000236B0000}"/>
    <cellStyle name="Note 3 3 5 2 2 2 2 3" xfId="39164" xr:uid="{00000000-0005-0000-0000-0000246B0000}"/>
    <cellStyle name="Note 3 3 5 2 2 2 3" xfId="14950" xr:uid="{00000000-0005-0000-0000-0000256B0000}"/>
    <cellStyle name="Note 3 3 5 2 2 2 3 2" xfId="25124" xr:uid="{00000000-0005-0000-0000-0000266B0000}"/>
    <cellStyle name="Note 3 3 5 2 2 2 3 3" xfId="41704" xr:uid="{00000000-0005-0000-0000-0000276B0000}"/>
    <cellStyle name="Note 3 3 5 2 2 2 4" xfId="25122" xr:uid="{00000000-0005-0000-0000-0000286B0000}"/>
    <cellStyle name="Note 3 3 5 2 2 2 5" xfId="36611" xr:uid="{00000000-0005-0000-0000-0000296B0000}"/>
    <cellStyle name="Note 3 3 5 2 2 3" xfId="14951" xr:uid="{00000000-0005-0000-0000-00002A6B0000}"/>
    <cellStyle name="Note 3 3 5 2 2 3 2" xfId="25125" xr:uid="{00000000-0005-0000-0000-00002B6B0000}"/>
    <cellStyle name="Note 3 3 5 2 2 3 3" xfId="37894" xr:uid="{00000000-0005-0000-0000-00002C6B0000}"/>
    <cellStyle name="Note 3 3 5 2 2 4" xfId="14952" xr:uid="{00000000-0005-0000-0000-00002D6B0000}"/>
    <cellStyle name="Note 3 3 5 2 2 4 2" xfId="25126" xr:uid="{00000000-0005-0000-0000-00002E6B0000}"/>
    <cellStyle name="Note 3 3 5 2 2 4 3" xfId="40434" xr:uid="{00000000-0005-0000-0000-00002F6B0000}"/>
    <cellStyle name="Note 3 3 5 2 2 5" xfId="25121" xr:uid="{00000000-0005-0000-0000-0000306B0000}"/>
    <cellStyle name="Note 3 3 5 2 2 6" xfId="35334" xr:uid="{00000000-0005-0000-0000-0000316B0000}"/>
    <cellStyle name="Note 3 3 5 2 3" xfId="25120" xr:uid="{00000000-0005-0000-0000-0000326B0000}"/>
    <cellStyle name="Note 3 3 5 2 4" xfId="34062" xr:uid="{00000000-0005-0000-0000-0000336B0000}"/>
    <cellStyle name="Note 3 3 5 3" xfId="14953" xr:uid="{00000000-0005-0000-0000-0000346B0000}"/>
    <cellStyle name="Note 3 3 5 3 2" xfId="14954" xr:uid="{00000000-0005-0000-0000-0000356B0000}"/>
    <cellStyle name="Note 3 3 5 3 2 2" xfId="14955" xr:uid="{00000000-0005-0000-0000-0000366B0000}"/>
    <cellStyle name="Note 3 3 5 3 2 2 2" xfId="25129" xr:uid="{00000000-0005-0000-0000-0000376B0000}"/>
    <cellStyle name="Note 3 3 5 3 2 2 3" xfId="38644" xr:uid="{00000000-0005-0000-0000-0000386B0000}"/>
    <cellStyle name="Note 3 3 5 3 2 3" xfId="14956" xr:uid="{00000000-0005-0000-0000-0000396B0000}"/>
    <cellStyle name="Note 3 3 5 3 2 3 2" xfId="25130" xr:uid="{00000000-0005-0000-0000-00003A6B0000}"/>
    <cellStyle name="Note 3 3 5 3 2 3 3" xfId="41184" xr:uid="{00000000-0005-0000-0000-00003B6B0000}"/>
    <cellStyle name="Note 3 3 5 3 2 4" xfId="25128" xr:uid="{00000000-0005-0000-0000-00003C6B0000}"/>
    <cellStyle name="Note 3 3 5 3 2 5" xfId="36091" xr:uid="{00000000-0005-0000-0000-00003D6B0000}"/>
    <cellStyle name="Note 3 3 5 3 3" xfId="14957" xr:uid="{00000000-0005-0000-0000-00003E6B0000}"/>
    <cellStyle name="Note 3 3 5 3 3 2" xfId="25131" xr:uid="{00000000-0005-0000-0000-00003F6B0000}"/>
    <cellStyle name="Note 3 3 5 3 3 3" xfId="37372" xr:uid="{00000000-0005-0000-0000-0000406B0000}"/>
    <cellStyle name="Note 3 3 5 3 4" xfId="14958" xr:uid="{00000000-0005-0000-0000-0000416B0000}"/>
    <cellStyle name="Note 3 3 5 3 4 2" xfId="25132" xr:uid="{00000000-0005-0000-0000-0000426B0000}"/>
    <cellStyle name="Note 3 3 5 3 4 3" xfId="39914" xr:uid="{00000000-0005-0000-0000-0000436B0000}"/>
    <cellStyle name="Note 3 3 5 3 5" xfId="25127" xr:uid="{00000000-0005-0000-0000-0000446B0000}"/>
    <cellStyle name="Note 3 3 5 3 6" xfId="34811" xr:uid="{00000000-0005-0000-0000-0000456B0000}"/>
    <cellStyle name="Note 3 3 5 4" xfId="25119" xr:uid="{00000000-0005-0000-0000-0000466B0000}"/>
    <cellStyle name="Note 3 3 5 5" xfId="32875" xr:uid="{00000000-0005-0000-0000-0000476B0000}"/>
    <cellStyle name="Note 3 3 6" xfId="14959" xr:uid="{00000000-0005-0000-0000-0000486B0000}"/>
    <cellStyle name="Note 3 3 6 2" xfId="14960" xr:uid="{00000000-0005-0000-0000-0000496B0000}"/>
    <cellStyle name="Note 3 3 6 2 2" xfId="14961" xr:uid="{00000000-0005-0000-0000-00004A6B0000}"/>
    <cellStyle name="Note 3 3 6 2 2 2" xfId="14962" xr:uid="{00000000-0005-0000-0000-00004B6B0000}"/>
    <cellStyle name="Note 3 3 6 2 2 2 2" xfId="25136" xr:uid="{00000000-0005-0000-0000-00004C6B0000}"/>
    <cellStyle name="Note 3 3 6 2 2 2 3" xfId="38198" xr:uid="{00000000-0005-0000-0000-00004D6B0000}"/>
    <cellStyle name="Note 3 3 6 2 2 3" xfId="14963" xr:uid="{00000000-0005-0000-0000-00004E6B0000}"/>
    <cellStyle name="Note 3 3 6 2 2 3 2" xfId="25137" xr:uid="{00000000-0005-0000-0000-00004F6B0000}"/>
    <cellStyle name="Note 3 3 6 2 2 3 3" xfId="40738" xr:uid="{00000000-0005-0000-0000-0000506B0000}"/>
    <cellStyle name="Note 3 3 6 2 2 4" xfId="25135" xr:uid="{00000000-0005-0000-0000-0000516B0000}"/>
    <cellStyle name="Note 3 3 6 2 2 5" xfId="35645" xr:uid="{00000000-0005-0000-0000-0000526B0000}"/>
    <cellStyle name="Note 3 3 6 2 3" xfId="14964" xr:uid="{00000000-0005-0000-0000-0000536B0000}"/>
    <cellStyle name="Note 3 3 6 2 3 2" xfId="25138" xr:uid="{00000000-0005-0000-0000-0000546B0000}"/>
    <cellStyle name="Note 3 3 6 2 3 3" xfId="36924" xr:uid="{00000000-0005-0000-0000-0000556B0000}"/>
    <cellStyle name="Note 3 3 6 2 4" xfId="14965" xr:uid="{00000000-0005-0000-0000-0000566B0000}"/>
    <cellStyle name="Note 3 3 6 2 4 2" xfId="25139" xr:uid="{00000000-0005-0000-0000-0000576B0000}"/>
    <cellStyle name="Note 3 3 6 2 4 3" xfId="39468" xr:uid="{00000000-0005-0000-0000-0000586B0000}"/>
    <cellStyle name="Note 3 3 6 2 5" xfId="25134" xr:uid="{00000000-0005-0000-0000-0000596B0000}"/>
    <cellStyle name="Note 3 3 6 2 6" xfId="34370" xr:uid="{00000000-0005-0000-0000-00005A6B0000}"/>
    <cellStyle name="Note 3 3 6 3" xfId="25133" xr:uid="{00000000-0005-0000-0000-00005B6B0000}"/>
    <cellStyle name="Note 3 3 6 4" xfId="31771" xr:uid="{00000000-0005-0000-0000-00005C6B0000}"/>
    <cellStyle name="Note 3 3 7" xfId="14966" xr:uid="{00000000-0005-0000-0000-00005D6B0000}"/>
    <cellStyle name="Note 3 3 7 2" xfId="14967" xr:uid="{00000000-0005-0000-0000-00005E6B0000}"/>
    <cellStyle name="Note 3 3 7 2 2" xfId="14968" xr:uid="{00000000-0005-0000-0000-00005F6B0000}"/>
    <cellStyle name="Note 3 3 7 2 2 2" xfId="25142" xr:uid="{00000000-0005-0000-0000-0000606B0000}"/>
    <cellStyle name="Note 3 3 7 2 2 3" xfId="38046" xr:uid="{00000000-0005-0000-0000-0000616B0000}"/>
    <cellStyle name="Note 3 3 7 2 3" xfId="14969" xr:uid="{00000000-0005-0000-0000-0000626B0000}"/>
    <cellStyle name="Note 3 3 7 2 3 2" xfId="25143" xr:uid="{00000000-0005-0000-0000-0000636B0000}"/>
    <cellStyle name="Note 3 3 7 2 3 3" xfId="40586" xr:uid="{00000000-0005-0000-0000-0000646B0000}"/>
    <cellStyle name="Note 3 3 7 2 4" xfId="25141" xr:uid="{00000000-0005-0000-0000-0000656B0000}"/>
    <cellStyle name="Note 3 3 7 2 5" xfId="35493" xr:uid="{00000000-0005-0000-0000-0000666B0000}"/>
    <cellStyle name="Note 3 3 7 3" xfId="14970" xr:uid="{00000000-0005-0000-0000-0000676B0000}"/>
    <cellStyle name="Note 3 3 7 3 2" xfId="25144" xr:uid="{00000000-0005-0000-0000-0000686B0000}"/>
    <cellStyle name="Note 3 3 7 3 3" xfId="36772" xr:uid="{00000000-0005-0000-0000-0000696B0000}"/>
    <cellStyle name="Note 3 3 7 4" xfId="14971" xr:uid="{00000000-0005-0000-0000-00006A6B0000}"/>
    <cellStyle name="Note 3 3 7 4 2" xfId="25145" xr:uid="{00000000-0005-0000-0000-00006B6B0000}"/>
    <cellStyle name="Note 3 3 7 4 3" xfId="39316" xr:uid="{00000000-0005-0000-0000-00006C6B0000}"/>
    <cellStyle name="Note 3 3 7 5" xfId="25140" xr:uid="{00000000-0005-0000-0000-00006D6B0000}"/>
    <cellStyle name="Note 3 3 7 6" xfId="34218" xr:uid="{00000000-0005-0000-0000-00006E6B0000}"/>
    <cellStyle name="Note 3 3 8" xfId="14972" xr:uid="{00000000-0005-0000-0000-00006F6B0000}"/>
    <cellStyle name="Note 3 3 8 2" xfId="25146" xr:uid="{00000000-0005-0000-0000-0000706B0000}"/>
    <cellStyle name="Note 3 3 8 3" xfId="42454" xr:uid="{00000000-0005-0000-0000-0000716B0000}"/>
    <cellStyle name="Note 3 3 9" xfId="14973" xr:uid="{00000000-0005-0000-0000-0000726B0000}"/>
    <cellStyle name="Note 3 3 9 2" xfId="25147" xr:uid="{00000000-0005-0000-0000-0000736B0000}"/>
    <cellStyle name="Note 3 4" xfId="2721" xr:uid="{00000000-0005-0000-0000-0000746B0000}"/>
    <cellStyle name="Note 3 4 10" xfId="25148" xr:uid="{00000000-0005-0000-0000-0000756B0000}"/>
    <cellStyle name="Note 3 4 11" xfId="31690" xr:uid="{00000000-0005-0000-0000-0000766B0000}"/>
    <cellStyle name="Note 3 4 2" xfId="14975" xr:uid="{00000000-0005-0000-0000-0000776B0000}"/>
    <cellStyle name="Note 3 4 2 2" xfId="14976" xr:uid="{00000000-0005-0000-0000-0000786B0000}"/>
    <cellStyle name="Note 3 4 2 2 2" xfId="14977" xr:uid="{00000000-0005-0000-0000-0000796B0000}"/>
    <cellStyle name="Note 3 4 2 2 2 2" xfId="14978" xr:uid="{00000000-0005-0000-0000-00007A6B0000}"/>
    <cellStyle name="Note 3 4 2 2 2 2 2" xfId="14979" xr:uid="{00000000-0005-0000-0000-00007B6B0000}"/>
    <cellStyle name="Note 3 4 2 2 2 2 2 2" xfId="25153" xr:uid="{00000000-0005-0000-0000-00007C6B0000}"/>
    <cellStyle name="Note 3 4 2 2 2 2 2 3" xfId="38929" xr:uid="{00000000-0005-0000-0000-00007D6B0000}"/>
    <cellStyle name="Note 3 4 2 2 2 2 3" xfId="14980" xr:uid="{00000000-0005-0000-0000-00007E6B0000}"/>
    <cellStyle name="Note 3 4 2 2 2 2 3 2" xfId="25154" xr:uid="{00000000-0005-0000-0000-00007F6B0000}"/>
    <cellStyle name="Note 3 4 2 2 2 2 3 3" xfId="41469" xr:uid="{00000000-0005-0000-0000-0000806B0000}"/>
    <cellStyle name="Note 3 4 2 2 2 2 4" xfId="25152" xr:uid="{00000000-0005-0000-0000-0000816B0000}"/>
    <cellStyle name="Note 3 4 2 2 2 2 5" xfId="36376" xr:uid="{00000000-0005-0000-0000-0000826B0000}"/>
    <cellStyle name="Note 3 4 2 2 2 3" xfId="14981" xr:uid="{00000000-0005-0000-0000-0000836B0000}"/>
    <cellStyle name="Note 3 4 2 2 2 3 2" xfId="25155" xr:uid="{00000000-0005-0000-0000-0000846B0000}"/>
    <cellStyle name="Note 3 4 2 2 2 3 3" xfId="37657" xr:uid="{00000000-0005-0000-0000-0000856B0000}"/>
    <cellStyle name="Note 3 4 2 2 2 4" xfId="14982" xr:uid="{00000000-0005-0000-0000-0000866B0000}"/>
    <cellStyle name="Note 3 4 2 2 2 4 2" xfId="25156" xr:uid="{00000000-0005-0000-0000-0000876B0000}"/>
    <cellStyle name="Note 3 4 2 2 2 4 3" xfId="40199" xr:uid="{00000000-0005-0000-0000-0000886B0000}"/>
    <cellStyle name="Note 3 4 2 2 2 5" xfId="25151" xr:uid="{00000000-0005-0000-0000-0000896B0000}"/>
    <cellStyle name="Note 3 4 2 2 2 6" xfId="35097" xr:uid="{00000000-0005-0000-0000-00008A6B0000}"/>
    <cellStyle name="Note 3 4 2 2 3" xfId="25150" xr:uid="{00000000-0005-0000-0000-00008B6B0000}"/>
    <cellStyle name="Note 3 4 2 2 4" xfId="33826" xr:uid="{00000000-0005-0000-0000-00008C6B0000}"/>
    <cellStyle name="Note 3 4 2 3" xfId="14983" xr:uid="{00000000-0005-0000-0000-00008D6B0000}"/>
    <cellStyle name="Note 3 4 2 3 2" xfId="14984" xr:uid="{00000000-0005-0000-0000-00008E6B0000}"/>
    <cellStyle name="Note 3 4 2 3 2 2" xfId="14985" xr:uid="{00000000-0005-0000-0000-00008F6B0000}"/>
    <cellStyle name="Note 3 4 2 3 2 2 2" xfId="25159" xr:uid="{00000000-0005-0000-0000-0000906B0000}"/>
    <cellStyle name="Note 3 4 2 3 2 2 3" xfId="38409" xr:uid="{00000000-0005-0000-0000-0000916B0000}"/>
    <cellStyle name="Note 3 4 2 3 2 3" xfId="14986" xr:uid="{00000000-0005-0000-0000-0000926B0000}"/>
    <cellStyle name="Note 3 4 2 3 2 3 2" xfId="25160" xr:uid="{00000000-0005-0000-0000-0000936B0000}"/>
    <cellStyle name="Note 3 4 2 3 2 3 3" xfId="40949" xr:uid="{00000000-0005-0000-0000-0000946B0000}"/>
    <cellStyle name="Note 3 4 2 3 2 4" xfId="25158" xr:uid="{00000000-0005-0000-0000-0000956B0000}"/>
    <cellStyle name="Note 3 4 2 3 2 5" xfId="35856" xr:uid="{00000000-0005-0000-0000-0000966B0000}"/>
    <cellStyle name="Note 3 4 2 3 3" xfId="14987" xr:uid="{00000000-0005-0000-0000-0000976B0000}"/>
    <cellStyle name="Note 3 4 2 3 3 2" xfId="25161" xr:uid="{00000000-0005-0000-0000-0000986B0000}"/>
    <cellStyle name="Note 3 4 2 3 3 3" xfId="37135" xr:uid="{00000000-0005-0000-0000-0000996B0000}"/>
    <cellStyle name="Note 3 4 2 3 4" xfId="14988" xr:uid="{00000000-0005-0000-0000-00009A6B0000}"/>
    <cellStyle name="Note 3 4 2 3 4 2" xfId="25162" xr:uid="{00000000-0005-0000-0000-00009B6B0000}"/>
    <cellStyle name="Note 3 4 2 3 4 3" xfId="39679" xr:uid="{00000000-0005-0000-0000-00009C6B0000}"/>
    <cellStyle name="Note 3 4 2 3 5" xfId="25157" xr:uid="{00000000-0005-0000-0000-00009D6B0000}"/>
    <cellStyle name="Note 3 4 2 3 6" xfId="34578" xr:uid="{00000000-0005-0000-0000-00009E6B0000}"/>
    <cellStyle name="Note 3 4 2 4" xfId="25149" xr:uid="{00000000-0005-0000-0000-00009F6B0000}"/>
    <cellStyle name="Note 3 4 2 5" xfId="32623" xr:uid="{00000000-0005-0000-0000-0000A06B0000}"/>
    <cellStyle name="Note 3 4 3" xfId="14989" xr:uid="{00000000-0005-0000-0000-0000A16B0000}"/>
    <cellStyle name="Note 3 4 3 2" xfId="14990" xr:uid="{00000000-0005-0000-0000-0000A26B0000}"/>
    <cellStyle name="Note 3 4 3 2 2" xfId="14991" xr:uid="{00000000-0005-0000-0000-0000A36B0000}"/>
    <cellStyle name="Note 3 4 3 2 2 2" xfId="14992" xr:uid="{00000000-0005-0000-0000-0000A46B0000}"/>
    <cellStyle name="Note 3 4 3 2 2 2 2" xfId="14993" xr:uid="{00000000-0005-0000-0000-0000A56B0000}"/>
    <cellStyle name="Note 3 4 3 2 2 2 2 2" xfId="25167" xr:uid="{00000000-0005-0000-0000-0000A66B0000}"/>
    <cellStyle name="Note 3 4 3 2 2 2 2 3" xfId="39081" xr:uid="{00000000-0005-0000-0000-0000A76B0000}"/>
    <cellStyle name="Note 3 4 3 2 2 2 3" xfId="14994" xr:uid="{00000000-0005-0000-0000-0000A86B0000}"/>
    <cellStyle name="Note 3 4 3 2 2 2 3 2" xfId="25168" xr:uid="{00000000-0005-0000-0000-0000A96B0000}"/>
    <cellStyle name="Note 3 4 3 2 2 2 3 3" xfId="41621" xr:uid="{00000000-0005-0000-0000-0000AA6B0000}"/>
    <cellStyle name="Note 3 4 3 2 2 2 4" xfId="25166" xr:uid="{00000000-0005-0000-0000-0000AB6B0000}"/>
    <cellStyle name="Note 3 4 3 2 2 2 5" xfId="36528" xr:uid="{00000000-0005-0000-0000-0000AC6B0000}"/>
    <cellStyle name="Note 3 4 3 2 2 3" xfId="14995" xr:uid="{00000000-0005-0000-0000-0000AD6B0000}"/>
    <cellStyle name="Note 3 4 3 2 2 3 2" xfId="25169" xr:uid="{00000000-0005-0000-0000-0000AE6B0000}"/>
    <cellStyle name="Note 3 4 3 2 2 3 3" xfId="37809" xr:uid="{00000000-0005-0000-0000-0000AF6B0000}"/>
    <cellStyle name="Note 3 4 3 2 2 4" xfId="14996" xr:uid="{00000000-0005-0000-0000-0000B06B0000}"/>
    <cellStyle name="Note 3 4 3 2 2 4 2" xfId="25170" xr:uid="{00000000-0005-0000-0000-0000B16B0000}"/>
    <cellStyle name="Note 3 4 3 2 2 4 3" xfId="40351" xr:uid="{00000000-0005-0000-0000-0000B26B0000}"/>
    <cellStyle name="Note 3 4 3 2 2 5" xfId="25165" xr:uid="{00000000-0005-0000-0000-0000B36B0000}"/>
    <cellStyle name="Note 3 4 3 2 2 6" xfId="35249" xr:uid="{00000000-0005-0000-0000-0000B46B0000}"/>
    <cellStyle name="Note 3 4 3 2 3" xfId="25164" xr:uid="{00000000-0005-0000-0000-0000B56B0000}"/>
    <cellStyle name="Note 3 4 3 2 4" xfId="33977" xr:uid="{00000000-0005-0000-0000-0000B66B0000}"/>
    <cellStyle name="Note 3 4 3 3" xfId="14997" xr:uid="{00000000-0005-0000-0000-0000B76B0000}"/>
    <cellStyle name="Note 3 4 3 3 2" xfId="14998" xr:uid="{00000000-0005-0000-0000-0000B86B0000}"/>
    <cellStyle name="Note 3 4 3 3 2 2" xfId="14999" xr:uid="{00000000-0005-0000-0000-0000B96B0000}"/>
    <cellStyle name="Note 3 4 3 3 2 2 2" xfId="25173" xr:uid="{00000000-0005-0000-0000-0000BA6B0000}"/>
    <cellStyle name="Note 3 4 3 3 2 2 3" xfId="38561" xr:uid="{00000000-0005-0000-0000-0000BB6B0000}"/>
    <cellStyle name="Note 3 4 3 3 2 3" xfId="15000" xr:uid="{00000000-0005-0000-0000-0000BC6B0000}"/>
    <cellStyle name="Note 3 4 3 3 2 3 2" xfId="25174" xr:uid="{00000000-0005-0000-0000-0000BD6B0000}"/>
    <cellStyle name="Note 3 4 3 3 2 3 3" xfId="41101" xr:uid="{00000000-0005-0000-0000-0000BE6B0000}"/>
    <cellStyle name="Note 3 4 3 3 2 4" xfId="25172" xr:uid="{00000000-0005-0000-0000-0000BF6B0000}"/>
    <cellStyle name="Note 3 4 3 3 2 5" xfId="36008" xr:uid="{00000000-0005-0000-0000-0000C06B0000}"/>
    <cellStyle name="Note 3 4 3 3 3" xfId="15001" xr:uid="{00000000-0005-0000-0000-0000C16B0000}"/>
    <cellStyle name="Note 3 4 3 3 3 2" xfId="25175" xr:uid="{00000000-0005-0000-0000-0000C26B0000}"/>
    <cellStyle name="Note 3 4 3 3 3 3" xfId="37287" xr:uid="{00000000-0005-0000-0000-0000C36B0000}"/>
    <cellStyle name="Note 3 4 3 3 4" xfId="15002" xr:uid="{00000000-0005-0000-0000-0000C46B0000}"/>
    <cellStyle name="Note 3 4 3 3 4 2" xfId="25176" xr:uid="{00000000-0005-0000-0000-0000C56B0000}"/>
    <cellStyle name="Note 3 4 3 3 4 3" xfId="39831" xr:uid="{00000000-0005-0000-0000-0000C66B0000}"/>
    <cellStyle name="Note 3 4 3 3 5" xfId="25171" xr:uid="{00000000-0005-0000-0000-0000C76B0000}"/>
    <cellStyle name="Note 3 4 3 3 6" xfId="34726" xr:uid="{00000000-0005-0000-0000-0000C86B0000}"/>
    <cellStyle name="Note 3 4 3 4" xfId="25163" xr:uid="{00000000-0005-0000-0000-0000C96B0000}"/>
    <cellStyle name="Note 3 4 3 5" xfId="32770" xr:uid="{00000000-0005-0000-0000-0000CA6B0000}"/>
    <cellStyle name="Note 3 4 4" xfId="15003" xr:uid="{00000000-0005-0000-0000-0000CB6B0000}"/>
    <cellStyle name="Note 3 4 4 2" xfId="15004" xr:uid="{00000000-0005-0000-0000-0000CC6B0000}"/>
    <cellStyle name="Note 3 4 4 2 2" xfId="15005" xr:uid="{00000000-0005-0000-0000-0000CD6B0000}"/>
    <cellStyle name="Note 3 4 4 2 2 2" xfId="15006" xr:uid="{00000000-0005-0000-0000-0000CE6B0000}"/>
    <cellStyle name="Note 3 4 4 2 2 2 2" xfId="15007" xr:uid="{00000000-0005-0000-0000-0000CF6B0000}"/>
    <cellStyle name="Note 3 4 4 2 2 2 2 2" xfId="25181" xr:uid="{00000000-0005-0000-0000-0000D06B0000}"/>
    <cellStyle name="Note 3 4 4 2 2 2 2 3" xfId="39240" xr:uid="{00000000-0005-0000-0000-0000D16B0000}"/>
    <cellStyle name="Note 3 4 4 2 2 2 3" xfId="15008" xr:uid="{00000000-0005-0000-0000-0000D26B0000}"/>
    <cellStyle name="Note 3 4 4 2 2 2 3 2" xfId="25182" xr:uid="{00000000-0005-0000-0000-0000D36B0000}"/>
    <cellStyle name="Note 3 4 4 2 2 2 3 3" xfId="41780" xr:uid="{00000000-0005-0000-0000-0000D46B0000}"/>
    <cellStyle name="Note 3 4 4 2 2 2 4" xfId="25180" xr:uid="{00000000-0005-0000-0000-0000D56B0000}"/>
    <cellStyle name="Note 3 4 4 2 2 2 5" xfId="36687" xr:uid="{00000000-0005-0000-0000-0000D66B0000}"/>
    <cellStyle name="Note 3 4 4 2 2 3" xfId="15009" xr:uid="{00000000-0005-0000-0000-0000D76B0000}"/>
    <cellStyle name="Note 3 4 4 2 2 3 2" xfId="25183" xr:uid="{00000000-0005-0000-0000-0000D86B0000}"/>
    <cellStyle name="Note 3 4 4 2 2 3 3" xfId="37970" xr:uid="{00000000-0005-0000-0000-0000D96B0000}"/>
    <cellStyle name="Note 3 4 4 2 2 4" xfId="15010" xr:uid="{00000000-0005-0000-0000-0000DA6B0000}"/>
    <cellStyle name="Note 3 4 4 2 2 4 2" xfId="25184" xr:uid="{00000000-0005-0000-0000-0000DB6B0000}"/>
    <cellStyle name="Note 3 4 4 2 2 4 3" xfId="40510" xr:uid="{00000000-0005-0000-0000-0000DC6B0000}"/>
    <cellStyle name="Note 3 4 4 2 2 5" xfId="25179" xr:uid="{00000000-0005-0000-0000-0000DD6B0000}"/>
    <cellStyle name="Note 3 4 4 2 2 6" xfId="35410" xr:uid="{00000000-0005-0000-0000-0000DE6B0000}"/>
    <cellStyle name="Note 3 4 4 2 3" xfId="25178" xr:uid="{00000000-0005-0000-0000-0000DF6B0000}"/>
    <cellStyle name="Note 3 4 4 2 4" xfId="34138" xr:uid="{00000000-0005-0000-0000-0000E06B0000}"/>
    <cellStyle name="Note 3 4 4 3" xfId="15011" xr:uid="{00000000-0005-0000-0000-0000E16B0000}"/>
    <cellStyle name="Note 3 4 4 3 2" xfId="15012" xr:uid="{00000000-0005-0000-0000-0000E26B0000}"/>
    <cellStyle name="Note 3 4 4 3 2 2" xfId="15013" xr:uid="{00000000-0005-0000-0000-0000E36B0000}"/>
    <cellStyle name="Note 3 4 4 3 2 2 2" xfId="25187" xr:uid="{00000000-0005-0000-0000-0000E46B0000}"/>
    <cellStyle name="Note 3 4 4 3 2 2 3" xfId="38720" xr:uid="{00000000-0005-0000-0000-0000E56B0000}"/>
    <cellStyle name="Note 3 4 4 3 2 3" xfId="15014" xr:uid="{00000000-0005-0000-0000-0000E66B0000}"/>
    <cellStyle name="Note 3 4 4 3 2 3 2" xfId="25188" xr:uid="{00000000-0005-0000-0000-0000E76B0000}"/>
    <cellStyle name="Note 3 4 4 3 2 3 3" xfId="41260" xr:uid="{00000000-0005-0000-0000-0000E86B0000}"/>
    <cellStyle name="Note 3 4 4 3 2 4" xfId="25186" xr:uid="{00000000-0005-0000-0000-0000E96B0000}"/>
    <cellStyle name="Note 3 4 4 3 2 5" xfId="36167" xr:uid="{00000000-0005-0000-0000-0000EA6B0000}"/>
    <cellStyle name="Note 3 4 4 3 3" xfId="15015" xr:uid="{00000000-0005-0000-0000-0000EB6B0000}"/>
    <cellStyle name="Note 3 4 4 3 3 2" xfId="25189" xr:uid="{00000000-0005-0000-0000-0000EC6B0000}"/>
    <cellStyle name="Note 3 4 4 3 3 3" xfId="37448" xr:uid="{00000000-0005-0000-0000-0000ED6B0000}"/>
    <cellStyle name="Note 3 4 4 3 4" xfId="15016" xr:uid="{00000000-0005-0000-0000-0000EE6B0000}"/>
    <cellStyle name="Note 3 4 4 3 4 2" xfId="25190" xr:uid="{00000000-0005-0000-0000-0000EF6B0000}"/>
    <cellStyle name="Note 3 4 4 3 4 3" xfId="39990" xr:uid="{00000000-0005-0000-0000-0000F06B0000}"/>
    <cellStyle name="Note 3 4 4 3 5" xfId="25185" xr:uid="{00000000-0005-0000-0000-0000F16B0000}"/>
    <cellStyle name="Note 3 4 4 3 6" xfId="34888" xr:uid="{00000000-0005-0000-0000-0000F26B0000}"/>
    <cellStyle name="Note 3 4 4 4" xfId="25177" xr:uid="{00000000-0005-0000-0000-0000F36B0000}"/>
    <cellStyle name="Note 3 4 4 5" xfId="33591" xr:uid="{00000000-0005-0000-0000-0000F46B0000}"/>
    <cellStyle name="Note 3 4 5" xfId="15017" xr:uid="{00000000-0005-0000-0000-0000F56B0000}"/>
    <cellStyle name="Note 3 4 5 2" xfId="15018" xr:uid="{00000000-0005-0000-0000-0000F66B0000}"/>
    <cellStyle name="Note 3 4 5 2 2" xfId="15019" xr:uid="{00000000-0005-0000-0000-0000F76B0000}"/>
    <cellStyle name="Note 3 4 5 2 2 2" xfId="15020" xr:uid="{00000000-0005-0000-0000-0000F86B0000}"/>
    <cellStyle name="Note 3 4 5 2 2 2 2" xfId="25194" xr:uid="{00000000-0005-0000-0000-0000F96B0000}"/>
    <cellStyle name="Note 3 4 5 2 2 2 3" xfId="38264" xr:uid="{00000000-0005-0000-0000-0000FA6B0000}"/>
    <cellStyle name="Note 3 4 5 2 2 3" xfId="15021" xr:uid="{00000000-0005-0000-0000-0000FB6B0000}"/>
    <cellStyle name="Note 3 4 5 2 2 3 2" xfId="25195" xr:uid="{00000000-0005-0000-0000-0000FC6B0000}"/>
    <cellStyle name="Note 3 4 5 2 2 3 3" xfId="40804" xr:uid="{00000000-0005-0000-0000-0000FD6B0000}"/>
    <cellStyle name="Note 3 4 5 2 2 4" xfId="25193" xr:uid="{00000000-0005-0000-0000-0000FE6B0000}"/>
    <cellStyle name="Note 3 4 5 2 2 5" xfId="35711" xr:uid="{00000000-0005-0000-0000-0000FF6B0000}"/>
    <cellStyle name="Note 3 4 5 2 3" xfId="15022" xr:uid="{00000000-0005-0000-0000-0000006C0000}"/>
    <cellStyle name="Note 3 4 5 2 3 2" xfId="25196" xr:uid="{00000000-0005-0000-0000-0000016C0000}"/>
    <cellStyle name="Note 3 4 5 2 3 3" xfId="36990" xr:uid="{00000000-0005-0000-0000-0000026C0000}"/>
    <cellStyle name="Note 3 4 5 2 4" xfId="15023" xr:uid="{00000000-0005-0000-0000-0000036C0000}"/>
    <cellStyle name="Note 3 4 5 2 4 2" xfId="25197" xr:uid="{00000000-0005-0000-0000-0000046C0000}"/>
    <cellStyle name="Note 3 4 5 2 4 3" xfId="39534" xr:uid="{00000000-0005-0000-0000-0000056C0000}"/>
    <cellStyle name="Note 3 4 5 2 5" xfId="25192" xr:uid="{00000000-0005-0000-0000-0000066C0000}"/>
    <cellStyle name="Note 3 4 5 2 6" xfId="34436" xr:uid="{00000000-0005-0000-0000-0000076C0000}"/>
    <cellStyle name="Note 3 4 5 3" xfId="25191" xr:uid="{00000000-0005-0000-0000-0000086C0000}"/>
    <cellStyle name="Note 3 4 5 4" xfId="32459" xr:uid="{00000000-0005-0000-0000-0000096C0000}"/>
    <cellStyle name="Note 3 4 6" xfId="15024" xr:uid="{00000000-0005-0000-0000-00000A6C0000}"/>
    <cellStyle name="Note 3 4 6 2" xfId="15025" xr:uid="{00000000-0005-0000-0000-00000B6C0000}"/>
    <cellStyle name="Note 3 4 6 2 2" xfId="15026" xr:uid="{00000000-0005-0000-0000-00000C6C0000}"/>
    <cellStyle name="Note 3 4 6 2 2 2" xfId="15027" xr:uid="{00000000-0005-0000-0000-00000D6C0000}"/>
    <cellStyle name="Note 3 4 6 2 2 2 2" xfId="25201" xr:uid="{00000000-0005-0000-0000-00000E6C0000}"/>
    <cellStyle name="Note 3 4 6 2 2 2 3" xfId="38787" xr:uid="{00000000-0005-0000-0000-00000F6C0000}"/>
    <cellStyle name="Note 3 4 6 2 2 3" xfId="15028" xr:uid="{00000000-0005-0000-0000-0000106C0000}"/>
    <cellStyle name="Note 3 4 6 2 2 3 2" xfId="25202" xr:uid="{00000000-0005-0000-0000-0000116C0000}"/>
    <cellStyle name="Note 3 4 6 2 2 3 3" xfId="41327" xr:uid="{00000000-0005-0000-0000-0000126C0000}"/>
    <cellStyle name="Note 3 4 6 2 2 4" xfId="25200" xr:uid="{00000000-0005-0000-0000-0000136C0000}"/>
    <cellStyle name="Note 3 4 6 2 2 5" xfId="36234" xr:uid="{00000000-0005-0000-0000-0000146C0000}"/>
    <cellStyle name="Note 3 4 6 2 3" xfId="15029" xr:uid="{00000000-0005-0000-0000-0000156C0000}"/>
    <cellStyle name="Note 3 4 6 2 3 2" xfId="25203" xr:uid="{00000000-0005-0000-0000-0000166C0000}"/>
    <cellStyle name="Note 3 4 6 2 3 3" xfId="37515" xr:uid="{00000000-0005-0000-0000-0000176C0000}"/>
    <cellStyle name="Note 3 4 6 2 4" xfId="15030" xr:uid="{00000000-0005-0000-0000-0000186C0000}"/>
    <cellStyle name="Note 3 4 6 2 4 2" xfId="25204" xr:uid="{00000000-0005-0000-0000-0000196C0000}"/>
    <cellStyle name="Note 3 4 6 2 4 3" xfId="40057" xr:uid="{00000000-0005-0000-0000-00001A6C0000}"/>
    <cellStyle name="Note 3 4 6 2 5" xfId="25199" xr:uid="{00000000-0005-0000-0000-00001B6C0000}"/>
    <cellStyle name="Note 3 4 6 2 6" xfId="34955" xr:uid="{00000000-0005-0000-0000-00001C6C0000}"/>
    <cellStyle name="Note 3 4 6 3" xfId="25198" xr:uid="{00000000-0005-0000-0000-00001D6C0000}"/>
    <cellStyle name="Note 3 4 6 4" xfId="33682" xr:uid="{00000000-0005-0000-0000-00001E6C0000}"/>
    <cellStyle name="Note 3 4 7" xfId="15031" xr:uid="{00000000-0005-0000-0000-00001F6C0000}"/>
    <cellStyle name="Note 3 4 7 2" xfId="15032" xr:uid="{00000000-0005-0000-0000-0000206C0000}"/>
    <cellStyle name="Note 3 4 7 2 2" xfId="15033" xr:uid="{00000000-0005-0000-0000-0000216C0000}"/>
    <cellStyle name="Note 3 4 7 2 2 2" xfId="25207" xr:uid="{00000000-0005-0000-0000-0000226C0000}"/>
    <cellStyle name="Note 3 4 7 2 2 3" xfId="38122" xr:uid="{00000000-0005-0000-0000-0000236C0000}"/>
    <cellStyle name="Note 3 4 7 2 3" xfId="15034" xr:uid="{00000000-0005-0000-0000-0000246C0000}"/>
    <cellStyle name="Note 3 4 7 2 3 2" xfId="25208" xr:uid="{00000000-0005-0000-0000-0000256C0000}"/>
    <cellStyle name="Note 3 4 7 2 3 3" xfId="40662" xr:uid="{00000000-0005-0000-0000-0000266C0000}"/>
    <cellStyle name="Note 3 4 7 2 4" xfId="25206" xr:uid="{00000000-0005-0000-0000-0000276C0000}"/>
    <cellStyle name="Note 3 4 7 2 5" xfId="35569" xr:uid="{00000000-0005-0000-0000-0000286C0000}"/>
    <cellStyle name="Note 3 4 7 3" xfId="15035" xr:uid="{00000000-0005-0000-0000-0000296C0000}"/>
    <cellStyle name="Note 3 4 7 3 2" xfId="25209" xr:uid="{00000000-0005-0000-0000-00002A6C0000}"/>
    <cellStyle name="Note 3 4 7 3 3" xfId="36848" xr:uid="{00000000-0005-0000-0000-00002B6C0000}"/>
    <cellStyle name="Note 3 4 7 4" xfId="15036" xr:uid="{00000000-0005-0000-0000-00002C6C0000}"/>
    <cellStyle name="Note 3 4 7 4 2" xfId="25210" xr:uid="{00000000-0005-0000-0000-00002D6C0000}"/>
    <cellStyle name="Note 3 4 7 4 3" xfId="39392" xr:uid="{00000000-0005-0000-0000-00002E6C0000}"/>
    <cellStyle name="Note 3 4 7 5" xfId="25205" xr:uid="{00000000-0005-0000-0000-00002F6C0000}"/>
    <cellStyle name="Note 3 4 7 6" xfId="34294" xr:uid="{00000000-0005-0000-0000-0000306C0000}"/>
    <cellStyle name="Note 3 4 8" xfId="15037" xr:uid="{00000000-0005-0000-0000-0000316C0000}"/>
    <cellStyle name="Note 3 4 8 2" xfId="25211" xr:uid="{00000000-0005-0000-0000-0000326C0000}"/>
    <cellStyle name="Note 3 4 9" xfId="14974" xr:uid="{00000000-0005-0000-0000-0000336C0000}"/>
    <cellStyle name="Note 3 5" xfId="2722" xr:uid="{00000000-0005-0000-0000-0000346C0000}"/>
    <cellStyle name="Note 3 5 2" xfId="15039" xr:uid="{00000000-0005-0000-0000-0000356C0000}"/>
    <cellStyle name="Note 3 5 2 2" xfId="15040" xr:uid="{00000000-0005-0000-0000-0000366C0000}"/>
    <cellStyle name="Note 3 5 2 2 2" xfId="15041" xr:uid="{00000000-0005-0000-0000-0000376C0000}"/>
    <cellStyle name="Note 3 5 2 2 2 2" xfId="15042" xr:uid="{00000000-0005-0000-0000-0000386C0000}"/>
    <cellStyle name="Note 3 5 2 2 2 2 2" xfId="25216" xr:uid="{00000000-0005-0000-0000-0000396C0000}"/>
    <cellStyle name="Note 3 5 2 2 2 2 3" xfId="38852" xr:uid="{00000000-0005-0000-0000-00003A6C0000}"/>
    <cellStyle name="Note 3 5 2 2 2 3" xfId="15043" xr:uid="{00000000-0005-0000-0000-00003B6C0000}"/>
    <cellStyle name="Note 3 5 2 2 2 3 2" xfId="25217" xr:uid="{00000000-0005-0000-0000-00003C6C0000}"/>
    <cellStyle name="Note 3 5 2 2 2 3 3" xfId="41392" xr:uid="{00000000-0005-0000-0000-00003D6C0000}"/>
    <cellStyle name="Note 3 5 2 2 2 4" xfId="25215" xr:uid="{00000000-0005-0000-0000-00003E6C0000}"/>
    <cellStyle name="Note 3 5 2 2 2 5" xfId="36299" xr:uid="{00000000-0005-0000-0000-00003F6C0000}"/>
    <cellStyle name="Note 3 5 2 2 3" xfId="15044" xr:uid="{00000000-0005-0000-0000-0000406C0000}"/>
    <cellStyle name="Note 3 5 2 2 3 2" xfId="25218" xr:uid="{00000000-0005-0000-0000-0000416C0000}"/>
    <cellStyle name="Note 3 5 2 2 3 3" xfId="37580" xr:uid="{00000000-0005-0000-0000-0000426C0000}"/>
    <cellStyle name="Note 3 5 2 2 4" xfId="15045" xr:uid="{00000000-0005-0000-0000-0000436C0000}"/>
    <cellStyle name="Note 3 5 2 2 4 2" xfId="25219" xr:uid="{00000000-0005-0000-0000-0000446C0000}"/>
    <cellStyle name="Note 3 5 2 2 4 3" xfId="40122" xr:uid="{00000000-0005-0000-0000-0000456C0000}"/>
    <cellStyle name="Note 3 5 2 2 5" xfId="25214" xr:uid="{00000000-0005-0000-0000-0000466C0000}"/>
    <cellStyle name="Note 3 5 2 2 6" xfId="35020" xr:uid="{00000000-0005-0000-0000-0000476C0000}"/>
    <cellStyle name="Note 3 5 2 3" xfId="25213" xr:uid="{00000000-0005-0000-0000-0000486C0000}"/>
    <cellStyle name="Note 3 5 2 4" xfId="33749" xr:uid="{00000000-0005-0000-0000-0000496C0000}"/>
    <cellStyle name="Note 3 5 3" xfId="15046" xr:uid="{00000000-0005-0000-0000-00004A6C0000}"/>
    <cellStyle name="Note 3 5 3 2" xfId="15047" xr:uid="{00000000-0005-0000-0000-00004B6C0000}"/>
    <cellStyle name="Note 3 5 3 2 2" xfId="15048" xr:uid="{00000000-0005-0000-0000-00004C6C0000}"/>
    <cellStyle name="Note 3 5 3 2 2 2" xfId="25222" xr:uid="{00000000-0005-0000-0000-00004D6C0000}"/>
    <cellStyle name="Note 3 5 3 2 2 3" xfId="38332" xr:uid="{00000000-0005-0000-0000-00004E6C0000}"/>
    <cellStyle name="Note 3 5 3 2 3" xfId="15049" xr:uid="{00000000-0005-0000-0000-00004F6C0000}"/>
    <cellStyle name="Note 3 5 3 2 3 2" xfId="25223" xr:uid="{00000000-0005-0000-0000-0000506C0000}"/>
    <cellStyle name="Note 3 5 3 2 3 3" xfId="40872" xr:uid="{00000000-0005-0000-0000-0000516C0000}"/>
    <cellStyle name="Note 3 5 3 2 4" xfId="25221" xr:uid="{00000000-0005-0000-0000-0000526C0000}"/>
    <cellStyle name="Note 3 5 3 2 5" xfId="35779" xr:uid="{00000000-0005-0000-0000-0000536C0000}"/>
    <cellStyle name="Note 3 5 3 3" xfId="15050" xr:uid="{00000000-0005-0000-0000-0000546C0000}"/>
    <cellStyle name="Note 3 5 3 3 2" xfId="25224" xr:uid="{00000000-0005-0000-0000-0000556C0000}"/>
    <cellStyle name="Note 3 5 3 3 3" xfId="37058" xr:uid="{00000000-0005-0000-0000-0000566C0000}"/>
    <cellStyle name="Note 3 5 3 4" xfId="15051" xr:uid="{00000000-0005-0000-0000-0000576C0000}"/>
    <cellStyle name="Note 3 5 3 4 2" xfId="25225" xr:uid="{00000000-0005-0000-0000-0000586C0000}"/>
    <cellStyle name="Note 3 5 3 4 3" xfId="39602" xr:uid="{00000000-0005-0000-0000-0000596C0000}"/>
    <cellStyle name="Note 3 5 3 5" xfId="25220" xr:uid="{00000000-0005-0000-0000-00005A6C0000}"/>
    <cellStyle name="Note 3 5 3 6" xfId="34503" xr:uid="{00000000-0005-0000-0000-00005B6C0000}"/>
    <cellStyle name="Note 3 5 4" xfId="15052" xr:uid="{00000000-0005-0000-0000-00005C6C0000}"/>
    <cellStyle name="Note 3 5 4 2" xfId="25226" xr:uid="{00000000-0005-0000-0000-00005D6C0000}"/>
    <cellStyle name="Note 3 5 5" xfId="15038" xr:uid="{00000000-0005-0000-0000-00005E6C0000}"/>
    <cellStyle name="Note 3 5 6" xfId="25212" xr:uid="{00000000-0005-0000-0000-00005F6C0000}"/>
    <cellStyle name="Note 3 5 7" xfId="32549" xr:uid="{00000000-0005-0000-0000-0000606C0000}"/>
    <cellStyle name="Note 3 6" xfId="15053" xr:uid="{00000000-0005-0000-0000-0000616C0000}"/>
    <cellStyle name="Note 3 6 2" xfId="15054" xr:uid="{00000000-0005-0000-0000-0000626C0000}"/>
    <cellStyle name="Note 3 6 2 2" xfId="15055" xr:uid="{00000000-0005-0000-0000-0000636C0000}"/>
    <cellStyle name="Note 3 6 2 2 2" xfId="15056" xr:uid="{00000000-0005-0000-0000-0000646C0000}"/>
    <cellStyle name="Note 3 6 2 2 2 2" xfId="15057" xr:uid="{00000000-0005-0000-0000-0000656C0000}"/>
    <cellStyle name="Note 3 6 2 2 2 2 2" xfId="25231" xr:uid="{00000000-0005-0000-0000-0000666C0000}"/>
    <cellStyle name="Note 3 6 2 2 2 2 3" xfId="39003" xr:uid="{00000000-0005-0000-0000-0000676C0000}"/>
    <cellStyle name="Note 3 6 2 2 2 3" xfId="15058" xr:uid="{00000000-0005-0000-0000-0000686C0000}"/>
    <cellStyle name="Note 3 6 2 2 2 3 2" xfId="25232" xr:uid="{00000000-0005-0000-0000-0000696C0000}"/>
    <cellStyle name="Note 3 6 2 2 2 3 3" xfId="41543" xr:uid="{00000000-0005-0000-0000-00006A6C0000}"/>
    <cellStyle name="Note 3 6 2 2 2 4" xfId="25230" xr:uid="{00000000-0005-0000-0000-00006B6C0000}"/>
    <cellStyle name="Note 3 6 2 2 2 5" xfId="36450" xr:uid="{00000000-0005-0000-0000-00006C6C0000}"/>
    <cellStyle name="Note 3 6 2 2 3" xfId="15059" xr:uid="{00000000-0005-0000-0000-00006D6C0000}"/>
    <cellStyle name="Note 3 6 2 2 3 2" xfId="25233" xr:uid="{00000000-0005-0000-0000-00006E6C0000}"/>
    <cellStyle name="Note 3 6 2 2 3 3" xfId="37731" xr:uid="{00000000-0005-0000-0000-00006F6C0000}"/>
    <cellStyle name="Note 3 6 2 2 4" xfId="15060" xr:uid="{00000000-0005-0000-0000-0000706C0000}"/>
    <cellStyle name="Note 3 6 2 2 4 2" xfId="25234" xr:uid="{00000000-0005-0000-0000-0000716C0000}"/>
    <cellStyle name="Note 3 6 2 2 4 3" xfId="40273" xr:uid="{00000000-0005-0000-0000-0000726C0000}"/>
    <cellStyle name="Note 3 6 2 2 5" xfId="25229" xr:uid="{00000000-0005-0000-0000-0000736C0000}"/>
    <cellStyle name="Note 3 6 2 2 6" xfId="35171" xr:uid="{00000000-0005-0000-0000-0000746C0000}"/>
    <cellStyle name="Note 3 6 2 3" xfId="25228" xr:uid="{00000000-0005-0000-0000-0000756C0000}"/>
    <cellStyle name="Note 3 6 2 4" xfId="33900" xr:uid="{00000000-0005-0000-0000-0000766C0000}"/>
    <cellStyle name="Note 3 6 3" xfId="15061" xr:uid="{00000000-0005-0000-0000-0000776C0000}"/>
    <cellStyle name="Note 3 6 3 2" xfId="15062" xr:uid="{00000000-0005-0000-0000-0000786C0000}"/>
    <cellStyle name="Note 3 6 3 2 2" xfId="15063" xr:uid="{00000000-0005-0000-0000-0000796C0000}"/>
    <cellStyle name="Note 3 6 3 2 2 2" xfId="25237" xr:uid="{00000000-0005-0000-0000-00007A6C0000}"/>
    <cellStyle name="Note 3 6 3 2 2 3" xfId="38483" xr:uid="{00000000-0005-0000-0000-00007B6C0000}"/>
    <cellStyle name="Note 3 6 3 2 3" xfId="15064" xr:uid="{00000000-0005-0000-0000-00007C6C0000}"/>
    <cellStyle name="Note 3 6 3 2 3 2" xfId="25238" xr:uid="{00000000-0005-0000-0000-00007D6C0000}"/>
    <cellStyle name="Note 3 6 3 2 3 3" xfId="41023" xr:uid="{00000000-0005-0000-0000-00007E6C0000}"/>
    <cellStyle name="Note 3 6 3 2 4" xfId="25236" xr:uid="{00000000-0005-0000-0000-00007F6C0000}"/>
    <cellStyle name="Note 3 6 3 2 5" xfId="35930" xr:uid="{00000000-0005-0000-0000-0000806C0000}"/>
    <cellStyle name="Note 3 6 3 3" xfId="15065" xr:uid="{00000000-0005-0000-0000-0000816C0000}"/>
    <cellStyle name="Note 3 6 3 3 2" xfId="25239" xr:uid="{00000000-0005-0000-0000-0000826C0000}"/>
    <cellStyle name="Note 3 6 3 3 3" xfId="37209" xr:uid="{00000000-0005-0000-0000-0000836C0000}"/>
    <cellStyle name="Note 3 6 3 4" xfId="15066" xr:uid="{00000000-0005-0000-0000-0000846C0000}"/>
    <cellStyle name="Note 3 6 3 4 2" xfId="25240" xr:uid="{00000000-0005-0000-0000-0000856C0000}"/>
    <cellStyle name="Note 3 6 3 4 3" xfId="39753" xr:uid="{00000000-0005-0000-0000-0000866C0000}"/>
    <cellStyle name="Note 3 6 3 5" xfId="25235" xr:uid="{00000000-0005-0000-0000-0000876C0000}"/>
    <cellStyle name="Note 3 6 3 6" xfId="34650" xr:uid="{00000000-0005-0000-0000-0000886C0000}"/>
    <cellStyle name="Note 3 6 4" xfId="15067" xr:uid="{00000000-0005-0000-0000-0000896C0000}"/>
    <cellStyle name="Note 3 6 4 2" xfId="25241" xr:uid="{00000000-0005-0000-0000-00008A6C0000}"/>
    <cellStyle name="Note 3 6 5" xfId="25227" xr:uid="{00000000-0005-0000-0000-00008B6C0000}"/>
    <cellStyle name="Note 3 6 6" xfId="32697" xr:uid="{00000000-0005-0000-0000-00008C6C0000}"/>
    <cellStyle name="Note 3 7" xfId="15068" xr:uid="{00000000-0005-0000-0000-00008D6C0000}"/>
    <cellStyle name="Note 3 7 2" xfId="15069" xr:uid="{00000000-0005-0000-0000-00008E6C0000}"/>
    <cellStyle name="Note 3 7 2 2" xfId="15070" xr:uid="{00000000-0005-0000-0000-00008F6C0000}"/>
    <cellStyle name="Note 3 7 2 2 2" xfId="15071" xr:uid="{00000000-0005-0000-0000-0000906C0000}"/>
    <cellStyle name="Note 3 7 2 2 2 2" xfId="15072" xr:uid="{00000000-0005-0000-0000-0000916C0000}"/>
    <cellStyle name="Note 3 7 2 2 2 2 2" xfId="25246" xr:uid="{00000000-0005-0000-0000-0000926C0000}"/>
    <cellStyle name="Note 3 7 2 2 2 2 3" xfId="39162" xr:uid="{00000000-0005-0000-0000-0000936C0000}"/>
    <cellStyle name="Note 3 7 2 2 2 3" xfId="15073" xr:uid="{00000000-0005-0000-0000-0000946C0000}"/>
    <cellStyle name="Note 3 7 2 2 2 3 2" xfId="25247" xr:uid="{00000000-0005-0000-0000-0000956C0000}"/>
    <cellStyle name="Note 3 7 2 2 2 3 3" xfId="41702" xr:uid="{00000000-0005-0000-0000-0000966C0000}"/>
    <cellStyle name="Note 3 7 2 2 2 4" xfId="25245" xr:uid="{00000000-0005-0000-0000-0000976C0000}"/>
    <cellStyle name="Note 3 7 2 2 2 5" xfId="36609" xr:uid="{00000000-0005-0000-0000-0000986C0000}"/>
    <cellStyle name="Note 3 7 2 2 3" xfId="15074" xr:uid="{00000000-0005-0000-0000-0000996C0000}"/>
    <cellStyle name="Note 3 7 2 2 3 2" xfId="25248" xr:uid="{00000000-0005-0000-0000-00009A6C0000}"/>
    <cellStyle name="Note 3 7 2 2 3 3" xfId="37892" xr:uid="{00000000-0005-0000-0000-00009B6C0000}"/>
    <cellStyle name="Note 3 7 2 2 4" xfId="15075" xr:uid="{00000000-0005-0000-0000-00009C6C0000}"/>
    <cellStyle name="Note 3 7 2 2 4 2" xfId="25249" xr:uid="{00000000-0005-0000-0000-00009D6C0000}"/>
    <cellStyle name="Note 3 7 2 2 4 3" xfId="40432" xr:uid="{00000000-0005-0000-0000-00009E6C0000}"/>
    <cellStyle name="Note 3 7 2 2 5" xfId="25244" xr:uid="{00000000-0005-0000-0000-00009F6C0000}"/>
    <cellStyle name="Note 3 7 2 2 6" xfId="35332" xr:uid="{00000000-0005-0000-0000-0000A06C0000}"/>
    <cellStyle name="Note 3 7 2 3" xfId="25243" xr:uid="{00000000-0005-0000-0000-0000A16C0000}"/>
    <cellStyle name="Note 3 7 2 4" xfId="34060" xr:uid="{00000000-0005-0000-0000-0000A26C0000}"/>
    <cellStyle name="Note 3 7 3" xfId="15076" xr:uid="{00000000-0005-0000-0000-0000A36C0000}"/>
    <cellStyle name="Note 3 7 3 2" xfId="15077" xr:uid="{00000000-0005-0000-0000-0000A46C0000}"/>
    <cellStyle name="Note 3 7 3 2 2" xfId="15078" xr:uid="{00000000-0005-0000-0000-0000A56C0000}"/>
    <cellStyle name="Note 3 7 3 2 2 2" xfId="25252" xr:uid="{00000000-0005-0000-0000-0000A66C0000}"/>
    <cellStyle name="Note 3 7 3 2 2 3" xfId="38642" xr:uid="{00000000-0005-0000-0000-0000A76C0000}"/>
    <cellStyle name="Note 3 7 3 2 3" xfId="15079" xr:uid="{00000000-0005-0000-0000-0000A86C0000}"/>
    <cellStyle name="Note 3 7 3 2 3 2" xfId="25253" xr:uid="{00000000-0005-0000-0000-0000A96C0000}"/>
    <cellStyle name="Note 3 7 3 2 3 3" xfId="41182" xr:uid="{00000000-0005-0000-0000-0000AA6C0000}"/>
    <cellStyle name="Note 3 7 3 2 4" xfId="25251" xr:uid="{00000000-0005-0000-0000-0000AB6C0000}"/>
    <cellStyle name="Note 3 7 3 2 5" xfId="36089" xr:uid="{00000000-0005-0000-0000-0000AC6C0000}"/>
    <cellStyle name="Note 3 7 3 3" xfId="15080" xr:uid="{00000000-0005-0000-0000-0000AD6C0000}"/>
    <cellStyle name="Note 3 7 3 3 2" xfId="25254" xr:uid="{00000000-0005-0000-0000-0000AE6C0000}"/>
    <cellStyle name="Note 3 7 3 3 3" xfId="37370" xr:uid="{00000000-0005-0000-0000-0000AF6C0000}"/>
    <cellStyle name="Note 3 7 3 4" xfId="15081" xr:uid="{00000000-0005-0000-0000-0000B06C0000}"/>
    <cellStyle name="Note 3 7 3 4 2" xfId="25255" xr:uid="{00000000-0005-0000-0000-0000B16C0000}"/>
    <cellStyle name="Note 3 7 3 4 3" xfId="39912" xr:uid="{00000000-0005-0000-0000-0000B26C0000}"/>
    <cellStyle name="Note 3 7 3 5" xfId="25250" xr:uid="{00000000-0005-0000-0000-0000B36C0000}"/>
    <cellStyle name="Note 3 7 3 6" xfId="34809" xr:uid="{00000000-0005-0000-0000-0000B46C0000}"/>
    <cellStyle name="Note 3 7 4" xfId="25242" xr:uid="{00000000-0005-0000-0000-0000B56C0000}"/>
    <cellStyle name="Note 3 7 5" xfId="32873" xr:uid="{00000000-0005-0000-0000-0000B66C0000}"/>
    <cellStyle name="Note 3 8" xfId="15082" xr:uid="{00000000-0005-0000-0000-0000B76C0000}"/>
    <cellStyle name="Note 3 8 2" xfId="15083" xr:uid="{00000000-0005-0000-0000-0000B86C0000}"/>
    <cellStyle name="Note 3 8 2 2" xfId="15084" xr:uid="{00000000-0005-0000-0000-0000B96C0000}"/>
    <cellStyle name="Note 3 8 2 2 2" xfId="15085" xr:uid="{00000000-0005-0000-0000-0000BA6C0000}"/>
    <cellStyle name="Note 3 8 2 2 2 2" xfId="25259" xr:uid="{00000000-0005-0000-0000-0000BB6C0000}"/>
    <cellStyle name="Note 3 8 2 2 2 3" xfId="38196" xr:uid="{00000000-0005-0000-0000-0000BC6C0000}"/>
    <cellStyle name="Note 3 8 2 2 3" xfId="15086" xr:uid="{00000000-0005-0000-0000-0000BD6C0000}"/>
    <cellStyle name="Note 3 8 2 2 3 2" xfId="25260" xr:uid="{00000000-0005-0000-0000-0000BE6C0000}"/>
    <cellStyle name="Note 3 8 2 2 3 3" xfId="40736" xr:uid="{00000000-0005-0000-0000-0000BF6C0000}"/>
    <cellStyle name="Note 3 8 2 2 4" xfId="25258" xr:uid="{00000000-0005-0000-0000-0000C06C0000}"/>
    <cellStyle name="Note 3 8 2 2 5" xfId="35643" xr:uid="{00000000-0005-0000-0000-0000C16C0000}"/>
    <cellStyle name="Note 3 8 2 3" xfId="15087" xr:uid="{00000000-0005-0000-0000-0000C26C0000}"/>
    <cellStyle name="Note 3 8 2 3 2" xfId="25261" xr:uid="{00000000-0005-0000-0000-0000C36C0000}"/>
    <cellStyle name="Note 3 8 2 3 3" xfId="36922" xr:uid="{00000000-0005-0000-0000-0000C46C0000}"/>
    <cellStyle name="Note 3 8 2 4" xfId="15088" xr:uid="{00000000-0005-0000-0000-0000C56C0000}"/>
    <cellStyle name="Note 3 8 2 4 2" xfId="25262" xr:uid="{00000000-0005-0000-0000-0000C66C0000}"/>
    <cellStyle name="Note 3 8 2 4 3" xfId="39466" xr:uid="{00000000-0005-0000-0000-0000C76C0000}"/>
    <cellStyle name="Note 3 8 2 5" xfId="25257" xr:uid="{00000000-0005-0000-0000-0000C86C0000}"/>
    <cellStyle name="Note 3 8 2 6" xfId="34368" xr:uid="{00000000-0005-0000-0000-0000C96C0000}"/>
    <cellStyle name="Note 3 8 3" xfId="25256" xr:uid="{00000000-0005-0000-0000-0000CA6C0000}"/>
    <cellStyle name="Note 3 8 4" xfId="31769" xr:uid="{00000000-0005-0000-0000-0000CB6C0000}"/>
    <cellStyle name="Note 3 9" xfId="15089" xr:uid="{00000000-0005-0000-0000-0000CC6C0000}"/>
    <cellStyle name="Note 3 9 2" xfId="15090" xr:uid="{00000000-0005-0000-0000-0000CD6C0000}"/>
    <cellStyle name="Note 3 9 2 2" xfId="15091" xr:uid="{00000000-0005-0000-0000-0000CE6C0000}"/>
    <cellStyle name="Note 3 9 2 2 2" xfId="25265" xr:uid="{00000000-0005-0000-0000-0000CF6C0000}"/>
    <cellStyle name="Note 3 9 2 2 3" xfId="38044" xr:uid="{00000000-0005-0000-0000-0000D06C0000}"/>
    <cellStyle name="Note 3 9 2 3" xfId="15092" xr:uid="{00000000-0005-0000-0000-0000D16C0000}"/>
    <cellStyle name="Note 3 9 2 3 2" xfId="25266" xr:uid="{00000000-0005-0000-0000-0000D26C0000}"/>
    <cellStyle name="Note 3 9 2 3 3" xfId="40584" xr:uid="{00000000-0005-0000-0000-0000D36C0000}"/>
    <cellStyle name="Note 3 9 2 4" xfId="25264" xr:uid="{00000000-0005-0000-0000-0000D46C0000}"/>
    <cellStyle name="Note 3 9 2 5" xfId="35491" xr:uid="{00000000-0005-0000-0000-0000D56C0000}"/>
    <cellStyle name="Note 3 9 3" xfId="15093" xr:uid="{00000000-0005-0000-0000-0000D66C0000}"/>
    <cellStyle name="Note 3 9 3 2" xfId="25267" xr:uid="{00000000-0005-0000-0000-0000D76C0000}"/>
    <cellStyle name="Note 3 9 3 3" xfId="36770" xr:uid="{00000000-0005-0000-0000-0000D86C0000}"/>
    <cellStyle name="Note 3 9 4" xfId="15094" xr:uid="{00000000-0005-0000-0000-0000D96C0000}"/>
    <cellStyle name="Note 3 9 4 2" xfId="25268" xr:uid="{00000000-0005-0000-0000-0000DA6C0000}"/>
    <cellStyle name="Note 3 9 4 3" xfId="39314" xr:uid="{00000000-0005-0000-0000-0000DB6C0000}"/>
    <cellStyle name="Note 3 9 5" xfId="25263" xr:uid="{00000000-0005-0000-0000-0000DC6C0000}"/>
    <cellStyle name="Note 3 9 6" xfId="34216" xr:uid="{00000000-0005-0000-0000-0000DD6C0000}"/>
    <cellStyle name="Note 4" xfId="2723" xr:uid="{00000000-0005-0000-0000-0000DE6C0000}"/>
    <cellStyle name="Note 4 10" xfId="15096" xr:uid="{00000000-0005-0000-0000-0000DF6C0000}"/>
    <cellStyle name="Note 4 10 2" xfId="25270" xr:uid="{00000000-0005-0000-0000-0000E06C0000}"/>
    <cellStyle name="Note 4 11" xfId="15095" xr:uid="{00000000-0005-0000-0000-0000E16C0000}"/>
    <cellStyle name="Note 4 12" xfId="25269" xr:uid="{00000000-0005-0000-0000-0000E26C0000}"/>
    <cellStyle name="Note 4 13" xfId="30926" xr:uid="{00000000-0005-0000-0000-0000E36C0000}"/>
    <cellStyle name="Note 4 2" xfId="2724" xr:uid="{00000000-0005-0000-0000-0000E46C0000}"/>
    <cellStyle name="Note 4 2 10" xfId="15097" xr:uid="{00000000-0005-0000-0000-0000E56C0000}"/>
    <cellStyle name="Note 4 2 11" xfId="25271" xr:uid="{00000000-0005-0000-0000-0000E66C0000}"/>
    <cellStyle name="Note 4 2 12" xfId="30927" xr:uid="{00000000-0005-0000-0000-0000E76C0000}"/>
    <cellStyle name="Note 4 2 2" xfId="2725" xr:uid="{00000000-0005-0000-0000-0000E86C0000}"/>
    <cellStyle name="Note 4 2 2 10" xfId="25272" xr:uid="{00000000-0005-0000-0000-0000E96C0000}"/>
    <cellStyle name="Note 4 2 2 11" xfId="31694" xr:uid="{00000000-0005-0000-0000-0000EA6C0000}"/>
    <cellStyle name="Note 4 2 2 2" xfId="15099" xr:uid="{00000000-0005-0000-0000-0000EB6C0000}"/>
    <cellStyle name="Note 4 2 2 2 2" xfId="15100" xr:uid="{00000000-0005-0000-0000-0000EC6C0000}"/>
    <cellStyle name="Note 4 2 2 2 2 2" xfId="15101" xr:uid="{00000000-0005-0000-0000-0000ED6C0000}"/>
    <cellStyle name="Note 4 2 2 2 2 2 2" xfId="15102" xr:uid="{00000000-0005-0000-0000-0000EE6C0000}"/>
    <cellStyle name="Note 4 2 2 2 2 2 2 2" xfId="15103" xr:uid="{00000000-0005-0000-0000-0000EF6C0000}"/>
    <cellStyle name="Note 4 2 2 2 2 2 2 2 2" xfId="25277" xr:uid="{00000000-0005-0000-0000-0000F06C0000}"/>
    <cellStyle name="Note 4 2 2 2 2 2 2 2 3" xfId="38933" xr:uid="{00000000-0005-0000-0000-0000F16C0000}"/>
    <cellStyle name="Note 4 2 2 2 2 2 2 3" xfId="15104" xr:uid="{00000000-0005-0000-0000-0000F26C0000}"/>
    <cellStyle name="Note 4 2 2 2 2 2 2 3 2" xfId="25278" xr:uid="{00000000-0005-0000-0000-0000F36C0000}"/>
    <cellStyle name="Note 4 2 2 2 2 2 2 3 3" xfId="41473" xr:uid="{00000000-0005-0000-0000-0000F46C0000}"/>
    <cellStyle name="Note 4 2 2 2 2 2 2 4" xfId="25276" xr:uid="{00000000-0005-0000-0000-0000F56C0000}"/>
    <cellStyle name="Note 4 2 2 2 2 2 2 5" xfId="36380" xr:uid="{00000000-0005-0000-0000-0000F66C0000}"/>
    <cellStyle name="Note 4 2 2 2 2 2 3" xfId="15105" xr:uid="{00000000-0005-0000-0000-0000F76C0000}"/>
    <cellStyle name="Note 4 2 2 2 2 2 3 2" xfId="25279" xr:uid="{00000000-0005-0000-0000-0000F86C0000}"/>
    <cellStyle name="Note 4 2 2 2 2 2 3 3" xfId="37661" xr:uid="{00000000-0005-0000-0000-0000F96C0000}"/>
    <cellStyle name="Note 4 2 2 2 2 2 4" xfId="15106" xr:uid="{00000000-0005-0000-0000-0000FA6C0000}"/>
    <cellStyle name="Note 4 2 2 2 2 2 4 2" xfId="25280" xr:uid="{00000000-0005-0000-0000-0000FB6C0000}"/>
    <cellStyle name="Note 4 2 2 2 2 2 4 3" xfId="40203" xr:uid="{00000000-0005-0000-0000-0000FC6C0000}"/>
    <cellStyle name="Note 4 2 2 2 2 2 5" xfId="25275" xr:uid="{00000000-0005-0000-0000-0000FD6C0000}"/>
    <cellStyle name="Note 4 2 2 2 2 2 6" xfId="35101" xr:uid="{00000000-0005-0000-0000-0000FE6C0000}"/>
    <cellStyle name="Note 4 2 2 2 2 3" xfId="25274" xr:uid="{00000000-0005-0000-0000-0000FF6C0000}"/>
    <cellStyle name="Note 4 2 2 2 2 4" xfId="33830" xr:uid="{00000000-0005-0000-0000-0000006D0000}"/>
    <cellStyle name="Note 4 2 2 2 3" xfId="15107" xr:uid="{00000000-0005-0000-0000-0000016D0000}"/>
    <cellStyle name="Note 4 2 2 2 3 2" xfId="15108" xr:uid="{00000000-0005-0000-0000-0000026D0000}"/>
    <cellStyle name="Note 4 2 2 2 3 2 2" xfId="15109" xr:uid="{00000000-0005-0000-0000-0000036D0000}"/>
    <cellStyle name="Note 4 2 2 2 3 2 2 2" xfId="25283" xr:uid="{00000000-0005-0000-0000-0000046D0000}"/>
    <cellStyle name="Note 4 2 2 2 3 2 2 3" xfId="38413" xr:uid="{00000000-0005-0000-0000-0000056D0000}"/>
    <cellStyle name="Note 4 2 2 2 3 2 3" xfId="15110" xr:uid="{00000000-0005-0000-0000-0000066D0000}"/>
    <cellStyle name="Note 4 2 2 2 3 2 3 2" xfId="25284" xr:uid="{00000000-0005-0000-0000-0000076D0000}"/>
    <cellStyle name="Note 4 2 2 2 3 2 3 3" xfId="40953" xr:uid="{00000000-0005-0000-0000-0000086D0000}"/>
    <cellStyle name="Note 4 2 2 2 3 2 4" xfId="25282" xr:uid="{00000000-0005-0000-0000-0000096D0000}"/>
    <cellStyle name="Note 4 2 2 2 3 2 5" xfId="35860" xr:uid="{00000000-0005-0000-0000-00000A6D0000}"/>
    <cellStyle name="Note 4 2 2 2 3 3" xfId="15111" xr:uid="{00000000-0005-0000-0000-00000B6D0000}"/>
    <cellStyle name="Note 4 2 2 2 3 3 2" xfId="25285" xr:uid="{00000000-0005-0000-0000-00000C6D0000}"/>
    <cellStyle name="Note 4 2 2 2 3 3 3" xfId="37139" xr:uid="{00000000-0005-0000-0000-00000D6D0000}"/>
    <cellStyle name="Note 4 2 2 2 3 4" xfId="15112" xr:uid="{00000000-0005-0000-0000-00000E6D0000}"/>
    <cellStyle name="Note 4 2 2 2 3 4 2" xfId="25286" xr:uid="{00000000-0005-0000-0000-00000F6D0000}"/>
    <cellStyle name="Note 4 2 2 2 3 4 3" xfId="39683" xr:uid="{00000000-0005-0000-0000-0000106D0000}"/>
    <cellStyle name="Note 4 2 2 2 3 5" xfId="25281" xr:uid="{00000000-0005-0000-0000-0000116D0000}"/>
    <cellStyle name="Note 4 2 2 2 3 6" xfId="34582" xr:uid="{00000000-0005-0000-0000-0000126D0000}"/>
    <cellStyle name="Note 4 2 2 2 4" xfId="25273" xr:uid="{00000000-0005-0000-0000-0000136D0000}"/>
    <cellStyle name="Note 4 2 2 2 5" xfId="32627" xr:uid="{00000000-0005-0000-0000-0000146D0000}"/>
    <cellStyle name="Note 4 2 2 3" xfId="15113" xr:uid="{00000000-0005-0000-0000-0000156D0000}"/>
    <cellStyle name="Note 4 2 2 3 2" xfId="15114" xr:uid="{00000000-0005-0000-0000-0000166D0000}"/>
    <cellStyle name="Note 4 2 2 3 2 2" xfId="15115" xr:uid="{00000000-0005-0000-0000-0000176D0000}"/>
    <cellStyle name="Note 4 2 2 3 2 2 2" xfId="15116" xr:uid="{00000000-0005-0000-0000-0000186D0000}"/>
    <cellStyle name="Note 4 2 2 3 2 2 2 2" xfId="15117" xr:uid="{00000000-0005-0000-0000-0000196D0000}"/>
    <cellStyle name="Note 4 2 2 3 2 2 2 2 2" xfId="25291" xr:uid="{00000000-0005-0000-0000-00001A6D0000}"/>
    <cellStyle name="Note 4 2 2 3 2 2 2 2 3" xfId="39085" xr:uid="{00000000-0005-0000-0000-00001B6D0000}"/>
    <cellStyle name="Note 4 2 2 3 2 2 2 3" xfId="15118" xr:uid="{00000000-0005-0000-0000-00001C6D0000}"/>
    <cellStyle name="Note 4 2 2 3 2 2 2 3 2" xfId="25292" xr:uid="{00000000-0005-0000-0000-00001D6D0000}"/>
    <cellStyle name="Note 4 2 2 3 2 2 2 3 3" xfId="41625" xr:uid="{00000000-0005-0000-0000-00001E6D0000}"/>
    <cellStyle name="Note 4 2 2 3 2 2 2 4" xfId="25290" xr:uid="{00000000-0005-0000-0000-00001F6D0000}"/>
    <cellStyle name="Note 4 2 2 3 2 2 2 5" xfId="36532" xr:uid="{00000000-0005-0000-0000-0000206D0000}"/>
    <cellStyle name="Note 4 2 2 3 2 2 3" xfId="15119" xr:uid="{00000000-0005-0000-0000-0000216D0000}"/>
    <cellStyle name="Note 4 2 2 3 2 2 3 2" xfId="25293" xr:uid="{00000000-0005-0000-0000-0000226D0000}"/>
    <cellStyle name="Note 4 2 2 3 2 2 3 3" xfId="37813" xr:uid="{00000000-0005-0000-0000-0000236D0000}"/>
    <cellStyle name="Note 4 2 2 3 2 2 4" xfId="15120" xr:uid="{00000000-0005-0000-0000-0000246D0000}"/>
    <cellStyle name="Note 4 2 2 3 2 2 4 2" xfId="25294" xr:uid="{00000000-0005-0000-0000-0000256D0000}"/>
    <cellStyle name="Note 4 2 2 3 2 2 4 3" xfId="40355" xr:uid="{00000000-0005-0000-0000-0000266D0000}"/>
    <cellStyle name="Note 4 2 2 3 2 2 5" xfId="25289" xr:uid="{00000000-0005-0000-0000-0000276D0000}"/>
    <cellStyle name="Note 4 2 2 3 2 2 6" xfId="35253" xr:uid="{00000000-0005-0000-0000-0000286D0000}"/>
    <cellStyle name="Note 4 2 2 3 2 3" xfId="25288" xr:uid="{00000000-0005-0000-0000-0000296D0000}"/>
    <cellStyle name="Note 4 2 2 3 2 4" xfId="33981" xr:uid="{00000000-0005-0000-0000-00002A6D0000}"/>
    <cellStyle name="Note 4 2 2 3 3" xfId="15121" xr:uid="{00000000-0005-0000-0000-00002B6D0000}"/>
    <cellStyle name="Note 4 2 2 3 3 2" xfId="15122" xr:uid="{00000000-0005-0000-0000-00002C6D0000}"/>
    <cellStyle name="Note 4 2 2 3 3 2 2" xfId="15123" xr:uid="{00000000-0005-0000-0000-00002D6D0000}"/>
    <cellStyle name="Note 4 2 2 3 3 2 2 2" xfId="25297" xr:uid="{00000000-0005-0000-0000-00002E6D0000}"/>
    <cellStyle name="Note 4 2 2 3 3 2 2 3" xfId="38565" xr:uid="{00000000-0005-0000-0000-00002F6D0000}"/>
    <cellStyle name="Note 4 2 2 3 3 2 3" xfId="15124" xr:uid="{00000000-0005-0000-0000-0000306D0000}"/>
    <cellStyle name="Note 4 2 2 3 3 2 3 2" xfId="25298" xr:uid="{00000000-0005-0000-0000-0000316D0000}"/>
    <cellStyle name="Note 4 2 2 3 3 2 3 3" xfId="41105" xr:uid="{00000000-0005-0000-0000-0000326D0000}"/>
    <cellStyle name="Note 4 2 2 3 3 2 4" xfId="25296" xr:uid="{00000000-0005-0000-0000-0000336D0000}"/>
    <cellStyle name="Note 4 2 2 3 3 2 5" xfId="36012" xr:uid="{00000000-0005-0000-0000-0000346D0000}"/>
    <cellStyle name="Note 4 2 2 3 3 3" xfId="15125" xr:uid="{00000000-0005-0000-0000-0000356D0000}"/>
    <cellStyle name="Note 4 2 2 3 3 3 2" xfId="25299" xr:uid="{00000000-0005-0000-0000-0000366D0000}"/>
    <cellStyle name="Note 4 2 2 3 3 3 3" xfId="37291" xr:uid="{00000000-0005-0000-0000-0000376D0000}"/>
    <cellStyle name="Note 4 2 2 3 3 4" xfId="15126" xr:uid="{00000000-0005-0000-0000-0000386D0000}"/>
    <cellStyle name="Note 4 2 2 3 3 4 2" xfId="25300" xr:uid="{00000000-0005-0000-0000-0000396D0000}"/>
    <cellStyle name="Note 4 2 2 3 3 4 3" xfId="39835" xr:uid="{00000000-0005-0000-0000-00003A6D0000}"/>
    <cellStyle name="Note 4 2 2 3 3 5" xfId="25295" xr:uid="{00000000-0005-0000-0000-00003B6D0000}"/>
    <cellStyle name="Note 4 2 2 3 3 6" xfId="34730" xr:uid="{00000000-0005-0000-0000-00003C6D0000}"/>
    <cellStyle name="Note 4 2 2 3 4" xfId="25287" xr:uid="{00000000-0005-0000-0000-00003D6D0000}"/>
    <cellStyle name="Note 4 2 2 3 5" xfId="32774" xr:uid="{00000000-0005-0000-0000-00003E6D0000}"/>
    <cellStyle name="Note 4 2 2 4" xfId="15127" xr:uid="{00000000-0005-0000-0000-00003F6D0000}"/>
    <cellStyle name="Note 4 2 2 4 2" xfId="15128" xr:uid="{00000000-0005-0000-0000-0000406D0000}"/>
    <cellStyle name="Note 4 2 2 4 2 2" xfId="15129" xr:uid="{00000000-0005-0000-0000-0000416D0000}"/>
    <cellStyle name="Note 4 2 2 4 2 2 2" xfId="15130" xr:uid="{00000000-0005-0000-0000-0000426D0000}"/>
    <cellStyle name="Note 4 2 2 4 2 2 2 2" xfId="15131" xr:uid="{00000000-0005-0000-0000-0000436D0000}"/>
    <cellStyle name="Note 4 2 2 4 2 2 2 2 2" xfId="25305" xr:uid="{00000000-0005-0000-0000-0000446D0000}"/>
    <cellStyle name="Note 4 2 2 4 2 2 2 2 3" xfId="39244" xr:uid="{00000000-0005-0000-0000-0000456D0000}"/>
    <cellStyle name="Note 4 2 2 4 2 2 2 3" xfId="15132" xr:uid="{00000000-0005-0000-0000-0000466D0000}"/>
    <cellStyle name="Note 4 2 2 4 2 2 2 3 2" xfId="25306" xr:uid="{00000000-0005-0000-0000-0000476D0000}"/>
    <cellStyle name="Note 4 2 2 4 2 2 2 3 3" xfId="41784" xr:uid="{00000000-0005-0000-0000-0000486D0000}"/>
    <cellStyle name="Note 4 2 2 4 2 2 2 4" xfId="25304" xr:uid="{00000000-0005-0000-0000-0000496D0000}"/>
    <cellStyle name="Note 4 2 2 4 2 2 2 5" xfId="36691" xr:uid="{00000000-0005-0000-0000-00004A6D0000}"/>
    <cellStyle name="Note 4 2 2 4 2 2 3" xfId="15133" xr:uid="{00000000-0005-0000-0000-00004B6D0000}"/>
    <cellStyle name="Note 4 2 2 4 2 2 3 2" xfId="25307" xr:uid="{00000000-0005-0000-0000-00004C6D0000}"/>
    <cellStyle name="Note 4 2 2 4 2 2 3 3" xfId="37974" xr:uid="{00000000-0005-0000-0000-00004D6D0000}"/>
    <cellStyle name="Note 4 2 2 4 2 2 4" xfId="15134" xr:uid="{00000000-0005-0000-0000-00004E6D0000}"/>
    <cellStyle name="Note 4 2 2 4 2 2 4 2" xfId="25308" xr:uid="{00000000-0005-0000-0000-00004F6D0000}"/>
    <cellStyle name="Note 4 2 2 4 2 2 4 3" xfId="40514" xr:uid="{00000000-0005-0000-0000-0000506D0000}"/>
    <cellStyle name="Note 4 2 2 4 2 2 5" xfId="25303" xr:uid="{00000000-0005-0000-0000-0000516D0000}"/>
    <cellStyle name="Note 4 2 2 4 2 2 6" xfId="35414" xr:uid="{00000000-0005-0000-0000-0000526D0000}"/>
    <cellStyle name="Note 4 2 2 4 2 3" xfId="25302" xr:uid="{00000000-0005-0000-0000-0000536D0000}"/>
    <cellStyle name="Note 4 2 2 4 2 4" xfId="34142" xr:uid="{00000000-0005-0000-0000-0000546D0000}"/>
    <cellStyle name="Note 4 2 2 4 3" xfId="15135" xr:uid="{00000000-0005-0000-0000-0000556D0000}"/>
    <cellStyle name="Note 4 2 2 4 3 2" xfId="15136" xr:uid="{00000000-0005-0000-0000-0000566D0000}"/>
    <cellStyle name="Note 4 2 2 4 3 2 2" xfId="15137" xr:uid="{00000000-0005-0000-0000-0000576D0000}"/>
    <cellStyle name="Note 4 2 2 4 3 2 2 2" xfId="25311" xr:uid="{00000000-0005-0000-0000-0000586D0000}"/>
    <cellStyle name="Note 4 2 2 4 3 2 2 3" xfId="38724" xr:uid="{00000000-0005-0000-0000-0000596D0000}"/>
    <cellStyle name="Note 4 2 2 4 3 2 3" xfId="15138" xr:uid="{00000000-0005-0000-0000-00005A6D0000}"/>
    <cellStyle name="Note 4 2 2 4 3 2 3 2" xfId="25312" xr:uid="{00000000-0005-0000-0000-00005B6D0000}"/>
    <cellStyle name="Note 4 2 2 4 3 2 3 3" xfId="41264" xr:uid="{00000000-0005-0000-0000-00005C6D0000}"/>
    <cellStyle name="Note 4 2 2 4 3 2 4" xfId="25310" xr:uid="{00000000-0005-0000-0000-00005D6D0000}"/>
    <cellStyle name="Note 4 2 2 4 3 2 5" xfId="36171" xr:uid="{00000000-0005-0000-0000-00005E6D0000}"/>
    <cellStyle name="Note 4 2 2 4 3 3" xfId="15139" xr:uid="{00000000-0005-0000-0000-00005F6D0000}"/>
    <cellStyle name="Note 4 2 2 4 3 3 2" xfId="25313" xr:uid="{00000000-0005-0000-0000-0000606D0000}"/>
    <cellStyle name="Note 4 2 2 4 3 3 3" xfId="37452" xr:uid="{00000000-0005-0000-0000-0000616D0000}"/>
    <cellStyle name="Note 4 2 2 4 3 4" xfId="15140" xr:uid="{00000000-0005-0000-0000-0000626D0000}"/>
    <cellStyle name="Note 4 2 2 4 3 4 2" xfId="25314" xr:uid="{00000000-0005-0000-0000-0000636D0000}"/>
    <cellStyle name="Note 4 2 2 4 3 4 3" xfId="39994" xr:uid="{00000000-0005-0000-0000-0000646D0000}"/>
    <cellStyle name="Note 4 2 2 4 3 5" xfId="25309" xr:uid="{00000000-0005-0000-0000-0000656D0000}"/>
    <cellStyle name="Note 4 2 2 4 3 6" xfId="34892" xr:uid="{00000000-0005-0000-0000-0000666D0000}"/>
    <cellStyle name="Note 4 2 2 4 4" xfId="25301" xr:uid="{00000000-0005-0000-0000-0000676D0000}"/>
    <cellStyle name="Note 4 2 2 4 5" xfId="33595" xr:uid="{00000000-0005-0000-0000-0000686D0000}"/>
    <cellStyle name="Note 4 2 2 5" xfId="15141" xr:uid="{00000000-0005-0000-0000-0000696D0000}"/>
    <cellStyle name="Note 4 2 2 5 2" xfId="15142" xr:uid="{00000000-0005-0000-0000-00006A6D0000}"/>
    <cellStyle name="Note 4 2 2 5 2 2" xfId="15143" xr:uid="{00000000-0005-0000-0000-00006B6D0000}"/>
    <cellStyle name="Note 4 2 2 5 2 2 2" xfId="15144" xr:uid="{00000000-0005-0000-0000-00006C6D0000}"/>
    <cellStyle name="Note 4 2 2 5 2 2 2 2" xfId="25318" xr:uid="{00000000-0005-0000-0000-00006D6D0000}"/>
    <cellStyle name="Note 4 2 2 5 2 2 2 3" xfId="38268" xr:uid="{00000000-0005-0000-0000-00006E6D0000}"/>
    <cellStyle name="Note 4 2 2 5 2 2 3" xfId="15145" xr:uid="{00000000-0005-0000-0000-00006F6D0000}"/>
    <cellStyle name="Note 4 2 2 5 2 2 3 2" xfId="25319" xr:uid="{00000000-0005-0000-0000-0000706D0000}"/>
    <cellStyle name="Note 4 2 2 5 2 2 3 3" xfId="40808" xr:uid="{00000000-0005-0000-0000-0000716D0000}"/>
    <cellStyle name="Note 4 2 2 5 2 2 4" xfId="25317" xr:uid="{00000000-0005-0000-0000-0000726D0000}"/>
    <cellStyle name="Note 4 2 2 5 2 2 5" xfId="35715" xr:uid="{00000000-0005-0000-0000-0000736D0000}"/>
    <cellStyle name="Note 4 2 2 5 2 3" xfId="15146" xr:uid="{00000000-0005-0000-0000-0000746D0000}"/>
    <cellStyle name="Note 4 2 2 5 2 3 2" xfId="25320" xr:uid="{00000000-0005-0000-0000-0000756D0000}"/>
    <cellStyle name="Note 4 2 2 5 2 3 3" xfId="36994" xr:uid="{00000000-0005-0000-0000-0000766D0000}"/>
    <cellStyle name="Note 4 2 2 5 2 4" xfId="15147" xr:uid="{00000000-0005-0000-0000-0000776D0000}"/>
    <cellStyle name="Note 4 2 2 5 2 4 2" xfId="25321" xr:uid="{00000000-0005-0000-0000-0000786D0000}"/>
    <cellStyle name="Note 4 2 2 5 2 4 3" xfId="39538" xr:uid="{00000000-0005-0000-0000-0000796D0000}"/>
    <cellStyle name="Note 4 2 2 5 2 5" xfId="25316" xr:uid="{00000000-0005-0000-0000-00007A6D0000}"/>
    <cellStyle name="Note 4 2 2 5 2 6" xfId="34440" xr:uid="{00000000-0005-0000-0000-00007B6D0000}"/>
    <cellStyle name="Note 4 2 2 5 3" xfId="25315" xr:uid="{00000000-0005-0000-0000-00007C6D0000}"/>
    <cellStyle name="Note 4 2 2 5 4" xfId="32463" xr:uid="{00000000-0005-0000-0000-00007D6D0000}"/>
    <cellStyle name="Note 4 2 2 6" xfId="15148" xr:uid="{00000000-0005-0000-0000-00007E6D0000}"/>
    <cellStyle name="Note 4 2 2 6 2" xfId="15149" xr:uid="{00000000-0005-0000-0000-00007F6D0000}"/>
    <cellStyle name="Note 4 2 2 6 2 2" xfId="15150" xr:uid="{00000000-0005-0000-0000-0000806D0000}"/>
    <cellStyle name="Note 4 2 2 6 2 2 2" xfId="15151" xr:uid="{00000000-0005-0000-0000-0000816D0000}"/>
    <cellStyle name="Note 4 2 2 6 2 2 2 2" xfId="25325" xr:uid="{00000000-0005-0000-0000-0000826D0000}"/>
    <cellStyle name="Note 4 2 2 6 2 2 2 3" xfId="38790" xr:uid="{00000000-0005-0000-0000-0000836D0000}"/>
    <cellStyle name="Note 4 2 2 6 2 2 3" xfId="15152" xr:uid="{00000000-0005-0000-0000-0000846D0000}"/>
    <cellStyle name="Note 4 2 2 6 2 2 3 2" xfId="25326" xr:uid="{00000000-0005-0000-0000-0000856D0000}"/>
    <cellStyle name="Note 4 2 2 6 2 2 3 3" xfId="41330" xr:uid="{00000000-0005-0000-0000-0000866D0000}"/>
    <cellStyle name="Note 4 2 2 6 2 2 4" xfId="25324" xr:uid="{00000000-0005-0000-0000-0000876D0000}"/>
    <cellStyle name="Note 4 2 2 6 2 2 5" xfId="36237" xr:uid="{00000000-0005-0000-0000-0000886D0000}"/>
    <cellStyle name="Note 4 2 2 6 2 3" xfId="15153" xr:uid="{00000000-0005-0000-0000-0000896D0000}"/>
    <cellStyle name="Note 4 2 2 6 2 3 2" xfId="25327" xr:uid="{00000000-0005-0000-0000-00008A6D0000}"/>
    <cellStyle name="Note 4 2 2 6 2 3 3" xfId="37518" xr:uid="{00000000-0005-0000-0000-00008B6D0000}"/>
    <cellStyle name="Note 4 2 2 6 2 4" xfId="15154" xr:uid="{00000000-0005-0000-0000-00008C6D0000}"/>
    <cellStyle name="Note 4 2 2 6 2 4 2" xfId="25328" xr:uid="{00000000-0005-0000-0000-00008D6D0000}"/>
    <cellStyle name="Note 4 2 2 6 2 4 3" xfId="40060" xr:uid="{00000000-0005-0000-0000-00008E6D0000}"/>
    <cellStyle name="Note 4 2 2 6 2 5" xfId="25323" xr:uid="{00000000-0005-0000-0000-00008F6D0000}"/>
    <cellStyle name="Note 4 2 2 6 2 6" xfId="34958" xr:uid="{00000000-0005-0000-0000-0000906D0000}"/>
    <cellStyle name="Note 4 2 2 6 3" xfId="25322" xr:uid="{00000000-0005-0000-0000-0000916D0000}"/>
    <cellStyle name="Note 4 2 2 6 4" xfId="33685" xr:uid="{00000000-0005-0000-0000-0000926D0000}"/>
    <cellStyle name="Note 4 2 2 7" xfId="15155" xr:uid="{00000000-0005-0000-0000-0000936D0000}"/>
    <cellStyle name="Note 4 2 2 7 2" xfId="15156" xr:uid="{00000000-0005-0000-0000-0000946D0000}"/>
    <cellStyle name="Note 4 2 2 7 2 2" xfId="15157" xr:uid="{00000000-0005-0000-0000-0000956D0000}"/>
    <cellStyle name="Note 4 2 2 7 2 2 2" xfId="25331" xr:uid="{00000000-0005-0000-0000-0000966D0000}"/>
    <cellStyle name="Note 4 2 2 7 2 2 3" xfId="38126" xr:uid="{00000000-0005-0000-0000-0000976D0000}"/>
    <cellStyle name="Note 4 2 2 7 2 3" xfId="15158" xr:uid="{00000000-0005-0000-0000-0000986D0000}"/>
    <cellStyle name="Note 4 2 2 7 2 3 2" xfId="25332" xr:uid="{00000000-0005-0000-0000-0000996D0000}"/>
    <cellStyle name="Note 4 2 2 7 2 3 3" xfId="40666" xr:uid="{00000000-0005-0000-0000-00009A6D0000}"/>
    <cellStyle name="Note 4 2 2 7 2 4" xfId="25330" xr:uid="{00000000-0005-0000-0000-00009B6D0000}"/>
    <cellStyle name="Note 4 2 2 7 2 5" xfId="35573" xr:uid="{00000000-0005-0000-0000-00009C6D0000}"/>
    <cellStyle name="Note 4 2 2 7 3" xfId="15159" xr:uid="{00000000-0005-0000-0000-00009D6D0000}"/>
    <cellStyle name="Note 4 2 2 7 3 2" xfId="25333" xr:uid="{00000000-0005-0000-0000-00009E6D0000}"/>
    <cellStyle name="Note 4 2 2 7 3 3" xfId="36852" xr:uid="{00000000-0005-0000-0000-00009F6D0000}"/>
    <cellStyle name="Note 4 2 2 7 4" xfId="15160" xr:uid="{00000000-0005-0000-0000-0000A06D0000}"/>
    <cellStyle name="Note 4 2 2 7 4 2" xfId="25334" xr:uid="{00000000-0005-0000-0000-0000A16D0000}"/>
    <cellStyle name="Note 4 2 2 7 4 3" xfId="39396" xr:uid="{00000000-0005-0000-0000-0000A26D0000}"/>
    <cellStyle name="Note 4 2 2 7 5" xfId="25329" xr:uid="{00000000-0005-0000-0000-0000A36D0000}"/>
    <cellStyle name="Note 4 2 2 7 6" xfId="34298" xr:uid="{00000000-0005-0000-0000-0000A46D0000}"/>
    <cellStyle name="Note 4 2 2 8" xfId="15161" xr:uid="{00000000-0005-0000-0000-0000A56D0000}"/>
    <cellStyle name="Note 4 2 2 8 2" xfId="25335" xr:uid="{00000000-0005-0000-0000-0000A66D0000}"/>
    <cellStyle name="Note 4 2 2 9" xfId="15098" xr:uid="{00000000-0005-0000-0000-0000A76D0000}"/>
    <cellStyle name="Note 4 2 3" xfId="2726" xr:uid="{00000000-0005-0000-0000-0000A86D0000}"/>
    <cellStyle name="Note 4 2 3 2" xfId="15163" xr:uid="{00000000-0005-0000-0000-0000A96D0000}"/>
    <cellStyle name="Note 4 2 3 2 2" xfId="15164" xr:uid="{00000000-0005-0000-0000-0000AA6D0000}"/>
    <cellStyle name="Note 4 2 3 2 2 2" xfId="15165" xr:uid="{00000000-0005-0000-0000-0000AB6D0000}"/>
    <cellStyle name="Note 4 2 3 2 2 2 2" xfId="15166" xr:uid="{00000000-0005-0000-0000-0000AC6D0000}"/>
    <cellStyle name="Note 4 2 3 2 2 2 2 2" xfId="25340" xr:uid="{00000000-0005-0000-0000-0000AD6D0000}"/>
    <cellStyle name="Note 4 2 3 2 2 2 2 3" xfId="38856" xr:uid="{00000000-0005-0000-0000-0000AE6D0000}"/>
    <cellStyle name="Note 4 2 3 2 2 2 3" xfId="15167" xr:uid="{00000000-0005-0000-0000-0000AF6D0000}"/>
    <cellStyle name="Note 4 2 3 2 2 2 3 2" xfId="25341" xr:uid="{00000000-0005-0000-0000-0000B06D0000}"/>
    <cellStyle name="Note 4 2 3 2 2 2 3 3" xfId="41396" xr:uid="{00000000-0005-0000-0000-0000B16D0000}"/>
    <cellStyle name="Note 4 2 3 2 2 2 4" xfId="25339" xr:uid="{00000000-0005-0000-0000-0000B26D0000}"/>
    <cellStyle name="Note 4 2 3 2 2 2 5" xfId="36303" xr:uid="{00000000-0005-0000-0000-0000B36D0000}"/>
    <cellStyle name="Note 4 2 3 2 2 3" xfId="15168" xr:uid="{00000000-0005-0000-0000-0000B46D0000}"/>
    <cellStyle name="Note 4 2 3 2 2 3 2" xfId="25342" xr:uid="{00000000-0005-0000-0000-0000B56D0000}"/>
    <cellStyle name="Note 4 2 3 2 2 3 3" xfId="37584" xr:uid="{00000000-0005-0000-0000-0000B66D0000}"/>
    <cellStyle name="Note 4 2 3 2 2 4" xfId="15169" xr:uid="{00000000-0005-0000-0000-0000B76D0000}"/>
    <cellStyle name="Note 4 2 3 2 2 4 2" xfId="25343" xr:uid="{00000000-0005-0000-0000-0000B86D0000}"/>
    <cellStyle name="Note 4 2 3 2 2 4 3" xfId="40126" xr:uid="{00000000-0005-0000-0000-0000B96D0000}"/>
    <cellStyle name="Note 4 2 3 2 2 5" xfId="25338" xr:uid="{00000000-0005-0000-0000-0000BA6D0000}"/>
    <cellStyle name="Note 4 2 3 2 2 6" xfId="35024" xr:uid="{00000000-0005-0000-0000-0000BB6D0000}"/>
    <cellStyle name="Note 4 2 3 2 3" xfId="25337" xr:uid="{00000000-0005-0000-0000-0000BC6D0000}"/>
    <cellStyle name="Note 4 2 3 2 4" xfId="33753" xr:uid="{00000000-0005-0000-0000-0000BD6D0000}"/>
    <cellStyle name="Note 4 2 3 3" xfId="15170" xr:uid="{00000000-0005-0000-0000-0000BE6D0000}"/>
    <cellStyle name="Note 4 2 3 3 2" xfId="15171" xr:uid="{00000000-0005-0000-0000-0000BF6D0000}"/>
    <cellStyle name="Note 4 2 3 3 2 2" xfId="15172" xr:uid="{00000000-0005-0000-0000-0000C06D0000}"/>
    <cellStyle name="Note 4 2 3 3 2 2 2" xfId="25346" xr:uid="{00000000-0005-0000-0000-0000C16D0000}"/>
    <cellStyle name="Note 4 2 3 3 2 2 3" xfId="38336" xr:uid="{00000000-0005-0000-0000-0000C26D0000}"/>
    <cellStyle name="Note 4 2 3 3 2 3" xfId="15173" xr:uid="{00000000-0005-0000-0000-0000C36D0000}"/>
    <cellStyle name="Note 4 2 3 3 2 3 2" xfId="25347" xr:uid="{00000000-0005-0000-0000-0000C46D0000}"/>
    <cellStyle name="Note 4 2 3 3 2 3 3" xfId="40876" xr:uid="{00000000-0005-0000-0000-0000C56D0000}"/>
    <cellStyle name="Note 4 2 3 3 2 4" xfId="25345" xr:uid="{00000000-0005-0000-0000-0000C66D0000}"/>
    <cellStyle name="Note 4 2 3 3 2 5" xfId="35783" xr:uid="{00000000-0005-0000-0000-0000C76D0000}"/>
    <cellStyle name="Note 4 2 3 3 3" xfId="15174" xr:uid="{00000000-0005-0000-0000-0000C86D0000}"/>
    <cellStyle name="Note 4 2 3 3 3 2" xfId="25348" xr:uid="{00000000-0005-0000-0000-0000C96D0000}"/>
    <cellStyle name="Note 4 2 3 3 3 3" xfId="37062" xr:uid="{00000000-0005-0000-0000-0000CA6D0000}"/>
    <cellStyle name="Note 4 2 3 3 4" xfId="15175" xr:uid="{00000000-0005-0000-0000-0000CB6D0000}"/>
    <cellStyle name="Note 4 2 3 3 4 2" xfId="25349" xr:uid="{00000000-0005-0000-0000-0000CC6D0000}"/>
    <cellStyle name="Note 4 2 3 3 4 3" xfId="39606" xr:uid="{00000000-0005-0000-0000-0000CD6D0000}"/>
    <cellStyle name="Note 4 2 3 3 5" xfId="25344" xr:uid="{00000000-0005-0000-0000-0000CE6D0000}"/>
    <cellStyle name="Note 4 2 3 3 6" xfId="34507" xr:uid="{00000000-0005-0000-0000-0000CF6D0000}"/>
    <cellStyle name="Note 4 2 3 4" xfId="15176" xr:uid="{00000000-0005-0000-0000-0000D06D0000}"/>
    <cellStyle name="Note 4 2 3 4 2" xfId="25350" xr:uid="{00000000-0005-0000-0000-0000D16D0000}"/>
    <cellStyle name="Note 4 2 3 5" xfId="15162" xr:uid="{00000000-0005-0000-0000-0000D26D0000}"/>
    <cellStyle name="Note 4 2 3 6" xfId="25336" xr:uid="{00000000-0005-0000-0000-0000D36D0000}"/>
    <cellStyle name="Note 4 2 3 7" xfId="32553" xr:uid="{00000000-0005-0000-0000-0000D46D0000}"/>
    <cellStyle name="Note 4 2 4" xfId="2727" xr:uid="{00000000-0005-0000-0000-0000D56D0000}"/>
    <cellStyle name="Note 4 2 4 2" xfId="15178" xr:uid="{00000000-0005-0000-0000-0000D66D0000}"/>
    <cellStyle name="Note 4 2 4 2 2" xfId="15179" xr:uid="{00000000-0005-0000-0000-0000D76D0000}"/>
    <cellStyle name="Note 4 2 4 2 2 2" xfId="15180" xr:uid="{00000000-0005-0000-0000-0000D86D0000}"/>
    <cellStyle name="Note 4 2 4 2 2 2 2" xfId="15181" xr:uid="{00000000-0005-0000-0000-0000D96D0000}"/>
    <cellStyle name="Note 4 2 4 2 2 2 2 2" xfId="25355" xr:uid="{00000000-0005-0000-0000-0000DA6D0000}"/>
    <cellStyle name="Note 4 2 4 2 2 2 2 3" xfId="39007" xr:uid="{00000000-0005-0000-0000-0000DB6D0000}"/>
    <cellStyle name="Note 4 2 4 2 2 2 3" xfId="15182" xr:uid="{00000000-0005-0000-0000-0000DC6D0000}"/>
    <cellStyle name="Note 4 2 4 2 2 2 3 2" xfId="25356" xr:uid="{00000000-0005-0000-0000-0000DD6D0000}"/>
    <cellStyle name="Note 4 2 4 2 2 2 3 3" xfId="41547" xr:uid="{00000000-0005-0000-0000-0000DE6D0000}"/>
    <cellStyle name="Note 4 2 4 2 2 2 4" xfId="25354" xr:uid="{00000000-0005-0000-0000-0000DF6D0000}"/>
    <cellStyle name="Note 4 2 4 2 2 2 5" xfId="36454" xr:uid="{00000000-0005-0000-0000-0000E06D0000}"/>
    <cellStyle name="Note 4 2 4 2 2 3" xfId="15183" xr:uid="{00000000-0005-0000-0000-0000E16D0000}"/>
    <cellStyle name="Note 4 2 4 2 2 3 2" xfId="25357" xr:uid="{00000000-0005-0000-0000-0000E26D0000}"/>
    <cellStyle name="Note 4 2 4 2 2 3 3" xfId="37735" xr:uid="{00000000-0005-0000-0000-0000E36D0000}"/>
    <cellStyle name="Note 4 2 4 2 2 4" xfId="15184" xr:uid="{00000000-0005-0000-0000-0000E46D0000}"/>
    <cellStyle name="Note 4 2 4 2 2 4 2" xfId="25358" xr:uid="{00000000-0005-0000-0000-0000E56D0000}"/>
    <cellStyle name="Note 4 2 4 2 2 4 3" xfId="40277" xr:uid="{00000000-0005-0000-0000-0000E66D0000}"/>
    <cellStyle name="Note 4 2 4 2 2 5" xfId="25353" xr:uid="{00000000-0005-0000-0000-0000E76D0000}"/>
    <cellStyle name="Note 4 2 4 2 2 6" xfId="35175" xr:uid="{00000000-0005-0000-0000-0000E86D0000}"/>
    <cellStyle name="Note 4 2 4 2 3" xfId="25352" xr:uid="{00000000-0005-0000-0000-0000E96D0000}"/>
    <cellStyle name="Note 4 2 4 2 4" xfId="33904" xr:uid="{00000000-0005-0000-0000-0000EA6D0000}"/>
    <cellStyle name="Note 4 2 4 3" xfId="15185" xr:uid="{00000000-0005-0000-0000-0000EB6D0000}"/>
    <cellStyle name="Note 4 2 4 3 2" xfId="15186" xr:uid="{00000000-0005-0000-0000-0000EC6D0000}"/>
    <cellStyle name="Note 4 2 4 3 2 2" xfId="15187" xr:uid="{00000000-0005-0000-0000-0000ED6D0000}"/>
    <cellStyle name="Note 4 2 4 3 2 2 2" xfId="25361" xr:uid="{00000000-0005-0000-0000-0000EE6D0000}"/>
    <cellStyle name="Note 4 2 4 3 2 2 3" xfId="38487" xr:uid="{00000000-0005-0000-0000-0000EF6D0000}"/>
    <cellStyle name="Note 4 2 4 3 2 3" xfId="15188" xr:uid="{00000000-0005-0000-0000-0000F06D0000}"/>
    <cellStyle name="Note 4 2 4 3 2 3 2" xfId="25362" xr:uid="{00000000-0005-0000-0000-0000F16D0000}"/>
    <cellStyle name="Note 4 2 4 3 2 3 3" xfId="41027" xr:uid="{00000000-0005-0000-0000-0000F26D0000}"/>
    <cellStyle name="Note 4 2 4 3 2 4" xfId="25360" xr:uid="{00000000-0005-0000-0000-0000F36D0000}"/>
    <cellStyle name="Note 4 2 4 3 2 5" xfId="35934" xr:uid="{00000000-0005-0000-0000-0000F46D0000}"/>
    <cellStyle name="Note 4 2 4 3 3" xfId="15189" xr:uid="{00000000-0005-0000-0000-0000F56D0000}"/>
    <cellStyle name="Note 4 2 4 3 3 2" xfId="25363" xr:uid="{00000000-0005-0000-0000-0000F66D0000}"/>
    <cellStyle name="Note 4 2 4 3 3 3" xfId="37213" xr:uid="{00000000-0005-0000-0000-0000F76D0000}"/>
    <cellStyle name="Note 4 2 4 3 4" xfId="15190" xr:uid="{00000000-0005-0000-0000-0000F86D0000}"/>
    <cellStyle name="Note 4 2 4 3 4 2" xfId="25364" xr:uid="{00000000-0005-0000-0000-0000F96D0000}"/>
    <cellStyle name="Note 4 2 4 3 4 3" xfId="39757" xr:uid="{00000000-0005-0000-0000-0000FA6D0000}"/>
    <cellStyle name="Note 4 2 4 3 5" xfId="25359" xr:uid="{00000000-0005-0000-0000-0000FB6D0000}"/>
    <cellStyle name="Note 4 2 4 3 6" xfId="34654" xr:uid="{00000000-0005-0000-0000-0000FC6D0000}"/>
    <cellStyle name="Note 4 2 4 4" xfId="15191" xr:uid="{00000000-0005-0000-0000-0000FD6D0000}"/>
    <cellStyle name="Note 4 2 4 4 2" xfId="25365" xr:uid="{00000000-0005-0000-0000-0000FE6D0000}"/>
    <cellStyle name="Note 4 2 4 5" xfId="15177" xr:uid="{00000000-0005-0000-0000-0000FF6D0000}"/>
    <cellStyle name="Note 4 2 4 6" xfId="25351" xr:uid="{00000000-0005-0000-0000-0000006E0000}"/>
    <cellStyle name="Note 4 2 4 7" xfId="32701" xr:uid="{00000000-0005-0000-0000-0000016E0000}"/>
    <cellStyle name="Note 4 2 5" xfId="15192" xr:uid="{00000000-0005-0000-0000-0000026E0000}"/>
    <cellStyle name="Note 4 2 5 2" xfId="15193" xr:uid="{00000000-0005-0000-0000-0000036E0000}"/>
    <cellStyle name="Note 4 2 5 2 2" xfId="15194" xr:uid="{00000000-0005-0000-0000-0000046E0000}"/>
    <cellStyle name="Note 4 2 5 2 2 2" xfId="15195" xr:uid="{00000000-0005-0000-0000-0000056E0000}"/>
    <cellStyle name="Note 4 2 5 2 2 2 2" xfId="15196" xr:uid="{00000000-0005-0000-0000-0000066E0000}"/>
    <cellStyle name="Note 4 2 5 2 2 2 2 2" xfId="25370" xr:uid="{00000000-0005-0000-0000-0000076E0000}"/>
    <cellStyle name="Note 4 2 5 2 2 2 2 3" xfId="39166" xr:uid="{00000000-0005-0000-0000-0000086E0000}"/>
    <cellStyle name="Note 4 2 5 2 2 2 3" xfId="15197" xr:uid="{00000000-0005-0000-0000-0000096E0000}"/>
    <cellStyle name="Note 4 2 5 2 2 2 3 2" xfId="25371" xr:uid="{00000000-0005-0000-0000-00000A6E0000}"/>
    <cellStyle name="Note 4 2 5 2 2 2 3 3" xfId="41706" xr:uid="{00000000-0005-0000-0000-00000B6E0000}"/>
    <cellStyle name="Note 4 2 5 2 2 2 4" xfId="25369" xr:uid="{00000000-0005-0000-0000-00000C6E0000}"/>
    <cellStyle name="Note 4 2 5 2 2 2 5" xfId="36613" xr:uid="{00000000-0005-0000-0000-00000D6E0000}"/>
    <cellStyle name="Note 4 2 5 2 2 3" xfId="15198" xr:uid="{00000000-0005-0000-0000-00000E6E0000}"/>
    <cellStyle name="Note 4 2 5 2 2 3 2" xfId="25372" xr:uid="{00000000-0005-0000-0000-00000F6E0000}"/>
    <cellStyle name="Note 4 2 5 2 2 3 3" xfId="37896" xr:uid="{00000000-0005-0000-0000-0000106E0000}"/>
    <cellStyle name="Note 4 2 5 2 2 4" xfId="15199" xr:uid="{00000000-0005-0000-0000-0000116E0000}"/>
    <cellStyle name="Note 4 2 5 2 2 4 2" xfId="25373" xr:uid="{00000000-0005-0000-0000-0000126E0000}"/>
    <cellStyle name="Note 4 2 5 2 2 4 3" xfId="40436" xr:uid="{00000000-0005-0000-0000-0000136E0000}"/>
    <cellStyle name="Note 4 2 5 2 2 5" xfId="25368" xr:uid="{00000000-0005-0000-0000-0000146E0000}"/>
    <cellStyle name="Note 4 2 5 2 2 6" xfId="35336" xr:uid="{00000000-0005-0000-0000-0000156E0000}"/>
    <cellStyle name="Note 4 2 5 2 3" xfId="25367" xr:uid="{00000000-0005-0000-0000-0000166E0000}"/>
    <cellStyle name="Note 4 2 5 2 4" xfId="34064" xr:uid="{00000000-0005-0000-0000-0000176E0000}"/>
    <cellStyle name="Note 4 2 5 3" xfId="15200" xr:uid="{00000000-0005-0000-0000-0000186E0000}"/>
    <cellStyle name="Note 4 2 5 3 2" xfId="15201" xr:uid="{00000000-0005-0000-0000-0000196E0000}"/>
    <cellStyle name="Note 4 2 5 3 2 2" xfId="15202" xr:uid="{00000000-0005-0000-0000-00001A6E0000}"/>
    <cellStyle name="Note 4 2 5 3 2 2 2" xfId="25376" xr:uid="{00000000-0005-0000-0000-00001B6E0000}"/>
    <cellStyle name="Note 4 2 5 3 2 2 3" xfId="38646" xr:uid="{00000000-0005-0000-0000-00001C6E0000}"/>
    <cellStyle name="Note 4 2 5 3 2 3" xfId="15203" xr:uid="{00000000-0005-0000-0000-00001D6E0000}"/>
    <cellStyle name="Note 4 2 5 3 2 3 2" xfId="25377" xr:uid="{00000000-0005-0000-0000-00001E6E0000}"/>
    <cellStyle name="Note 4 2 5 3 2 3 3" xfId="41186" xr:uid="{00000000-0005-0000-0000-00001F6E0000}"/>
    <cellStyle name="Note 4 2 5 3 2 4" xfId="25375" xr:uid="{00000000-0005-0000-0000-0000206E0000}"/>
    <cellStyle name="Note 4 2 5 3 2 5" xfId="36093" xr:uid="{00000000-0005-0000-0000-0000216E0000}"/>
    <cellStyle name="Note 4 2 5 3 3" xfId="15204" xr:uid="{00000000-0005-0000-0000-0000226E0000}"/>
    <cellStyle name="Note 4 2 5 3 3 2" xfId="25378" xr:uid="{00000000-0005-0000-0000-0000236E0000}"/>
    <cellStyle name="Note 4 2 5 3 3 3" xfId="37374" xr:uid="{00000000-0005-0000-0000-0000246E0000}"/>
    <cellStyle name="Note 4 2 5 3 4" xfId="15205" xr:uid="{00000000-0005-0000-0000-0000256E0000}"/>
    <cellStyle name="Note 4 2 5 3 4 2" xfId="25379" xr:uid="{00000000-0005-0000-0000-0000266E0000}"/>
    <cellStyle name="Note 4 2 5 3 4 3" xfId="39916" xr:uid="{00000000-0005-0000-0000-0000276E0000}"/>
    <cellStyle name="Note 4 2 5 3 5" xfId="25374" xr:uid="{00000000-0005-0000-0000-0000286E0000}"/>
    <cellStyle name="Note 4 2 5 3 6" xfId="34813" xr:uid="{00000000-0005-0000-0000-0000296E0000}"/>
    <cellStyle name="Note 4 2 5 4" xfId="25366" xr:uid="{00000000-0005-0000-0000-00002A6E0000}"/>
    <cellStyle name="Note 4 2 5 5" xfId="32877" xr:uid="{00000000-0005-0000-0000-00002B6E0000}"/>
    <cellStyle name="Note 4 2 6" xfId="15206" xr:uid="{00000000-0005-0000-0000-00002C6E0000}"/>
    <cellStyle name="Note 4 2 6 2" xfId="15207" xr:uid="{00000000-0005-0000-0000-00002D6E0000}"/>
    <cellStyle name="Note 4 2 6 2 2" xfId="15208" xr:uid="{00000000-0005-0000-0000-00002E6E0000}"/>
    <cellStyle name="Note 4 2 6 2 2 2" xfId="15209" xr:uid="{00000000-0005-0000-0000-00002F6E0000}"/>
    <cellStyle name="Note 4 2 6 2 2 2 2" xfId="25383" xr:uid="{00000000-0005-0000-0000-0000306E0000}"/>
    <cellStyle name="Note 4 2 6 2 2 2 3" xfId="38200" xr:uid="{00000000-0005-0000-0000-0000316E0000}"/>
    <cellStyle name="Note 4 2 6 2 2 3" xfId="15210" xr:uid="{00000000-0005-0000-0000-0000326E0000}"/>
    <cellStyle name="Note 4 2 6 2 2 3 2" xfId="25384" xr:uid="{00000000-0005-0000-0000-0000336E0000}"/>
    <cellStyle name="Note 4 2 6 2 2 3 3" xfId="40740" xr:uid="{00000000-0005-0000-0000-0000346E0000}"/>
    <cellStyle name="Note 4 2 6 2 2 4" xfId="25382" xr:uid="{00000000-0005-0000-0000-0000356E0000}"/>
    <cellStyle name="Note 4 2 6 2 2 5" xfId="35647" xr:uid="{00000000-0005-0000-0000-0000366E0000}"/>
    <cellStyle name="Note 4 2 6 2 3" xfId="15211" xr:uid="{00000000-0005-0000-0000-0000376E0000}"/>
    <cellStyle name="Note 4 2 6 2 3 2" xfId="25385" xr:uid="{00000000-0005-0000-0000-0000386E0000}"/>
    <cellStyle name="Note 4 2 6 2 3 3" xfId="36926" xr:uid="{00000000-0005-0000-0000-0000396E0000}"/>
    <cellStyle name="Note 4 2 6 2 4" xfId="15212" xr:uid="{00000000-0005-0000-0000-00003A6E0000}"/>
    <cellStyle name="Note 4 2 6 2 4 2" xfId="25386" xr:uid="{00000000-0005-0000-0000-00003B6E0000}"/>
    <cellStyle name="Note 4 2 6 2 4 3" xfId="39470" xr:uid="{00000000-0005-0000-0000-00003C6E0000}"/>
    <cellStyle name="Note 4 2 6 2 5" xfId="25381" xr:uid="{00000000-0005-0000-0000-00003D6E0000}"/>
    <cellStyle name="Note 4 2 6 2 6" xfId="34372" xr:uid="{00000000-0005-0000-0000-00003E6E0000}"/>
    <cellStyle name="Note 4 2 6 3" xfId="25380" xr:uid="{00000000-0005-0000-0000-00003F6E0000}"/>
    <cellStyle name="Note 4 2 6 4" xfId="31773" xr:uid="{00000000-0005-0000-0000-0000406E0000}"/>
    <cellStyle name="Note 4 2 7" xfId="15213" xr:uid="{00000000-0005-0000-0000-0000416E0000}"/>
    <cellStyle name="Note 4 2 7 2" xfId="15214" xr:uid="{00000000-0005-0000-0000-0000426E0000}"/>
    <cellStyle name="Note 4 2 7 2 2" xfId="15215" xr:uid="{00000000-0005-0000-0000-0000436E0000}"/>
    <cellStyle name="Note 4 2 7 2 2 2" xfId="25389" xr:uid="{00000000-0005-0000-0000-0000446E0000}"/>
    <cellStyle name="Note 4 2 7 2 2 3" xfId="38048" xr:uid="{00000000-0005-0000-0000-0000456E0000}"/>
    <cellStyle name="Note 4 2 7 2 3" xfId="15216" xr:uid="{00000000-0005-0000-0000-0000466E0000}"/>
    <cellStyle name="Note 4 2 7 2 3 2" xfId="25390" xr:uid="{00000000-0005-0000-0000-0000476E0000}"/>
    <cellStyle name="Note 4 2 7 2 3 3" xfId="40588" xr:uid="{00000000-0005-0000-0000-0000486E0000}"/>
    <cellStyle name="Note 4 2 7 2 4" xfId="25388" xr:uid="{00000000-0005-0000-0000-0000496E0000}"/>
    <cellStyle name="Note 4 2 7 2 5" xfId="35495" xr:uid="{00000000-0005-0000-0000-00004A6E0000}"/>
    <cellStyle name="Note 4 2 7 3" xfId="15217" xr:uid="{00000000-0005-0000-0000-00004B6E0000}"/>
    <cellStyle name="Note 4 2 7 3 2" xfId="25391" xr:uid="{00000000-0005-0000-0000-00004C6E0000}"/>
    <cellStyle name="Note 4 2 7 3 3" xfId="36774" xr:uid="{00000000-0005-0000-0000-00004D6E0000}"/>
    <cellStyle name="Note 4 2 7 4" xfId="15218" xr:uid="{00000000-0005-0000-0000-00004E6E0000}"/>
    <cellStyle name="Note 4 2 7 4 2" xfId="25392" xr:uid="{00000000-0005-0000-0000-00004F6E0000}"/>
    <cellStyle name="Note 4 2 7 4 3" xfId="39318" xr:uid="{00000000-0005-0000-0000-0000506E0000}"/>
    <cellStyle name="Note 4 2 7 5" xfId="25387" xr:uid="{00000000-0005-0000-0000-0000516E0000}"/>
    <cellStyle name="Note 4 2 7 6" xfId="34220" xr:uid="{00000000-0005-0000-0000-0000526E0000}"/>
    <cellStyle name="Note 4 2 8" xfId="15219" xr:uid="{00000000-0005-0000-0000-0000536E0000}"/>
    <cellStyle name="Note 4 2 8 2" xfId="25393" xr:uid="{00000000-0005-0000-0000-0000546E0000}"/>
    <cellStyle name="Note 4 2 8 3" xfId="42456" xr:uid="{00000000-0005-0000-0000-0000556E0000}"/>
    <cellStyle name="Note 4 2 9" xfId="15220" xr:uid="{00000000-0005-0000-0000-0000566E0000}"/>
    <cellStyle name="Note 4 2 9 2" xfId="25394" xr:uid="{00000000-0005-0000-0000-0000576E0000}"/>
    <cellStyle name="Note 4 3" xfId="2728" xr:uid="{00000000-0005-0000-0000-0000586E0000}"/>
    <cellStyle name="Note 4 3 10" xfId="25395" xr:uid="{00000000-0005-0000-0000-0000596E0000}"/>
    <cellStyle name="Note 4 3 11" xfId="31693" xr:uid="{00000000-0005-0000-0000-00005A6E0000}"/>
    <cellStyle name="Note 4 3 2" xfId="2729" xr:uid="{00000000-0005-0000-0000-00005B6E0000}"/>
    <cellStyle name="Note 4 3 2 2" xfId="15223" xr:uid="{00000000-0005-0000-0000-00005C6E0000}"/>
    <cellStyle name="Note 4 3 2 2 2" xfId="15224" xr:uid="{00000000-0005-0000-0000-00005D6E0000}"/>
    <cellStyle name="Note 4 3 2 2 2 2" xfId="15225" xr:uid="{00000000-0005-0000-0000-00005E6E0000}"/>
    <cellStyle name="Note 4 3 2 2 2 2 2" xfId="15226" xr:uid="{00000000-0005-0000-0000-00005F6E0000}"/>
    <cellStyle name="Note 4 3 2 2 2 2 2 2" xfId="25400" xr:uid="{00000000-0005-0000-0000-0000606E0000}"/>
    <cellStyle name="Note 4 3 2 2 2 2 2 3" xfId="38932" xr:uid="{00000000-0005-0000-0000-0000616E0000}"/>
    <cellStyle name="Note 4 3 2 2 2 2 3" xfId="15227" xr:uid="{00000000-0005-0000-0000-0000626E0000}"/>
    <cellStyle name="Note 4 3 2 2 2 2 3 2" xfId="25401" xr:uid="{00000000-0005-0000-0000-0000636E0000}"/>
    <cellStyle name="Note 4 3 2 2 2 2 3 3" xfId="41472" xr:uid="{00000000-0005-0000-0000-0000646E0000}"/>
    <cellStyle name="Note 4 3 2 2 2 2 4" xfId="25399" xr:uid="{00000000-0005-0000-0000-0000656E0000}"/>
    <cellStyle name="Note 4 3 2 2 2 2 5" xfId="36379" xr:uid="{00000000-0005-0000-0000-0000666E0000}"/>
    <cellStyle name="Note 4 3 2 2 2 3" xfId="15228" xr:uid="{00000000-0005-0000-0000-0000676E0000}"/>
    <cellStyle name="Note 4 3 2 2 2 3 2" xfId="25402" xr:uid="{00000000-0005-0000-0000-0000686E0000}"/>
    <cellStyle name="Note 4 3 2 2 2 3 3" xfId="37660" xr:uid="{00000000-0005-0000-0000-0000696E0000}"/>
    <cellStyle name="Note 4 3 2 2 2 4" xfId="15229" xr:uid="{00000000-0005-0000-0000-00006A6E0000}"/>
    <cellStyle name="Note 4 3 2 2 2 4 2" xfId="25403" xr:uid="{00000000-0005-0000-0000-00006B6E0000}"/>
    <cellStyle name="Note 4 3 2 2 2 4 3" xfId="40202" xr:uid="{00000000-0005-0000-0000-00006C6E0000}"/>
    <cellStyle name="Note 4 3 2 2 2 5" xfId="25398" xr:uid="{00000000-0005-0000-0000-00006D6E0000}"/>
    <cellStyle name="Note 4 3 2 2 2 6" xfId="35100" xr:uid="{00000000-0005-0000-0000-00006E6E0000}"/>
    <cellStyle name="Note 4 3 2 2 3" xfId="25397" xr:uid="{00000000-0005-0000-0000-00006F6E0000}"/>
    <cellStyle name="Note 4 3 2 2 4" xfId="33829" xr:uid="{00000000-0005-0000-0000-0000706E0000}"/>
    <cellStyle name="Note 4 3 2 3" xfId="15230" xr:uid="{00000000-0005-0000-0000-0000716E0000}"/>
    <cellStyle name="Note 4 3 2 3 2" xfId="15231" xr:uid="{00000000-0005-0000-0000-0000726E0000}"/>
    <cellStyle name="Note 4 3 2 3 2 2" xfId="15232" xr:uid="{00000000-0005-0000-0000-0000736E0000}"/>
    <cellStyle name="Note 4 3 2 3 2 2 2" xfId="25406" xr:uid="{00000000-0005-0000-0000-0000746E0000}"/>
    <cellStyle name="Note 4 3 2 3 2 2 3" xfId="38412" xr:uid="{00000000-0005-0000-0000-0000756E0000}"/>
    <cellStyle name="Note 4 3 2 3 2 3" xfId="15233" xr:uid="{00000000-0005-0000-0000-0000766E0000}"/>
    <cellStyle name="Note 4 3 2 3 2 3 2" xfId="25407" xr:uid="{00000000-0005-0000-0000-0000776E0000}"/>
    <cellStyle name="Note 4 3 2 3 2 3 3" xfId="40952" xr:uid="{00000000-0005-0000-0000-0000786E0000}"/>
    <cellStyle name="Note 4 3 2 3 2 4" xfId="25405" xr:uid="{00000000-0005-0000-0000-0000796E0000}"/>
    <cellStyle name="Note 4 3 2 3 2 5" xfId="35859" xr:uid="{00000000-0005-0000-0000-00007A6E0000}"/>
    <cellStyle name="Note 4 3 2 3 3" xfId="15234" xr:uid="{00000000-0005-0000-0000-00007B6E0000}"/>
    <cellStyle name="Note 4 3 2 3 3 2" xfId="25408" xr:uid="{00000000-0005-0000-0000-00007C6E0000}"/>
    <cellStyle name="Note 4 3 2 3 3 3" xfId="37138" xr:uid="{00000000-0005-0000-0000-00007D6E0000}"/>
    <cellStyle name="Note 4 3 2 3 4" xfId="15235" xr:uid="{00000000-0005-0000-0000-00007E6E0000}"/>
    <cellStyle name="Note 4 3 2 3 4 2" xfId="25409" xr:uid="{00000000-0005-0000-0000-00007F6E0000}"/>
    <cellStyle name="Note 4 3 2 3 4 3" xfId="39682" xr:uid="{00000000-0005-0000-0000-0000806E0000}"/>
    <cellStyle name="Note 4 3 2 3 5" xfId="25404" xr:uid="{00000000-0005-0000-0000-0000816E0000}"/>
    <cellStyle name="Note 4 3 2 3 6" xfId="34581" xr:uid="{00000000-0005-0000-0000-0000826E0000}"/>
    <cellStyle name="Note 4 3 2 4" xfId="15236" xr:uid="{00000000-0005-0000-0000-0000836E0000}"/>
    <cellStyle name="Note 4 3 2 4 2" xfId="25410" xr:uid="{00000000-0005-0000-0000-0000846E0000}"/>
    <cellStyle name="Note 4 3 2 5" xfId="15222" xr:uid="{00000000-0005-0000-0000-0000856E0000}"/>
    <cellStyle name="Note 4 3 2 6" xfId="25396" xr:uid="{00000000-0005-0000-0000-0000866E0000}"/>
    <cellStyle name="Note 4 3 2 7" xfId="32626" xr:uid="{00000000-0005-0000-0000-0000876E0000}"/>
    <cellStyle name="Note 4 3 3" xfId="2730" xr:uid="{00000000-0005-0000-0000-0000886E0000}"/>
    <cellStyle name="Note 4 3 3 2" xfId="15238" xr:uid="{00000000-0005-0000-0000-0000896E0000}"/>
    <cellStyle name="Note 4 3 3 2 2" xfId="15239" xr:uid="{00000000-0005-0000-0000-00008A6E0000}"/>
    <cellStyle name="Note 4 3 3 2 2 2" xfId="15240" xr:uid="{00000000-0005-0000-0000-00008B6E0000}"/>
    <cellStyle name="Note 4 3 3 2 2 2 2" xfId="15241" xr:uid="{00000000-0005-0000-0000-00008C6E0000}"/>
    <cellStyle name="Note 4 3 3 2 2 2 2 2" xfId="25415" xr:uid="{00000000-0005-0000-0000-00008D6E0000}"/>
    <cellStyle name="Note 4 3 3 2 2 2 2 3" xfId="39084" xr:uid="{00000000-0005-0000-0000-00008E6E0000}"/>
    <cellStyle name="Note 4 3 3 2 2 2 3" xfId="15242" xr:uid="{00000000-0005-0000-0000-00008F6E0000}"/>
    <cellStyle name="Note 4 3 3 2 2 2 3 2" xfId="25416" xr:uid="{00000000-0005-0000-0000-0000906E0000}"/>
    <cellStyle name="Note 4 3 3 2 2 2 3 3" xfId="41624" xr:uid="{00000000-0005-0000-0000-0000916E0000}"/>
    <cellStyle name="Note 4 3 3 2 2 2 4" xfId="25414" xr:uid="{00000000-0005-0000-0000-0000926E0000}"/>
    <cellStyle name="Note 4 3 3 2 2 2 5" xfId="36531" xr:uid="{00000000-0005-0000-0000-0000936E0000}"/>
    <cellStyle name="Note 4 3 3 2 2 3" xfId="15243" xr:uid="{00000000-0005-0000-0000-0000946E0000}"/>
    <cellStyle name="Note 4 3 3 2 2 3 2" xfId="25417" xr:uid="{00000000-0005-0000-0000-0000956E0000}"/>
    <cellStyle name="Note 4 3 3 2 2 3 3" xfId="37812" xr:uid="{00000000-0005-0000-0000-0000966E0000}"/>
    <cellStyle name="Note 4 3 3 2 2 4" xfId="15244" xr:uid="{00000000-0005-0000-0000-0000976E0000}"/>
    <cellStyle name="Note 4 3 3 2 2 4 2" xfId="25418" xr:uid="{00000000-0005-0000-0000-0000986E0000}"/>
    <cellStyle name="Note 4 3 3 2 2 4 3" xfId="40354" xr:uid="{00000000-0005-0000-0000-0000996E0000}"/>
    <cellStyle name="Note 4 3 3 2 2 5" xfId="25413" xr:uid="{00000000-0005-0000-0000-00009A6E0000}"/>
    <cellStyle name="Note 4 3 3 2 2 6" xfId="35252" xr:uid="{00000000-0005-0000-0000-00009B6E0000}"/>
    <cellStyle name="Note 4 3 3 2 3" xfId="25412" xr:uid="{00000000-0005-0000-0000-00009C6E0000}"/>
    <cellStyle name="Note 4 3 3 2 4" xfId="33980" xr:uid="{00000000-0005-0000-0000-00009D6E0000}"/>
    <cellStyle name="Note 4 3 3 3" xfId="15245" xr:uid="{00000000-0005-0000-0000-00009E6E0000}"/>
    <cellStyle name="Note 4 3 3 3 2" xfId="15246" xr:uid="{00000000-0005-0000-0000-00009F6E0000}"/>
    <cellStyle name="Note 4 3 3 3 2 2" xfId="15247" xr:uid="{00000000-0005-0000-0000-0000A06E0000}"/>
    <cellStyle name="Note 4 3 3 3 2 2 2" xfId="25421" xr:uid="{00000000-0005-0000-0000-0000A16E0000}"/>
    <cellStyle name="Note 4 3 3 3 2 2 3" xfId="38564" xr:uid="{00000000-0005-0000-0000-0000A26E0000}"/>
    <cellStyle name="Note 4 3 3 3 2 3" xfId="15248" xr:uid="{00000000-0005-0000-0000-0000A36E0000}"/>
    <cellStyle name="Note 4 3 3 3 2 3 2" xfId="25422" xr:uid="{00000000-0005-0000-0000-0000A46E0000}"/>
    <cellStyle name="Note 4 3 3 3 2 3 3" xfId="41104" xr:uid="{00000000-0005-0000-0000-0000A56E0000}"/>
    <cellStyle name="Note 4 3 3 3 2 4" xfId="25420" xr:uid="{00000000-0005-0000-0000-0000A66E0000}"/>
    <cellStyle name="Note 4 3 3 3 2 5" xfId="36011" xr:uid="{00000000-0005-0000-0000-0000A76E0000}"/>
    <cellStyle name="Note 4 3 3 3 3" xfId="15249" xr:uid="{00000000-0005-0000-0000-0000A86E0000}"/>
    <cellStyle name="Note 4 3 3 3 3 2" xfId="25423" xr:uid="{00000000-0005-0000-0000-0000A96E0000}"/>
    <cellStyle name="Note 4 3 3 3 3 3" xfId="37290" xr:uid="{00000000-0005-0000-0000-0000AA6E0000}"/>
    <cellStyle name="Note 4 3 3 3 4" xfId="15250" xr:uid="{00000000-0005-0000-0000-0000AB6E0000}"/>
    <cellStyle name="Note 4 3 3 3 4 2" xfId="25424" xr:uid="{00000000-0005-0000-0000-0000AC6E0000}"/>
    <cellStyle name="Note 4 3 3 3 4 3" xfId="39834" xr:uid="{00000000-0005-0000-0000-0000AD6E0000}"/>
    <cellStyle name="Note 4 3 3 3 5" xfId="25419" xr:uid="{00000000-0005-0000-0000-0000AE6E0000}"/>
    <cellStyle name="Note 4 3 3 3 6" xfId="34729" xr:uid="{00000000-0005-0000-0000-0000AF6E0000}"/>
    <cellStyle name="Note 4 3 3 4" xfId="15251" xr:uid="{00000000-0005-0000-0000-0000B06E0000}"/>
    <cellStyle name="Note 4 3 3 4 2" xfId="25425" xr:uid="{00000000-0005-0000-0000-0000B16E0000}"/>
    <cellStyle name="Note 4 3 3 5" xfId="15237" xr:uid="{00000000-0005-0000-0000-0000B26E0000}"/>
    <cellStyle name="Note 4 3 3 6" xfId="25411" xr:uid="{00000000-0005-0000-0000-0000B36E0000}"/>
    <cellStyle name="Note 4 3 3 7" xfId="32773" xr:uid="{00000000-0005-0000-0000-0000B46E0000}"/>
    <cellStyle name="Note 4 3 4" xfId="2731" xr:uid="{00000000-0005-0000-0000-0000B56E0000}"/>
    <cellStyle name="Note 4 3 4 2" xfId="15253" xr:uid="{00000000-0005-0000-0000-0000B66E0000}"/>
    <cellStyle name="Note 4 3 4 2 2" xfId="15254" xr:uid="{00000000-0005-0000-0000-0000B76E0000}"/>
    <cellStyle name="Note 4 3 4 2 2 2" xfId="15255" xr:uid="{00000000-0005-0000-0000-0000B86E0000}"/>
    <cellStyle name="Note 4 3 4 2 2 2 2" xfId="15256" xr:uid="{00000000-0005-0000-0000-0000B96E0000}"/>
    <cellStyle name="Note 4 3 4 2 2 2 2 2" xfId="25430" xr:uid="{00000000-0005-0000-0000-0000BA6E0000}"/>
    <cellStyle name="Note 4 3 4 2 2 2 2 3" xfId="39243" xr:uid="{00000000-0005-0000-0000-0000BB6E0000}"/>
    <cellStyle name="Note 4 3 4 2 2 2 3" xfId="15257" xr:uid="{00000000-0005-0000-0000-0000BC6E0000}"/>
    <cellStyle name="Note 4 3 4 2 2 2 3 2" xfId="25431" xr:uid="{00000000-0005-0000-0000-0000BD6E0000}"/>
    <cellStyle name="Note 4 3 4 2 2 2 3 3" xfId="41783" xr:uid="{00000000-0005-0000-0000-0000BE6E0000}"/>
    <cellStyle name="Note 4 3 4 2 2 2 4" xfId="25429" xr:uid="{00000000-0005-0000-0000-0000BF6E0000}"/>
    <cellStyle name="Note 4 3 4 2 2 2 5" xfId="36690" xr:uid="{00000000-0005-0000-0000-0000C06E0000}"/>
    <cellStyle name="Note 4 3 4 2 2 3" xfId="15258" xr:uid="{00000000-0005-0000-0000-0000C16E0000}"/>
    <cellStyle name="Note 4 3 4 2 2 3 2" xfId="25432" xr:uid="{00000000-0005-0000-0000-0000C26E0000}"/>
    <cellStyle name="Note 4 3 4 2 2 3 3" xfId="37973" xr:uid="{00000000-0005-0000-0000-0000C36E0000}"/>
    <cellStyle name="Note 4 3 4 2 2 4" xfId="15259" xr:uid="{00000000-0005-0000-0000-0000C46E0000}"/>
    <cellStyle name="Note 4 3 4 2 2 4 2" xfId="25433" xr:uid="{00000000-0005-0000-0000-0000C56E0000}"/>
    <cellStyle name="Note 4 3 4 2 2 4 3" xfId="40513" xr:uid="{00000000-0005-0000-0000-0000C66E0000}"/>
    <cellStyle name="Note 4 3 4 2 2 5" xfId="25428" xr:uid="{00000000-0005-0000-0000-0000C76E0000}"/>
    <cellStyle name="Note 4 3 4 2 2 6" xfId="35413" xr:uid="{00000000-0005-0000-0000-0000C86E0000}"/>
    <cellStyle name="Note 4 3 4 2 3" xfId="25427" xr:uid="{00000000-0005-0000-0000-0000C96E0000}"/>
    <cellStyle name="Note 4 3 4 2 4" xfId="34141" xr:uid="{00000000-0005-0000-0000-0000CA6E0000}"/>
    <cellStyle name="Note 4 3 4 3" xfId="15260" xr:uid="{00000000-0005-0000-0000-0000CB6E0000}"/>
    <cellStyle name="Note 4 3 4 3 2" xfId="15261" xr:uid="{00000000-0005-0000-0000-0000CC6E0000}"/>
    <cellStyle name="Note 4 3 4 3 2 2" xfId="15262" xr:uid="{00000000-0005-0000-0000-0000CD6E0000}"/>
    <cellStyle name="Note 4 3 4 3 2 2 2" xfId="25436" xr:uid="{00000000-0005-0000-0000-0000CE6E0000}"/>
    <cellStyle name="Note 4 3 4 3 2 2 3" xfId="38723" xr:uid="{00000000-0005-0000-0000-0000CF6E0000}"/>
    <cellStyle name="Note 4 3 4 3 2 3" xfId="15263" xr:uid="{00000000-0005-0000-0000-0000D06E0000}"/>
    <cellStyle name="Note 4 3 4 3 2 3 2" xfId="25437" xr:uid="{00000000-0005-0000-0000-0000D16E0000}"/>
    <cellStyle name="Note 4 3 4 3 2 3 3" xfId="41263" xr:uid="{00000000-0005-0000-0000-0000D26E0000}"/>
    <cellStyle name="Note 4 3 4 3 2 4" xfId="25435" xr:uid="{00000000-0005-0000-0000-0000D36E0000}"/>
    <cellStyle name="Note 4 3 4 3 2 5" xfId="36170" xr:uid="{00000000-0005-0000-0000-0000D46E0000}"/>
    <cellStyle name="Note 4 3 4 3 3" xfId="15264" xr:uid="{00000000-0005-0000-0000-0000D56E0000}"/>
    <cellStyle name="Note 4 3 4 3 3 2" xfId="25438" xr:uid="{00000000-0005-0000-0000-0000D66E0000}"/>
    <cellStyle name="Note 4 3 4 3 3 3" xfId="37451" xr:uid="{00000000-0005-0000-0000-0000D76E0000}"/>
    <cellStyle name="Note 4 3 4 3 4" xfId="15265" xr:uid="{00000000-0005-0000-0000-0000D86E0000}"/>
    <cellStyle name="Note 4 3 4 3 4 2" xfId="25439" xr:uid="{00000000-0005-0000-0000-0000D96E0000}"/>
    <cellStyle name="Note 4 3 4 3 4 3" xfId="39993" xr:uid="{00000000-0005-0000-0000-0000DA6E0000}"/>
    <cellStyle name="Note 4 3 4 3 5" xfId="25434" xr:uid="{00000000-0005-0000-0000-0000DB6E0000}"/>
    <cellStyle name="Note 4 3 4 3 6" xfId="34891" xr:uid="{00000000-0005-0000-0000-0000DC6E0000}"/>
    <cellStyle name="Note 4 3 4 4" xfId="15266" xr:uid="{00000000-0005-0000-0000-0000DD6E0000}"/>
    <cellStyle name="Note 4 3 4 4 2" xfId="25440" xr:uid="{00000000-0005-0000-0000-0000DE6E0000}"/>
    <cellStyle name="Note 4 3 4 5" xfId="15252" xr:uid="{00000000-0005-0000-0000-0000DF6E0000}"/>
    <cellStyle name="Note 4 3 4 6" xfId="25426" xr:uid="{00000000-0005-0000-0000-0000E06E0000}"/>
    <cellStyle name="Note 4 3 4 7" xfId="33594" xr:uid="{00000000-0005-0000-0000-0000E16E0000}"/>
    <cellStyle name="Note 4 3 5" xfId="15267" xr:uid="{00000000-0005-0000-0000-0000E26E0000}"/>
    <cellStyle name="Note 4 3 5 2" xfId="15268" xr:uid="{00000000-0005-0000-0000-0000E36E0000}"/>
    <cellStyle name="Note 4 3 5 2 2" xfId="15269" xr:uid="{00000000-0005-0000-0000-0000E46E0000}"/>
    <cellStyle name="Note 4 3 5 2 2 2" xfId="15270" xr:uid="{00000000-0005-0000-0000-0000E56E0000}"/>
    <cellStyle name="Note 4 3 5 2 2 2 2" xfId="25444" xr:uid="{00000000-0005-0000-0000-0000E66E0000}"/>
    <cellStyle name="Note 4 3 5 2 2 2 3" xfId="38267" xr:uid="{00000000-0005-0000-0000-0000E76E0000}"/>
    <cellStyle name="Note 4 3 5 2 2 3" xfId="15271" xr:uid="{00000000-0005-0000-0000-0000E86E0000}"/>
    <cellStyle name="Note 4 3 5 2 2 3 2" xfId="25445" xr:uid="{00000000-0005-0000-0000-0000E96E0000}"/>
    <cellStyle name="Note 4 3 5 2 2 3 3" xfId="40807" xr:uid="{00000000-0005-0000-0000-0000EA6E0000}"/>
    <cellStyle name="Note 4 3 5 2 2 4" xfId="25443" xr:uid="{00000000-0005-0000-0000-0000EB6E0000}"/>
    <cellStyle name="Note 4 3 5 2 2 5" xfId="35714" xr:uid="{00000000-0005-0000-0000-0000EC6E0000}"/>
    <cellStyle name="Note 4 3 5 2 3" xfId="15272" xr:uid="{00000000-0005-0000-0000-0000ED6E0000}"/>
    <cellStyle name="Note 4 3 5 2 3 2" xfId="25446" xr:uid="{00000000-0005-0000-0000-0000EE6E0000}"/>
    <cellStyle name="Note 4 3 5 2 3 3" xfId="36993" xr:uid="{00000000-0005-0000-0000-0000EF6E0000}"/>
    <cellStyle name="Note 4 3 5 2 4" xfId="15273" xr:uid="{00000000-0005-0000-0000-0000F06E0000}"/>
    <cellStyle name="Note 4 3 5 2 4 2" xfId="25447" xr:uid="{00000000-0005-0000-0000-0000F16E0000}"/>
    <cellStyle name="Note 4 3 5 2 4 3" xfId="39537" xr:uid="{00000000-0005-0000-0000-0000F26E0000}"/>
    <cellStyle name="Note 4 3 5 2 5" xfId="25442" xr:uid="{00000000-0005-0000-0000-0000F36E0000}"/>
    <cellStyle name="Note 4 3 5 2 6" xfId="34439" xr:uid="{00000000-0005-0000-0000-0000F46E0000}"/>
    <cellStyle name="Note 4 3 5 3" xfId="25441" xr:uid="{00000000-0005-0000-0000-0000F56E0000}"/>
    <cellStyle name="Note 4 3 5 4" xfId="32462" xr:uid="{00000000-0005-0000-0000-0000F66E0000}"/>
    <cellStyle name="Note 4 3 6" xfId="15274" xr:uid="{00000000-0005-0000-0000-0000F76E0000}"/>
    <cellStyle name="Note 4 3 6 2" xfId="15275" xr:uid="{00000000-0005-0000-0000-0000F86E0000}"/>
    <cellStyle name="Note 4 3 6 2 2" xfId="15276" xr:uid="{00000000-0005-0000-0000-0000F96E0000}"/>
    <cellStyle name="Note 4 3 6 2 2 2" xfId="15277" xr:uid="{00000000-0005-0000-0000-0000FA6E0000}"/>
    <cellStyle name="Note 4 3 6 2 2 2 2" xfId="25451" xr:uid="{00000000-0005-0000-0000-0000FB6E0000}"/>
    <cellStyle name="Note 4 3 6 2 2 2 3" xfId="38789" xr:uid="{00000000-0005-0000-0000-0000FC6E0000}"/>
    <cellStyle name="Note 4 3 6 2 2 3" xfId="15278" xr:uid="{00000000-0005-0000-0000-0000FD6E0000}"/>
    <cellStyle name="Note 4 3 6 2 2 3 2" xfId="25452" xr:uid="{00000000-0005-0000-0000-0000FE6E0000}"/>
    <cellStyle name="Note 4 3 6 2 2 3 3" xfId="41329" xr:uid="{00000000-0005-0000-0000-0000FF6E0000}"/>
    <cellStyle name="Note 4 3 6 2 2 4" xfId="25450" xr:uid="{00000000-0005-0000-0000-0000006F0000}"/>
    <cellStyle name="Note 4 3 6 2 2 5" xfId="36236" xr:uid="{00000000-0005-0000-0000-0000016F0000}"/>
    <cellStyle name="Note 4 3 6 2 3" xfId="15279" xr:uid="{00000000-0005-0000-0000-0000026F0000}"/>
    <cellStyle name="Note 4 3 6 2 3 2" xfId="25453" xr:uid="{00000000-0005-0000-0000-0000036F0000}"/>
    <cellStyle name="Note 4 3 6 2 3 3" xfId="37517" xr:uid="{00000000-0005-0000-0000-0000046F0000}"/>
    <cellStyle name="Note 4 3 6 2 4" xfId="15280" xr:uid="{00000000-0005-0000-0000-0000056F0000}"/>
    <cellStyle name="Note 4 3 6 2 4 2" xfId="25454" xr:uid="{00000000-0005-0000-0000-0000066F0000}"/>
    <cellStyle name="Note 4 3 6 2 4 3" xfId="40059" xr:uid="{00000000-0005-0000-0000-0000076F0000}"/>
    <cellStyle name="Note 4 3 6 2 5" xfId="25449" xr:uid="{00000000-0005-0000-0000-0000086F0000}"/>
    <cellStyle name="Note 4 3 6 2 6" xfId="34957" xr:uid="{00000000-0005-0000-0000-0000096F0000}"/>
    <cellStyle name="Note 4 3 6 3" xfId="25448" xr:uid="{00000000-0005-0000-0000-00000A6F0000}"/>
    <cellStyle name="Note 4 3 6 4" xfId="33684" xr:uid="{00000000-0005-0000-0000-00000B6F0000}"/>
    <cellStyle name="Note 4 3 7" xfId="15281" xr:uid="{00000000-0005-0000-0000-00000C6F0000}"/>
    <cellStyle name="Note 4 3 7 2" xfId="15282" xr:uid="{00000000-0005-0000-0000-00000D6F0000}"/>
    <cellStyle name="Note 4 3 7 2 2" xfId="15283" xr:uid="{00000000-0005-0000-0000-00000E6F0000}"/>
    <cellStyle name="Note 4 3 7 2 2 2" xfId="25457" xr:uid="{00000000-0005-0000-0000-00000F6F0000}"/>
    <cellStyle name="Note 4 3 7 2 2 3" xfId="38125" xr:uid="{00000000-0005-0000-0000-0000106F0000}"/>
    <cellStyle name="Note 4 3 7 2 3" xfId="15284" xr:uid="{00000000-0005-0000-0000-0000116F0000}"/>
    <cellStyle name="Note 4 3 7 2 3 2" xfId="25458" xr:uid="{00000000-0005-0000-0000-0000126F0000}"/>
    <cellStyle name="Note 4 3 7 2 3 3" xfId="40665" xr:uid="{00000000-0005-0000-0000-0000136F0000}"/>
    <cellStyle name="Note 4 3 7 2 4" xfId="25456" xr:uid="{00000000-0005-0000-0000-0000146F0000}"/>
    <cellStyle name="Note 4 3 7 2 5" xfId="35572" xr:uid="{00000000-0005-0000-0000-0000156F0000}"/>
    <cellStyle name="Note 4 3 7 3" xfId="15285" xr:uid="{00000000-0005-0000-0000-0000166F0000}"/>
    <cellStyle name="Note 4 3 7 3 2" xfId="25459" xr:uid="{00000000-0005-0000-0000-0000176F0000}"/>
    <cellStyle name="Note 4 3 7 3 3" xfId="36851" xr:uid="{00000000-0005-0000-0000-0000186F0000}"/>
    <cellStyle name="Note 4 3 7 4" xfId="15286" xr:uid="{00000000-0005-0000-0000-0000196F0000}"/>
    <cellStyle name="Note 4 3 7 4 2" xfId="25460" xr:uid="{00000000-0005-0000-0000-00001A6F0000}"/>
    <cellStyle name="Note 4 3 7 4 3" xfId="39395" xr:uid="{00000000-0005-0000-0000-00001B6F0000}"/>
    <cellStyle name="Note 4 3 7 5" xfId="25455" xr:uid="{00000000-0005-0000-0000-00001C6F0000}"/>
    <cellStyle name="Note 4 3 7 6" xfId="34297" xr:uid="{00000000-0005-0000-0000-00001D6F0000}"/>
    <cellStyle name="Note 4 3 8" xfId="15287" xr:uid="{00000000-0005-0000-0000-00001E6F0000}"/>
    <cellStyle name="Note 4 3 8 2" xfId="25461" xr:uid="{00000000-0005-0000-0000-00001F6F0000}"/>
    <cellStyle name="Note 4 3 9" xfId="15221" xr:uid="{00000000-0005-0000-0000-0000206F0000}"/>
    <cellStyle name="Note 4 4" xfId="2732" xr:uid="{00000000-0005-0000-0000-0000216F0000}"/>
    <cellStyle name="Note 4 4 2" xfId="15289" xr:uid="{00000000-0005-0000-0000-0000226F0000}"/>
    <cellStyle name="Note 4 4 2 2" xfId="15290" xr:uid="{00000000-0005-0000-0000-0000236F0000}"/>
    <cellStyle name="Note 4 4 2 2 2" xfId="15291" xr:uid="{00000000-0005-0000-0000-0000246F0000}"/>
    <cellStyle name="Note 4 4 2 2 2 2" xfId="15292" xr:uid="{00000000-0005-0000-0000-0000256F0000}"/>
    <cellStyle name="Note 4 4 2 2 2 2 2" xfId="25466" xr:uid="{00000000-0005-0000-0000-0000266F0000}"/>
    <cellStyle name="Note 4 4 2 2 2 2 3" xfId="38855" xr:uid="{00000000-0005-0000-0000-0000276F0000}"/>
    <cellStyle name="Note 4 4 2 2 2 3" xfId="15293" xr:uid="{00000000-0005-0000-0000-0000286F0000}"/>
    <cellStyle name="Note 4 4 2 2 2 3 2" xfId="25467" xr:uid="{00000000-0005-0000-0000-0000296F0000}"/>
    <cellStyle name="Note 4 4 2 2 2 3 3" xfId="41395" xr:uid="{00000000-0005-0000-0000-00002A6F0000}"/>
    <cellStyle name="Note 4 4 2 2 2 4" xfId="25465" xr:uid="{00000000-0005-0000-0000-00002B6F0000}"/>
    <cellStyle name="Note 4 4 2 2 2 5" xfId="36302" xr:uid="{00000000-0005-0000-0000-00002C6F0000}"/>
    <cellStyle name="Note 4 4 2 2 3" xfId="15294" xr:uid="{00000000-0005-0000-0000-00002D6F0000}"/>
    <cellStyle name="Note 4 4 2 2 3 2" xfId="25468" xr:uid="{00000000-0005-0000-0000-00002E6F0000}"/>
    <cellStyle name="Note 4 4 2 2 3 3" xfId="37583" xr:uid="{00000000-0005-0000-0000-00002F6F0000}"/>
    <cellStyle name="Note 4 4 2 2 4" xfId="15295" xr:uid="{00000000-0005-0000-0000-0000306F0000}"/>
    <cellStyle name="Note 4 4 2 2 4 2" xfId="25469" xr:uid="{00000000-0005-0000-0000-0000316F0000}"/>
    <cellStyle name="Note 4 4 2 2 4 3" xfId="40125" xr:uid="{00000000-0005-0000-0000-0000326F0000}"/>
    <cellStyle name="Note 4 4 2 2 5" xfId="25464" xr:uid="{00000000-0005-0000-0000-0000336F0000}"/>
    <cellStyle name="Note 4 4 2 2 6" xfId="35023" xr:uid="{00000000-0005-0000-0000-0000346F0000}"/>
    <cellStyle name="Note 4 4 2 3" xfId="25463" xr:uid="{00000000-0005-0000-0000-0000356F0000}"/>
    <cellStyle name="Note 4 4 2 4" xfId="33752" xr:uid="{00000000-0005-0000-0000-0000366F0000}"/>
    <cellStyle name="Note 4 4 3" xfId="15296" xr:uid="{00000000-0005-0000-0000-0000376F0000}"/>
    <cellStyle name="Note 4 4 3 2" xfId="15297" xr:uid="{00000000-0005-0000-0000-0000386F0000}"/>
    <cellStyle name="Note 4 4 3 2 2" xfId="15298" xr:uid="{00000000-0005-0000-0000-0000396F0000}"/>
    <cellStyle name="Note 4 4 3 2 2 2" xfId="25472" xr:uid="{00000000-0005-0000-0000-00003A6F0000}"/>
    <cellStyle name="Note 4 4 3 2 2 3" xfId="38335" xr:uid="{00000000-0005-0000-0000-00003B6F0000}"/>
    <cellStyle name="Note 4 4 3 2 3" xfId="15299" xr:uid="{00000000-0005-0000-0000-00003C6F0000}"/>
    <cellStyle name="Note 4 4 3 2 3 2" xfId="25473" xr:uid="{00000000-0005-0000-0000-00003D6F0000}"/>
    <cellStyle name="Note 4 4 3 2 3 3" xfId="40875" xr:uid="{00000000-0005-0000-0000-00003E6F0000}"/>
    <cellStyle name="Note 4 4 3 2 4" xfId="25471" xr:uid="{00000000-0005-0000-0000-00003F6F0000}"/>
    <cellStyle name="Note 4 4 3 2 5" xfId="35782" xr:uid="{00000000-0005-0000-0000-0000406F0000}"/>
    <cellStyle name="Note 4 4 3 3" xfId="15300" xr:uid="{00000000-0005-0000-0000-0000416F0000}"/>
    <cellStyle name="Note 4 4 3 3 2" xfId="25474" xr:uid="{00000000-0005-0000-0000-0000426F0000}"/>
    <cellStyle name="Note 4 4 3 3 3" xfId="37061" xr:uid="{00000000-0005-0000-0000-0000436F0000}"/>
    <cellStyle name="Note 4 4 3 4" xfId="15301" xr:uid="{00000000-0005-0000-0000-0000446F0000}"/>
    <cellStyle name="Note 4 4 3 4 2" xfId="25475" xr:uid="{00000000-0005-0000-0000-0000456F0000}"/>
    <cellStyle name="Note 4 4 3 4 3" xfId="39605" xr:uid="{00000000-0005-0000-0000-0000466F0000}"/>
    <cellStyle name="Note 4 4 3 5" xfId="25470" xr:uid="{00000000-0005-0000-0000-0000476F0000}"/>
    <cellStyle name="Note 4 4 3 6" xfId="34506" xr:uid="{00000000-0005-0000-0000-0000486F0000}"/>
    <cellStyle name="Note 4 4 4" xfId="15302" xr:uid="{00000000-0005-0000-0000-0000496F0000}"/>
    <cellStyle name="Note 4 4 4 2" xfId="25476" xr:uid="{00000000-0005-0000-0000-00004A6F0000}"/>
    <cellStyle name="Note 4 4 5" xfId="15288" xr:uid="{00000000-0005-0000-0000-00004B6F0000}"/>
    <cellStyle name="Note 4 4 6" xfId="25462" xr:uid="{00000000-0005-0000-0000-00004C6F0000}"/>
    <cellStyle name="Note 4 4 7" xfId="32552" xr:uid="{00000000-0005-0000-0000-00004D6F0000}"/>
    <cellStyle name="Note 4 5" xfId="15303" xr:uid="{00000000-0005-0000-0000-00004E6F0000}"/>
    <cellStyle name="Note 4 5 2" xfId="15304" xr:uid="{00000000-0005-0000-0000-00004F6F0000}"/>
    <cellStyle name="Note 4 5 2 2" xfId="15305" xr:uid="{00000000-0005-0000-0000-0000506F0000}"/>
    <cellStyle name="Note 4 5 2 2 2" xfId="15306" xr:uid="{00000000-0005-0000-0000-0000516F0000}"/>
    <cellStyle name="Note 4 5 2 2 2 2" xfId="15307" xr:uid="{00000000-0005-0000-0000-0000526F0000}"/>
    <cellStyle name="Note 4 5 2 2 2 2 2" xfId="25481" xr:uid="{00000000-0005-0000-0000-0000536F0000}"/>
    <cellStyle name="Note 4 5 2 2 2 2 3" xfId="39006" xr:uid="{00000000-0005-0000-0000-0000546F0000}"/>
    <cellStyle name="Note 4 5 2 2 2 3" xfId="15308" xr:uid="{00000000-0005-0000-0000-0000556F0000}"/>
    <cellStyle name="Note 4 5 2 2 2 3 2" xfId="25482" xr:uid="{00000000-0005-0000-0000-0000566F0000}"/>
    <cellStyle name="Note 4 5 2 2 2 3 3" xfId="41546" xr:uid="{00000000-0005-0000-0000-0000576F0000}"/>
    <cellStyle name="Note 4 5 2 2 2 4" xfId="25480" xr:uid="{00000000-0005-0000-0000-0000586F0000}"/>
    <cellStyle name="Note 4 5 2 2 2 5" xfId="36453" xr:uid="{00000000-0005-0000-0000-0000596F0000}"/>
    <cellStyle name="Note 4 5 2 2 3" xfId="15309" xr:uid="{00000000-0005-0000-0000-00005A6F0000}"/>
    <cellStyle name="Note 4 5 2 2 3 2" xfId="25483" xr:uid="{00000000-0005-0000-0000-00005B6F0000}"/>
    <cellStyle name="Note 4 5 2 2 3 3" xfId="37734" xr:uid="{00000000-0005-0000-0000-00005C6F0000}"/>
    <cellStyle name="Note 4 5 2 2 4" xfId="15310" xr:uid="{00000000-0005-0000-0000-00005D6F0000}"/>
    <cellStyle name="Note 4 5 2 2 4 2" xfId="25484" xr:uid="{00000000-0005-0000-0000-00005E6F0000}"/>
    <cellStyle name="Note 4 5 2 2 4 3" xfId="40276" xr:uid="{00000000-0005-0000-0000-00005F6F0000}"/>
    <cellStyle name="Note 4 5 2 2 5" xfId="25479" xr:uid="{00000000-0005-0000-0000-0000606F0000}"/>
    <cellStyle name="Note 4 5 2 2 6" xfId="35174" xr:uid="{00000000-0005-0000-0000-0000616F0000}"/>
    <cellStyle name="Note 4 5 2 3" xfId="25478" xr:uid="{00000000-0005-0000-0000-0000626F0000}"/>
    <cellStyle name="Note 4 5 2 4" xfId="33903" xr:uid="{00000000-0005-0000-0000-0000636F0000}"/>
    <cellStyle name="Note 4 5 3" xfId="15311" xr:uid="{00000000-0005-0000-0000-0000646F0000}"/>
    <cellStyle name="Note 4 5 3 2" xfId="15312" xr:uid="{00000000-0005-0000-0000-0000656F0000}"/>
    <cellStyle name="Note 4 5 3 2 2" xfId="15313" xr:uid="{00000000-0005-0000-0000-0000666F0000}"/>
    <cellStyle name="Note 4 5 3 2 2 2" xfId="25487" xr:uid="{00000000-0005-0000-0000-0000676F0000}"/>
    <cellStyle name="Note 4 5 3 2 2 3" xfId="38486" xr:uid="{00000000-0005-0000-0000-0000686F0000}"/>
    <cellStyle name="Note 4 5 3 2 3" xfId="15314" xr:uid="{00000000-0005-0000-0000-0000696F0000}"/>
    <cellStyle name="Note 4 5 3 2 3 2" xfId="25488" xr:uid="{00000000-0005-0000-0000-00006A6F0000}"/>
    <cellStyle name="Note 4 5 3 2 3 3" xfId="41026" xr:uid="{00000000-0005-0000-0000-00006B6F0000}"/>
    <cellStyle name="Note 4 5 3 2 4" xfId="25486" xr:uid="{00000000-0005-0000-0000-00006C6F0000}"/>
    <cellStyle name="Note 4 5 3 2 5" xfId="35933" xr:uid="{00000000-0005-0000-0000-00006D6F0000}"/>
    <cellStyle name="Note 4 5 3 3" xfId="15315" xr:uid="{00000000-0005-0000-0000-00006E6F0000}"/>
    <cellStyle name="Note 4 5 3 3 2" xfId="25489" xr:uid="{00000000-0005-0000-0000-00006F6F0000}"/>
    <cellStyle name="Note 4 5 3 3 3" xfId="37212" xr:uid="{00000000-0005-0000-0000-0000706F0000}"/>
    <cellStyle name="Note 4 5 3 4" xfId="15316" xr:uid="{00000000-0005-0000-0000-0000716F0000}"/>
    <cellStyle name="Note 4 5 3 4 2" xfId="25490" xr:uid="{00000000-0005-0000-0000-0000726F0000}"/>
    <cellStyle name="Note 4 5 3 4 3" xfId="39756" xr:uid="{00000000-0005-0000-0000-0000736F0000}"/>
    <cellStyle name="Note 4 5 3 5" xfId="25485" xr:uid="{00000000-0005-0000-0000-0000746F0000}"/>
    <cellStyle name="Note 4 5 3 6" xfId="34653" xr:uid="{00000000-0005-0000-0000-0000756F0000}"/>
    <cellStyle name="Note 4 5 4" xfId="15317" xr:uid="{00000000-0005-0000-0000-0000766F0000}"/>
    <cellStyle name="Note 4 5 4 2" xfId="25491" xr:uid="{00000000-0005-0000-0000-0000776F0000}"/>
    <cellStyle name="Note 4 5 5" xfId="25477" xr:uid="{00000000-0005-0000-0000-0000786F0000}"/>
    <cellStyle name="Note 4 5 6" xfId="32700" xr:uid="{00000000-0005-0000-0000-0000796F0000}"/>
    <cellStyle name="Note 4 6" xfId="15318" xr:uid="{00000000-0005-0000-0000-00007A6F0000}"/>
    <cellStyle name="Note 4 6 2" xfId="15319" xr:uid="{00000000-0005-0000-0000-00007B6F0000}"/>
    <cellStyle name="Note 4 6 2 2" xfId="15320" xr:uid="{00000000-0005-0000-0000-00007C6F0000}"/>
    <cellStyle name="Note 4 6 2 2 2" xfId="15321" xr:uid="{00000000-0005-0000-0000-00007D6F0000}"/>
    <cellStyle name="Note 4 6 2 2 2 2" xfId="15322" xr:uid="{00000000-0005-0000-0000-00007E6F0000}"/>
    <cellStyle name="Note 4 6 2 2 2 2 2" xfId="25496" xr:uid="{00000000-0005-0000-0000-00007F6F0000}"/>
    <cellStyle name="Note 4 6 2 2 2 2 3" xfId="39165" xr:uid="{00000000-0005-0000-0000-0000806F0000}"/>
    <cellStyle name="Note 4 6 2 2 2 3" xfId="15323" xr:uid="{00000000-0005-0000-0000-0000816F0000}"/>
    <cellStyle name="Note 4 6 2 2 2 3 2" xfId="25497" xr:uid="{00000000-0005-0000-0000-0000826F0000}"/>
    <cellStyle name="Note 4 6 2 2 2 3 3" xfId="41705" xr:uid="{00000000-0005-0000-0000-0000836F0000}"/>
    <cellStyle name="Note 4 6 2 2 2 4" xfId="25495" xr:uid="{00000000-0005-0000-0000-0000846F0000}"/>
    <cellStyle name="Note 4 6 2 2 2 5" xfId="36612" xr:uid="{00000000-0005-0000-0000-0000856F0000}"/>
    <cellStyle name="Note 4 6 2 2 3" xfId="15324" xr:uid="{00000000-0005-0000-0000-0000866F0000}"/>
    <cellStyle name="Note 4 6 2 2 3 2" xfId="25498" xr:uid="{00000000-0005-0000-0000-0000876F0000}"/>
    <cellStyle name="Note 4 6 2 2 3 3" xfId="37895" xr:uid="{00000000-0005-0000-0000-0000886F0000}"/>
    <cellStyle name="Note 4 6 2 2 4" xfId="15325" xr:uid="{00000000-0005-0000-0000-0000896F0000}"/>
    <cellStyle name="Note 4 6 2 2 4 2" xfId="25499" xr:uid="{00000000-0005-0000-0000-00008A6F0000}"/>
    <cellStyle name="Note 4 6 2 2 4 3" xfId="40435" xr:uid="{00000000-0005-0000-0000-00008B6F0000}"/>
    <cellStyle name="Note 4 6 2 2 5" xfId="25494" xr:uid="{00000000-0005-0000-0000-00008C6F0000}"/>
    <cellStyle name="Note 4 6 2 2 6" xfId="35335" xr:uid="{00000000-0005-0000-0000-00008D6F0000}"/>
    <cellStyle name="Note 4 6 2 3" xfId="25493" xr:uid="{00000000-0005-0000-0000-00008E6F0000}"/>
    <cellStyle name="Note 4 6 2 4" xfId="34063" xr:uid="{00000000-0005-0000-0000-00008F6F0000}"/>
    <cellStyle name="Note 4 6 3" xfId="15326" xr:uid="{00000000-0005-0000-0000-0000906F0000}"/>
    <cellStyle name="Note 4 6 3 2" xfId="15327" xr:uid="{00000000-0005-0000-0000-0000916F0000}"/>
    <cellStyle name="Note 4 6 3 2 2" xfId="15328" xr:uid="{00000000-0005-0000-0000-0000926F0000}"/>
    <cellStyle name="Note 4 6 3 2 2 2" xfId="25502" xr:uid="{00000000-0005-0000-0000-0000936F0000}"/>
    <cellStyle name="Note 4 6 3 2 2 3" xfId="38645" xr:uid="{00000000-0005-0000-0000-0000946F0000}"/>
    <cellStyle name="Note 4 6 3 2 3" xfId="15329" xr:uid="{00000000-0005-0000-0000-0000956F0000}"/>
    <cellStyle name="Note 4 6 3 2 3 2" xfId="25503" xr:uid="{00000000-0005-0000-0000-0000966F0000}"/>
    <cellStyle name="Note 4 6 3 2 3 3" xfId="41185" xr:uid="{00000000-0005-0000-0000-0000976F0000}"/>
    <cellStyle name="Note 4 6 3 2 4" xfId="25501" xr:uid="{00000000-0005-0000-0000-0000986F0000}"/>
    <cellStyle name="Note 4 6 3 2 5" xfId="36092" xr:uid="{00000000-0005-0000-0000-0000996F0000}"/>
    <cellStyle name="Note 4 6 3 3" xfId="15330" xr:uid="{00000000-0005-0000-0000-00009A6F0000}"/>
    <cellStyle name="Note 4 6 3 3 2" xfId="25504" xr:uid="{00000000-0005-0000-0000-00009B6F0000}"/>
    <cellStyle name="Note 4 6 3 3 3" xfId="37373" xr:uid="{00000000-0005-0000-0000-00009C6F0000}"/>
    <cellStyle name="Note 4 6 3 4" xfId="15331" xr:uid="{00000000-0005-0000-0000-00009D6F0000}"/>
    <cellStyle name="Note 4 6 3 4 2" xfId="25505" xr:uid="{00000000-0005-0000-0000-00009E6F0000}"/>
    <cellStyle name="Note 4 6 3 4 3" xfId="39915" xr:uid="{00000000-0005-0000-0000-00009F6F0000}"/>
    <cellStyle name="Note 4 6 3 5" xfId="25500" xr:uid="{00000000-0005-0000-0000-0000A06F0000}"/>
    <cellStyle name="Note 4 6 3 6" xfId="34812" xr:uid="{00000000-0005-0000-0000-0000A16F0000}"/>
    <cellStyle name="Note 4 6 4" xfId="25492" xr:uid="{00000000-0005-0000-0000-0000A26F0000}"/>
    <cellStyle name="Note 4 6 5" xfId="32876" xr:uid="{00000000-0005-0000-0000-0000A36F0000}"/>
    <cellStyle name="Note 4 7" xfId="15332" xr:uid="{00000000-0005-0000-0000-0000A46F0000}"/>
    <cellStyle name="Note 4 7 2" xfId="15333" xr:uid="{00000000-0005-0000-0000-0000A56F0000}"/>
    <cellStyle name="Note 4 7 2 2" xfId="15334" xr:uid="{00000000-0005-0000-0000-0000A66F0000}"/>
    <cellStyle name="Note 4 7 2 2 2" xfId="15335" xr:uid="{00000000-0005-0000-0000-0000A76F0000}"/>
    <cellStyle name="Note 4 7 2 2 2 2" xfId="25509" xr:uid="{00000000-0005-0000-0000-0000A86F0000}"/>
    <cellStyle name="Note 4 7 2 2 2 3" xfId="38199" xr:uid="{00000000-0005-0000-0000-0000A96F0000}"/>
    <cellStyle name="Note 4 7 2 2 3" xfId="15336" xr:uid="{00000000-0005-0000-0000-0000AA6F0000}"/>
    <cellStyle name="Note 4 7 2 2 3 2" xfId="25510" xr:uid="{00000000-0005-0000-0000-0000AB6F0000}"/>
    <cellStyle name="Note 4 7 2 2 3 3" xfId="40739" xr:uid="{00000000-0005-0000-0000-0000AC6F0000}"/>
    <cellStyle name="Note 4 7 2 2 4" xfId="25508" xr:uid="{00000000-0005-0000-0000-0000AD6F0000}"/>
    <cellStyle name="Note 4 7 2 2 5" xfId="35646" xr:uid="{00000000-0005-0000-0000-0000AE6F0000}"/>
    <cellStyle name="Note 4 7 2 3" xfId="15337" xr:uid="{00000000-0005-0000-0000-0000AF6F0000}"/>
    <cellStyle name="Note 4 7 2 3 2" xfId="25511" xr:uid="{00000000-0005-0000-0000-0000B06F0000}"/>
    <cellStyle name="Note 4 7 2 3 3" xfId="36925" xr:uid="{00000000-0005-0000-0000-0000B16F0000}"/>
    <cellStyle name="Note 4 7 2 4" xfId="15338" xr:uid="{00000000-0005-0000-0000-0000B26F0000}"/>
    <cellStyle name="Note 4 7 2 4 2" xfId="25512" xr:uid="{00000000-0005-0000-0000-0000B36F0000}"/>
    <cellStyle name="Note 4 7 2 4 3" xfId="39469" xr:uid="{00000000-0005-0000-0000-0000B46F0000}"/>
    <cellStyle name="Note 4 7 2 5" xfId="25507" xr:uid="{00000000-0005-0000-0000-0000B56F0000}"/>
    <cellStyle name="Note 4 7 2 6" xfId="34371" xr:uid="{00000000-0005-0000-0000-0000B66F0000}"/>
    <cellStyle name="Note 4 7 3" xfId="25506" xr:uid="{00000000-0005-0000-0000-0000B76F0000}"/>
    <cellStyle name="Note 4 7 4" xfId="31772" xr:uid="{00000000-0005-0000-0000-0000B86F0000}"/>
    <cellStyle name="Note 4 8" xfId="15339" xr:uid="{00000000-0005-0000-0000-0000B96F0000}"/>
    <cellStyle name="Note 4 8 2" xfId="15340" xr:uid="{00000000-0005-0000-0000-0000BA6F0000}"/>
    <cellStyle name="Note 4 8 2 2" xfId="15341" xr:uid="{00000000-0005-0000-0000-0000BB6F0000}"/>
    <cellStyle name="Note 4 8 2 2 2" xfId="25515" xr:uid="{00000000-0005-0000-0000-0000BC6F0000}"/>
    <cellStyle name="Note 4 8 2 2 3" xfId="38047" xr:uid="{00000000-0005-0000-0000-0000BD6F0000}"/>
    <cellStyle name="Note 4 8 2 3" xfId="15342" xr:uid="{00000000-0005-0000-0000-0000BE6F0000}"/>
    <cellStyle name="Note 4 8 2 3 2" xfId="25516" xr:uid="{00000000-0005-0000-0000-0000BF6F0000}"/>
    <cellStyle name="Note 4 8 2 3 3" xfId="40587" xr:uid="{00000000-0005-0000-0000-0000C06F0000}"/>
    <cellStyle name="Note 4 8 2 4" xfId="25514" xr:uid="{00000000-0005-0000-0000-0000C16F0000}"/>
    <cellStyle name="Note 4 8 2 5" xfId="35494" xr:uid="{00000000-0005-0000-0000-0000C26F0000}"/>
    <cellStyle name="Note 4 8 3" xfId="15343" xr:uid="{00000000-0005-0000-0000-0000C36F0000}"/>
    <cellStyle name="Note 4 8 3 2" xfId="25517" xr:uid="{00000000-0005-0000-0000-0000C46F0000}"/>
    <cellStyle name="Note 4 8 3 3" xfId="36773" xr:uid="{00000000-0005-0000-0000-0000C56F0000}"/>
    <cellStyle name="Note 4 8 4" xfId="15344" xr:uid="{00000000-0005-0000-0000-0000C66F0000}"/>
    <cellStyle name="Note 4 8 4 2" xfId="25518" xr:uid="{00000000-0005-0000-0000-0000C76F0000}"/>
    <cellStyle name="Note 4 8 4 3" xfId="39317" xr:uid="{00000000-0005-0000-0000-0000C86F0000}"/>
    <cellStyle name="Note 4 8 5" xfId="25513" xr:uid="{00000000-0005-0000-0000-0000C96F0000}"/>
    <cellStyle name="Note 4 8 6" xfId="34219" xr:uid="{00000000-0005-0000-0000-0000CA6F0000}"/>
    <cellStyle name="Note 4 9" xfId="15345" xr:uid="{00000000-0005-0000-0000-0000CB6F0000}"/>
    <cellStyle name="Note 4 9 2" xfId="25519" xr:uid="{00000000-0005-0000-0000-0000CC6F0000}"/>
    <cellStyle name="Note 4 9 3" xfId="42455" xr:uid="{00000000-0005-0000-0000-0000CD6F0000}"/>
    <cellStyle name="Note 5" xfId="2733" xr:uid="{00000000-0005-0000-0000-0000CE6F0000}"/>
    <cellStyle name="Note 5 10" xfId="15347" xr:uid="{00000000-0005-0000-0000-0000CF6F0000}"/>
    <cellStyle name="Note 5 10 2" xfId="25521" xr:uid="{00000000-0005-0000-0000-0000D06F0000}"/>
    <cellStyle name="Note 5 11" xfId="15346" xr:uid="{00000000-0005-0000-0000-0000D16F0000}"/>
    <cellStyle name="Note 5 12" xfId="25520" xr:uid="{00000000-0005-0000-0000-0000D26F0000}"/>
    <cellStyle name="Note 5 13" xfId="30928" xr:uid="{00000000-0005-0000-0000-0000D36F0000}"/>
    <cellStyle name="Note 5 2" xfId="2734" xr:uid="{00000000-0005-0000-0000-0000D46F0000}"/>
    <cellStyle name="Note 5 2 10" xfId="15348" xr:uid="{00000000-0005-0000-0000-0000D56F0000}"/>
    <cellStyle name="Note 5 2 11" xfId="25522" xr:uid="{00000000-0005-0000-0000-0000D66F0000}"/>
    <cellStyle name="Note 5 2 12" xfId="30929" xr:uid="{00000000-0005-0000-0000-0000D76F0000}"/>
    <cellStyle name="Note 5 2 2" xfId="2735" xr:uid="{00000000-0005-0000-0000-0000D86F0000}"/>
    <cellStyle name="Note 5 2 2 10" xfId="25523" xr:uid="{00000000-0005-0000-0000-0000D96F0000}"/>
    <cellStyle name="Note 5 2 2 11" xfId="31696" xr:uid="{00000000-0005-0000-0000-0000DA6F0000}"/>
    <cellStyle name="Note 5 2 2 2" xfId="15350" xr:uid="{00000000-0005-0000-0000-0000DB6F0000}"/>
    <cellStyle name="Note 5 2 2 2 2" xfId="15351" xr:uid="{00000000-0005-0000-0000-0000DC6F0000}"/>
    <cellStyle name="Note 5 2 2 2 2 2" xfId="15352" xr:uid="{00000000-0005-0000-0000-0000DD6F0000}"/>
    <cellStyle name="Note 5 2 2 2 2 2 2" xfId="15353" xr:uid="{00000000-0005-0000-0000-0000DE6F0000}"/>
    <cellStyle name="Note 5 2 2 2 2 2 2 2" xfId="15354" xr:uid="{00000000-0005-0000-0000-0000DF6F0000}"/>
    <cellStyle name="Note 5 2 2 2 2 2 2 2 2" xfId="25528" xr:uid="{00000000-0005-0000-0000-0000E06F0000}"/>
    <cellStyle name="Note 5 2 2 2 2 2 2 2 3" xfId="38935" xr:uid="{00000000-0005-0000-0000-0000E16F0000}"/>
    <cellStyle name="Note 5 2 2 2 2 2 2 3" xfId="15355" xr:uid="{00000000-0005-0000-0000-0000E26F0000}"/>
    <cellStyle name="Note 5 2 2 2 2 2 2 3 2" xfId="25529" xr:uid="{00000000-0005-0000-0000-0000E36F0000}"/>
    <cellStyle name="Note 5 2 2 2 2 2 2 3 3" xfId="41475" xr:uid="{00000000-0005-0000-0000-0000E46F0000}"/>
    <cellStyle name="Note 5 2 2 2 2 2 2 4" xfId="25527" xr:uid="{00000000-0005-0000-0000-0000E56F0000}"/>
    <cellStyle name="Note 5 2 2 2 2 2 2 5" xfId="36382" xr:uid="{00000000-0005-0000-0000-0000E66F0000}"/>
    <cellStyle name="Note 5 2 2 2 2 2 3" xfId="15356" xr:uid="{00000000-0005-0000-0000-0000E76F0000}"/>
    <cellStyle name="Note 5 2 2 2 2 2 3 2" xfId="25530" xr:uid="{00000000-0005-0000-0000-0000E86F0000}"/>
    <cellStyle name="Note 5 2 2 2 2 2 3 3" xfId="37663" xr:uid="{00000000-0005-0000-0000-0000E96F0000}"/>
    <cellStyle name="Note 5 2 2 2 2 2 4" xfId="15357" xr:uid="{00000000-0005-0000-0000-0000EA6F0000}"/>
    <cellStyle name="Note 5 2 2 2 2 2 4 2" xfId="25531" xr:uid="{00000000-0005-0000-0000-0000EB6F0000}"/>
    <cellStyle name="Note 5 2 2 2 2 2 4 3" xfId="40205" xr:uid="{00000000-0005-0000-0000-0000EC6F0000}"/>
    <cellStyle name="Note 5 2 2 2 2 2 5" xfId="25526" xr:uid="{00000000-0005-0000-0000-0000ED6F0000}"/>
    <cellStyle name="Note 5 2 2 2 2 2 6" xfId="35103" xr:uid="{00000000-0005-0000-0000-0000EE6F0000}"/>
    <cellStyle name="Note 5 2 2 2 2 3" xfId="25525" xr:uid="{00000000-0005-0000-0000-0000EF6F0000}"/>
    <cellStyle name="Note 5 2 2 2 2 4" xfId="33832" xr:uid="{00000000-0005-0000-0000-0000F06F0000}"/>
    <cellStyle name="Note 5 2 2 2 3" xfId="15358" xr:uid="{00000000-0005-0000-0000-0000F16F0000}"/>
    <cellStyle name="Note 5 2 2 2 3 2" xfId="15359" xr:uid="{00000000-0005-0000-0000-0000F26F0000}"/>
    <cellStyle name="Note 5 2 2 2 3 2 2" xfId="15360" xr:uid="{00000000-0005-0000-0000-0000F36F0000}"/>
    <cellStyle name="Note 5 2 2 2 3 2 2 2" xfId="25534" xr:uid="{00000000-0005-0000-0000-0000F46F0000}"/>
    <cellStyle name="Note 5 2 2 2 3 2 2 3" xfId="38415" xr:uid="{00000000-0005-0000-0000-0000F56F0000}"/>
    <cellStyle name="Note 5 2 2 2 3 2 3" xfId="15361" xr:uid="{00000000-0005-0000-0000-0000F66F0000}"/>
    <cellStyle name="Note 5 2 2 2 3 2 3 2" xfId="25535" xr:uid="{00000000-0005-0000-0000-0000F76F0000}"/>
    <cellStyle name="Note 5 2 2 2 3 2 3 3" xfId="40955" xr:uid="{00000000-0005-0000-0000-0000F86F0000}"/>
    <cellStyle name="Note 5 2 2 2 3 2 4" xfId="25533" xr:uid="{00000000-0005-0000-0000-0000F96F0000}"/>
    <cellStyle name="Note 5 2 2 2 3 2 5" xfId="35862" xr:uid="{00000000-0005-0000-0000-0000FA6F0000}"/>
    <cellStyle name="Note 5 2 2 2 3 3" xfId="15362" xr:uid="{00000000-0005-0000-0000-0000FB6F0000}"/>
    <cellStyle name="Note 5 2 2 2 3 3 2" xfId="25536" xr:uid="{00000000-0005-0000-0000-0000FC6F0000}"/>
    <cellStyle name="Note 5 2 2 2 3 3 3" xfId="37141" xr:uid="{00000000-0005-0000-0000-0000FD6F0000}"/>
    <cellStyle name="Note 5 2 2 2 3 4" xfId="15363" xr:uid="{00000000-0005-0000-0000-0000FE6F0000}"/>
    <cellStyle name="Note 5 2 2 2 3 4 2" xfId="25537" xr:uid="{00000000-0005-0000-0000-0000FF6F0000}"/>
    <cellStyle name="Note 5 2 2 2 3 4 3" xfId="39685" xr:uid="{00000000-0005-0000-0000-000000700000}"/>
    <cellStyle name="Note 5 2 2 2 3 5" xfId="25532" xr:uid="{00000000-0005-0000-0000-000001700000}"/>
    <cellStyle name="Note 5 2 2 2 3 6" xfId="34584" xr:uid="{00000000-0005-0000-0000-000002700000}"/>
    <cellStyle name="Note 5 2 2 2 4" xfId="25524" xr:uid="{00000000-0005-0000-0000-000003700000}"/>
    <cellStyle name="Note 5 2 2 2 5" xfId="32629" xr:uid="{00000000-0005-0000-0000-000004700000}"/>
    <cellStyle name="Note 5 2 2 3" xfId="15364" xr:uid="{00000000-0005-0000-0000-000005700000}"/>
    <cellStyle name="Note 5 2 2 3 2" xfId="15365" xr:uid="{00000000-0005-0000-0000-000006700000}"/>
    <cellStyle name="Note 5 2 2 3 2 2" xfId="15366" xr:uid="{00000000-0005-0000-0000-000007700000}"/>
    <cellStyle name="Note 5 2 2 3 2 2 2" xfId="15367" xr:uid="{00000000-0005-0000-0000-000008700000}"/>
    <cellStyle name="Note 5 2 2 3 2 2 2 2" xfId="15368" xr:uid="{00000000-0005-0000-0000-000009700000}"/>
    <cellStyle name="Note 5 2 2 3 2 2 2 2 2" xfId="25542" xr:uid="{00000000-0005-0000-0000-00000A700000}"/>
    <cellStyle name="Note 5 2 2 3 2 2 2 2 3" xfId="39087" xr:uid="{00000000-0005-0000-0000-00000B700000}"/>
    <cellStyle name="Note 5 2 2 3 2 2 2 3" xfId="15369" xr:uid="{00000000-0005-0000-0000-00000C700000}"/>
    <cellStyle name="Note 5 2 2 3 2 2 2 3 2" xfId="25543" xr:uid="{00000000-0005-0000-0000-00000D700000}"/>
    <cellStyle name="Note 5 2 2 3 2 2 2 3 3" xfId="41627" xr:uid="{00000000-0005-0000-0000-00000E700000}"/>
    <cellStyle name="Note 5 2 2 3 2 2 2 4" xfId="25541" xr:uid="{00000000-0005-0000-0000-00000F700000}"/>
    <cellStyle name="Note 5 2 2 3 2 2 2 5" xfId="36534" xr:uid="{00000000-0005-0000-0000-000010700000}"/>
    <cellStyle name="Note 5 2 2 3 2 2 3" xfId="15370" xr:uid="{00000000-0005-0000-0000-000011700000}"/>
    <cellStyle name="Note 5 2 2 3 2 2 3 2" xfId="25544" xr:uid="{00000000-0005-0000-0000-000012700000}"/>
    <cellStyle name="Note 5 2 2 3 2 2 3 3" xfId="37815" xr:uid="{00000000-0005-0000-0000-000013700000}"/>
    <cellStyle name="Note 5 2 2 3 2 2 4" xfId="15371" xr:uid="{00000000-0005-0000-0000-000014700000}"/>
    <cellStyle name="Note 5 2 2 3 2 2 4 2" xfId="25545" xr:uid="{00000000-0005-0000-0000-000015700000}"/>
    <cellStyle name="Note 5 2 2 3 2 2 4 3" xfId="40357" xr:uid="{00000000-0005-0000-0000-000016700000}"/>
    <cellStyle name="Note 5 2 2 3 2 2 5" xfId="25540" xr:uid="{00000000-0005-0000-0000-000017700000}"/>
    <cellStyle name="Note 5 2 2 3 2 2 6" xfId="35255" xr:uid="{00000000-0005-0000-0000-000018700000}"/>
    <cellStyle name="Note 5 2 2 3 2 3" xfId="25539" xr:uid="{00000000-0005-0000-0000-000019700000}"/>
    <cellStyle name="Note 5 2 2 3 2 4" xfId="33983" xr:uid="{00000000-0005-0000-0000-00001A700000}"/>
    <cellStyle name="Note 5 2 2 3 3" xfId="15372" xr:uid="{00000000-0005-0000-0000-00001B700000}"/>
    <cellStyle name="Note 5 2 2 3 3 2" xfId="15373" xr:uid="{00000000-0005-0000-0000-00001C700000}"/>
    <cellStyle name="Note 5 2 2 3 3 2 2" xfId="15374" xr:uid="{00000000-0005-0000-0000-00001D700000}"/>
    <cellStyle name="Note 5 2 2 3 3 2 2 2" xfId="25548" xr:uid="{00000000-0005-0000-0000-00001E700000}"/>
    <cellStyle name="Note 5 2 2 3 3 2 2 3" xfId="38567" xr:uid="{00000000-0005-0000-0000-00001F700000}"/>
    <cellStyle name="Note 5 2 2 3 3 2 3" xfId="15375" xr:uid="{00000000-0005-0000-0000-000020700000}"/>
    <cellStyle name="Note 5 2 2 3 3 2 3 2" xfId="25549" xr:uid="{00000000-0005-0000-0000-000021700000}"/>
    <cellStyle name="Note 5 2 2 3 3 2 3 3" xfId="41107" xr:uid="{00000000-0005-0000-0000-000022700000}"/>
    <cellStyle name="Note 5 2 2 3 3 2 4" xfId="25547" xr:uid="{00000000-0005-0000-0000-000023700000}"/>
    <cellStyle name="Note 5 2 2 3 3 2 5" xfId="36014" xr:uid="{00000000-0005-0000-0000-000024700000}"/>
    <cellStyle name="Note 5 2 2 3 3 3" xfId="15376" xr:uid="{00000000-0005-0000-0000-000025700000}"/>
    <cellStyle name="Note 5 2 2 3 3 3 2" xfId="25550" xr:uid="{00000000-0005-0000-0000-000026700000}"/>
    <cellStyle name="Note 5 2 2 3 3 3 3" xfId="37293" xr:uid="{00000000-0005-0000-0000-000027700000}"/>
    <cellStyle name="Note 5 2 2 3 3 4" xfId="15377" xr:uid="{00000000-0005-0000-0000-000028700000}"/>
    <cellStyle name="Note 5 2 2 3 3 4 2" xfId="25551" xr:uid="{00000000-0005-0000-0000-000029700000}"/>
    <cellStyle name="Note 5 2 2 3 3 4 3" xfId="39837" xr:uid="{00000000-0005-0000-0000-00002A700000}"/>
    <cellStyle name="Note 5 2 2 3 3 5" xfId="25546" xr:uid="{00000000-0005-0000-0000-00002B700000}"/>
    <cellStyle name="Note 5 2 2 3 3 6" xfId="34732" xr:uid="{00000000-0005-0000-0000-00002C700000}"/>
    <cellStyle name="Note 5 2 2 3 4" xfId="25538" xr:uid="{00000000-0005-0000-0000-00002D700000}"/>
    <cellStyle name="Note 5 2 2 3 5" xfId="32776" xr:uid="{00000000-0005-0000-0000-00002E700000}"/>
    <cellStyle name="Note 5 2 2 4" xfId="15378" xr:uid="{00000000-0005-0000-0000-00002F700000}"/>
    <cellStyle name="Note 5 2 2 4 2" xfId="15379" xr:uid="{00000000-0005-0000-0000-000030700000}"/>
    <cellStyle name="Note 5 2 2 4 2 2" xfId="15380" xr:uid="{00000000-0005-0000-0000-000031700000}"/>
    <cellStyle name="Note 5 2 2 4 2 2 2" xfId="15381" xr:uid="{00000000-0005-0000-0000-000032700000}"/>
    <cellStyle name="Note 5 2 2 4 2 2 2 2" xfId="15382" xr:uid="{00000000-0005-0000-0000-000033700000}"/>
    <cellStyle name="Note 5 2 2 4 2 2 2 2 2" xfId="25556" xr:uid="{00000000-0005-0000-0000-000034700000}"/>
    <cellStyle name="Note 5 2 2 4 2 2 2 2 3" xfId="39246" xr:uid="{00000000-0005-0000-0000-000035700000}"/>
    <cellStyle name="Note 5 2 2 4 2 2 2 3" xfId="15383" xr:uid="{00000000-0005-0000-0000-000036700000}"/>
    <cellStyle name="Note 5 2 2 4 2 2 2 3 2" xfId="25557" xr:uid="{00000000-0005-0000-0000-000037700000}"/>
    <cellStyle name="Note 5 2 2 4 2 2 2 3 3" xfId="41786" xr:uid="{00000000-0005-0000-0000-000038700000}"/>
    <cellStyle name="Note 5 2 2 4 2 2 2 4" xfId="25555" xr:uid="{00000000-0005-0000-0000-000039700000}"/>
    <cellStyle name="Note 5 2 2 4 2 2 2 5" xfId="36693" xr:uid="{00000000-0005-0000-0000-00003A700000}"/>
    <cellStyle name="Note 5 2 2 4 2 2 3" xfId="15384" xr:uid="{00000000-0005-0000-0000-00003B700000}"/>
    <cellStyle name="Note 5 2 2 4 2 2 3 2" xfId="25558" xr:uid="{00000000-0005-0000-0000-00003C700000}"/>
    <cellStyle name="Note 5 2 2 4 2 2 3 3" xfId="37976" xr:uid="{00000000-0005-0000-0000-00003D700000}"/>
    <cellStyle name="Note 5 2 2 4 2 2 4" xfId="15385" xr:uid="{00000000-0005-0000-0000-00003E700000}"/>
    <cellStyle name="Note 5 2 2 4 2 2 4 2" xfId="25559" xr:uid="{00000000-0005-0000-0000-00003F700000}"/>
    <cellStyle name="Note 5 2 2 4 2 2 4 3" xfId="40516" xr:uid="{00000000-0005-0000-0000-000040700000}"/>
    <cellStyle name="Note 5 2 2 4 2 2 5" xfId="25554" xr:uid="{00000000-0005-0000-0000-000041700000}"/>
    <cellStyle name="Note 5 2 2 4 2 2 6" xfId="35416" xr:uid="{00000000-0005-0000-0000-000042700000}"/>
    <cellStyle name="Note 5 2 2 4 2 3" xfId="25553" xr:uid="{00000000-0005-0000-0000-000043700000}"/>
    <cellStyle name="Note 5 2 2 4 2 4" xfId="34144" xr:uid="{00000000-0005-0000-0000-000044700000}"/>
    <cellStyle name="Note 5 2 2 4 3" xfId="15386" xr:uid="{00000000-0005-0000-0000-000045700000}"/>
    <cellStyle name="Note 5 2 2 4 3 2" xfId="15387" xr:uid="{00000000-0005-0000-0000-000046700000}"/>
    <cellStyle name="Note 5 2 2 4 3 2 2" xfId="15388" xr:uid="{00000000-0005-0000-0000-000047700000}"/>
    <cellStyle name="Note 5 2 2 4 3 2 2 2" xfId="25562" xr:uid="{00000000-0005-0000-0000-000048700000}"/>
    <cellStyle name="Note 5 2 2 4 3 2 2 3" xfId="38726" xr:uid="{00000000-0005-0000-0000-000049700000}"/>
    <cellStyle name="Note 5 2 2 4 3 2 3" xfId="15389" xr:uid="{00000000-0005-0000-0000-00004A700000}"/>
    <cellStyle name="Note 5 2 2 4 3 2 3 2" xfId="25563" xr:uid="{00000000-0005-0000-0000-00004B700000}"/>
    <cellStyle name="Note 5 2 2 4 3 2 3 3" xfId="41266" xr:uid="{00000000-0005-0000-0000-00004C700000}"/>
    <cellStyle name="Note 5 2 2 4 3 2 4" xfId="25561" xr:uid="{00000000-0005-0000-0000-00004D700000}"/>
    <cellStyle name="Note 5 2 2 4 3 2 5" xfId="36173" xr:uid="{00000000-0005-0000-0000-00004E700000}"/>
    <cellStyle name="Note 5 2 2 4 3 3" xfId="15390" xr:uid="{00000000-0005-0000-0000-00004F700000}"/>
    <cellStyle name="Note 5 2 2 4 3 3 2" xfId="25564" xr:uid="{00000000-0005-0000-0000-000050700000}"/>
    <cellStyle name="Note 5 2 2 4 3 3 3" xfId="37454" xr:uid="{00000000-0005-0000-0000-000051700000}"/>
    <cellStyle name="Note 5 2 2 4 3 4" xfId="15391" xr:uid="{00000000-0005-0000-0000-000052700000}"/>
    <cellStyle name="Note 5 2 2 4 3 4 2" xfId="25565" xr:uid="{00000000-0005-0000-0000-000053700000}"/>
    <cellStyle name="Note 5 2 2 4 3 4 3" xfId="39996" xr:uid="{00000000-0005-0000-0000-000054700000}"/>
    <cellStyle name="Note 5 2 2 4 3 5" xfId="25560" xr:uid="{00000000-0005-0000-0000-000055700000}"/>
    <cellStyle name="Note 5 2 2 4 3 6" xfId="34894" xr:uid="{00000000-0005-0000-0000-000056700000}"/>
    <cellStyle name="Note 5 2 2 4 4" xfId="25552" xr:uid="{00000000-0005-0000-0000-000057700000}"/>
    <cellStyle name="Note 5 2 2 4 5" xfId="33597" xr:uid="{00000000-0005-0000-0000-000058700000}"/>
    <cellStyle name="Note 5 2 2 5" xfId="15392" xr:uid="{00000000-0005-0000-0000-000059700000}"/>
    <cellStyle name="Note 5 2 2 5 2" xfId="15393" xr:uid="{00000000-0005-0000-0000-00005A700000}"/>
    <cellStyle name="Note 5 2 2 5 2 2" xfId="15394" xr:uid="{00000000-0005-0000-0000-00005B700000}"/>
    <cellStyle name="Note 5 2 2 5 2 2 2" xfId="15395" xr:uid="{00000000-0005-0000-0000-00005C700000}"/>
    <cellStyle name="Note 5 2 2 5 2 2 2 2" xfId="25569" xr:uid="{00000000-0005-0000-0000-00005D700000}"/>
    <cellStyle name="Note 5 2 2 5 2 2 2 3" xfId="38270" xr:uid="{00000000-0005-0000-0000-00005E700000}"/>
    <cellStyle name="Note 5 2 2 5 2 2 3" xfId="15396" xr:uid="{00000000-0005-0000-0000-00005F700000}"/>
    <cellStyle name="Note 5 2 2 5 2 2 3 2" xfId="25570" xr:uid="{00000000-0005-0000-0000-000060700000}"/>
    <cellStyle name="Note 5 2 2 5 2 2 3 3" xfId="40810" xr:uid="{00000000-0005-0000-0000-000061700000}"/>
    <cellStyle name="Note 5 2 2 5 2 2 4" xfId="25568" xr:uid="{00000000-0005-0000-0000-000062700000}"/>
    <cellStyle name="Note 5 2 2 5 2 2 5" xfId="35717" xr:uid="{00000000-0005-0000-0000-000063700000}"/>
    <cellStyle name="Note 5 2 2 5 2 3" xfId="15397" xr:uid="{00000000-0005-0000-0000-000064700000}"/>
    <cellStyle name="Note 5 2 2 5 2 3 2" xfId="25571" xr:uid="{00000000-0005-0000-0000-000065700000}"/>
    <cellStyle name="Note 5 2 2 5 2 3 3" xfId="36996" xr:uid="{00000000-0005-0000-0000-000066700000}"/>
    <cellStyle name="Note 5 2 2 5 2 4" xfId="15398" xr:uid="{00000000-0005-0000-0000-000067700000}"/>
    <cellStyle name="Note 5 2 2 5 2 4 2" xfId="25572" xr:uid="{00000000-0005-0000-0000-000068700000}"/>
    <cellStyle name="Note 5 2 2 5 2 4 3" xfId="39540" xr:uid="{00000000-0005-0000-0000-000069700000}"/>
    <cellStyle name="Note 5 2 2 5 2 5" xfId="25567" xr:uid="{00000000-0005-0000-0000-00006A700000}"/>
    <cellStyle name="Note 5 2 2 5 2 6" xfId="34442" xr:uid="{00000000-0005-0000-0000-00006B700000}"/>
    <cellStyle name="Note 5 2 2 5 3" xfId="25566" xr:uid="{00000000-0005-0000-0000-00006C700000}"/>
    <cellStyle name="Note 5 2 2 5 4" xfId="32465" xr:uid="{00000000-0005-0000-0000-00006D700000}"/>
    <cellStyle name="Note 5 2 2 6" xfId="15399" xr:uid="{00000000-0005-0000-0000-00006E700000}"/>
    <cellStyle name="Note 5 2 2 6 2" xfId="15400" xr:uid="{00000000-0005-0000-0000-00006F700000}"/>
    <cellStyle name="Note 5 2 2 6 2 2" xfId="15401" xr:uid="{00000000-0005-0000-0000-000070700000}"/>
    <cellStyle name="Note 5 2 2 6 2 2 2" xfId="15402" xr:uid="{00000000-0005-0000-0000-000071700000}"/>
    <cellStyle name="Note 5 2 2 6 2 2 2 2" xfId="25576" xr:uid="{00000000-0005-0000-0000-000072700000}"/>
    <cellStyle name="Note 5 2 2 6 2 2 2 3" xfId="38792" xr:uid="{00000000-0005-0000-0000-000073700000}"/>
    <cellStyle name="Note 5 2 2 6 2 2 3" xfId="15403" xr:uid="{00000000-0005-0000-0000-000074700000}"/>
    <cellStyle name="Note 5 2 2 6 2 2 3 2" xfId="25577" xr:uid="{00000000-0005-0000-0000-000075700000}"/>
    <cellStyle name="Note 5 2 2 6 2 2 3 3" xfId="41332" xr:uid="{00000000-0005-0000-0000-000076700000}"/>
    <cellStyle name="Note 5 2 2 6 2 2 4" xfId="25575" xr:uid="{00000000-0005-0000-0000-000077700000}"/>
    <cellStyle name="Note 5 2 2 6 2 2 5" xfId="36239" xr:uid="{00000000-0005-0000-0000-000078700000}"/>
    <cellStyle name="Note 5 2 2 6 2 3" xfId="15404" xr:uid="{00000000-0005-0000-0000-000079700000}"/>
    <cellStyle name="Note 5 2 2 6 2 3 2" xfId="25578" xr:uid="{00000000-0005-0000-0000-00007A700000}"/>
    <cellStyle name="Note 5 2 2 6 2 3 3" xfId="37520" xr:uid="{00000000-0005-0000-0000-00007B700000}"/>
    <cellStyle name="Note 5 2 2 6 2 4" xfId="15405" xr:uid="{00000000-0005-0000-0000-00007C700000}"/>
    <cellStyle name="Note 5 2 2 6 2 4 2" xfId="25579" xr:uid="{00000000-0005-0000-0000-00007D700000}"/>
    <cellStyle name="Note 5 2 2 6 2 4 3" xfId="40062" xr:uid="{00000000-0005-0000-0000-00007E700000}"/>
    <cellStyle name="Note 5 2 2 6 2 5" xfId="25574" xr:uid="{00000000-0005-0000-0000-00007F700000}"/>
    <cellStyle name="Note 5 2 2 6 2 6" xfId="34960" xr:uid="{00000000-0005-0000-0000-000080700000}"/>
    <cellStyle name="Note 5 2 2 6 3" xfId="25573" xr:uid="{00000000-0005-0000-0000-000081700000}"/>
    <cellStyle name="Note 5 2 2 6 4" xfId="33687" xr:uid="{00000000-0005-0000-0000-000082700000}"/>
    <cellStyle name="Note 5 2 2 7" xfId="15406" xr:uid="{00000000-0005-0000-0000-000083700000}"/>
    <cellStyle name="Note 5 2 2 7 2" xfId="15407" xr:uid="{00000000-0005-0000-0000-000084700000}"/>
    <cellStyle name="Note 5 2 2 7 2 2" xfId="15408" xr:uid="{00000000-0005-0000-0000-000085700000}"/>
    <cellStyle name="Note 5 2 2 7 2 2 2" xfId="25582" xr:uid="{00000000-0005-0000-0000-000086700000}"/>
    <cellStyle name="Note 5 2 2 7 2 2 3" xfId="38128" xr:uid="{00000000-0005-0000-0000-000087700000}"/>
    <cellStyle name="Note 5 2 2 7 2 3" xfId="15409" xr:uid="{00000000-0005-0000-0000-000088700000}"/>
    <cellStyle name="Note 5 2 2 7 2 3 2" xfId="25583" xr:uid="{00000000-0005-0000-0000-000089700000}"/>
    <cellStyle name="Note 5 2 2 7 2 3 3" xfId="40668" xr:uid="{00000000-0005-0000-0000-00008A700000}"/>
    <cellStyle name="Note 5 2 2 7 2 4" xfId="25581" xr:uid="{00000000-0005-0000-0000-00008B700000}"/>
    <cellStyle name="Note 5 2 2 7 2 5" xfId="35575" xr:uid="{00000000-0005-0000-0000-00008C700000}"/>
    <cellStyle name="Note 5 2 2 7 3" xfId="15410" xr:uid="{00000000-0005-0000-0000-00008D700000}"/>
    <cellStyle name="Note 5 2 2 7 3 2" xfId="25584" xr:uid="{00000000-0005-0000-0000-00008E700000}"/>
    <cellStyle name="Note 5 2 2 7 3 3" xfId="36854" xr:uid="{00000000-0005-0000-0000-00008F700000}"/>
    <cellStyle name="Note 5 2 2 7 4" xfId="15411" xr:uid="{00000000-0005-0000-0000-000090700000}"/>
    <cellStyle name="Note 5 2 2 7 4 2" xfId="25585" xr:uid="{00000000-0005-0000-0000-000091700000}"/>
    <cellStyle name="Note 5 2 2 7 4 3" xfId="39398" xr:uid="{00000000-0005-0000-0000-000092700000}"/>
    <cellStyle name="Note 5 2 2 7 5" xfId="25580" xr:uid="{00000000-0005-0000-0000-000093700000}"/>
    <cellStyle name="Note 5 2 2 7 6" xfId="34300" xr:uid="{00000000-0005-0000-0000-000094700000}"/>
    <cellStyle name="Note 5 2 2 8" xfId="15412" xr:uid="{00000000-0005-0000-0000-000095700000}"/>
    <cellStyle name="Note 5 2 2 8 2" xfId="25586" xr:uid="{00000000-0005-0000-0000-000096700000}"/>
    <cellStyle name="Note 5 2 2 9" xfId="15349" xr:uid="{00000000-0005-0000-0000-000097700000}"/>
    <cellStyle name="Note 5 2 3" xfId="2736" xr:uid="{00000000-0005-0000-0000-000098700000}"/>
    <cellStyle name="Note 5 2 3 2" xfId="15414" xr:uid="{00000000-0005-0000-0000-000099700000}"/>
    <cellStyle name="Note 5 2 3 2 2" xfId="15415" xr:uid="{00000000-0005-0000-0000-00009A700000}"/>
    <cellStyle name="Note 5 2 3 2 2 2" xfId="15416" xr:uid="{00000000-0005-0000-0000-00009B700000}"/>
    <cellStyle name="Note 5 2 3 2 2 2 2" xfId="15417" xr:uid="{00000000-0005-0000-0000-00009C700000}"/>
    <cellStyle name="Note 5 2 3 2 2 2 2 2" xfId="25591" xr:uid="{00000000-0005-0000-0000-00009D700000}"/>
    <cellStyle name="Note 5 2 3 2 2 2 2 3" xfId="38858" xr:uid="{00000000-0005-0000-0000-00009E700000}"/>
    <cellStyle name="Note 5 2 3 2 2 2 3" xfId="15418" xr:uid="{00000000-0005-0000-0000-00009F700000}"/>
    <cellStyle name="Note 5 2 3 2 2 2 3 2" xfId="25592" xr:uid="{00000000-0005-0000-0000-0000A0700000}"/>
    <cellStyle name="Note 5 2 3 2 2 2 3 3" xfId="41398" xr:uid="{00000000-0005-0000-0000-0000A1700000}"/>
    <cellStyle name="Note 5 2 3 2 2 2 4" xfId="25590" xr:uid="{00000000-0005-0000-0000-0000A2700000}"/>
    <cellStyle name="Note 5 2 3 2 2 2 5" xfId="36305" xr:uid="{00000000-0005-0000-0000-0000A3700000}"/>
    <cellStyle name="Note 5 2 3 2 2 3" xfId="15419" xr:uid="{00000000-0005-0000-0000-0000A4700000}"/>
    <cellStyle name="Note 5 2 3 2 2 3 2" xfId="25593" xr:uid="{00000000-0005-0000-0000-0000A5700000}"/>
    <cellStyle name="Note 5 2 3 2 2 3 3" xfId="37586" xr:uid="{00000000-0005-0000-0000-0000A6700000}"/>
    <cellStyle name="Note 5 2 3 2 2 4" xfId="15420" xr:uid="{00000000-0005-0000-0000-0000A7700000}"/>
    <cellStyle name="Note 5 2 3 2 2 4 2" xfId="25594" xr:uid="{00000000-0005-0000-0000-0000A8700000}"/>
    <cellStyle name="Note 5 2 3 2 2 4 3" xfId="40128" xr:uid="{00000000-0005-0000-0000-0000A9700000}"/>
    <cellStyle name="Note 5 2 3 2 2 5" xfId="25589" xr:uid="{00000000-0005-0000-0000-0000AA700000}"/>
    <cellStyle name="Note 5 2 3 2 2 6" xfId="35026" xr:uid="{00000000-0005-0000-0000-0000AB700000}"/>
    <cellStyle name="Note 5 2 3 2 3" xfId="25588" xr:uid="{00000000-0005-0000-0000-0000AC700000}"/>
    <cellStyle name="Note 5 2 3 2 4" xfId="33755" xr:uid="{00000000-0005-0000-0000-0000AD700000}"/>
    <cellStyle name="Note 5 2 3 3" xfId="15421" xr:uid="{00000000-0005-0000-0000-0000AE700000}"/>
    <cellStyle name="Note 5 2 3 3 2" xfId="15422" xr:uid="{00000000-0005-0000-0000-0000AF700000}"/>
    <cellStyle name="Note 5 2 3 3 2 2" xfId="15423" xr:uid="{00000000-0005-0000-0000-0000B0700000}"/>
    <cellStyle name="Note 5 2 3 3 2 2 2" xfId="25597" xr:uid="{00000000-0005-0000-0000-0000B1700000}"/>
    <cellStyle name="Note 5 2 3 3 2 2 3" xfId="38338" xr:uid="{00000000-0005-0000-0000-0000B2700000}"/>
    <cellStyle name="Note 5 2 3 3 2 3" xfId="15424" xr:uid="{00000000-0005-0000-0000-0000B3700000}"/>
    <cellStyle name="Note 5 2 3 3 2 3 2" xfId="25598" xr:uid="{00000000-0005-0000-0000-0000B4700000}"/>
    <cellStyle name="Note 5 2 3 3 2 3 3" xfId="40878" xr:uid="{00000000-0005-0000-0000-0000B5700000}"/>
    <cellStyle name="Note 5 2 3 3 2 4" xfId="25596" xr:uid="{00000000-0005-0000-0000-0000B6700000}"/>
    <cellStyle name="Note 5 2 3 3 2 5" xfId="35785" xr:uid="{00000000-0005-0000-0000-0000B7700000}"/>
    <cellStyle name="Note 5 2 3 3 3" xfId="15425" xr:uid="{00000000-0005-0000-0000-0000B8700000}"/>
    <cellStyle name="Note 5 2 3 3 3 2" xfId="25599" xr:uid="{00000000-0005-0000-0000-0000B9700000}"/>
    <cellStyle name="Note 5 2 3 3 3 3" xfId="37064" xr:uid="{00000000-0005-0000-0000-0000BA700000}"/>
    <cellStyle name="Note 5 2 3 3 4" xfId="15426" xr:uid="{00000000-0005-0000-0000-0000BB700000}"/>
    <cellStyle name="Note 5 2 3 3 4 2" xfId="25600" xr:uid="{00000000-0005-0000-0000-0000BC700000}"/>
    <cellStyle name="Note 5 2 3 3 4 3" xfId="39608" xr:uid="{00000000-0005-0000-0000-0000BD700000}"/>
    <cellStyle name="Note 5 2 3 3 5" xfId="25595" xr:uid="{00000000-0005-0000-0000-0000BE700000}"/>
    <cellStyle name="Note 5 2 3 3 6" xfId="34509" xr:uid="{00000000-0005-0000-0000-0000BF700000}"/>
    <cellStyle name="Note 5 2 3 4" xfId="15427" xr:uid="{00000000-0005-0000-0000-0000C0700000}"/>
    <cellStyle name="Note 5 2 3 4 2" xfId="25601" xr:uid="{00000000-0005-0000-0000-0000C1700000}"/>
    <cellStyle name="Note 5 2 3 5" xfId="15413" xr:uid="{00000000-0005-0000-0000-0000C2700000}"/>
    <cellStyle name="Note 5 2 3 6" xfId="25587" xr:uid="{00000000-0005-0000-0000-0000C3700000}"/>
    <cellStyle name="Note 5 2 3 7" xfId="32555" xr:uid="{00000000-0005-0000-0000-0000C4700000}"/>
    <cellStyle name="Note 5 2 4" xfId="15428" xr:uid="{00000000-0005-0000-0000-0000C5700000}"/>
    <cellStyle name="Note 5 2 4 2" xfId="15429" xr:uid="{00000000-0005-0000-0000-0000C6700000}"/>
    <cellStyle name="Note 5 2 4 2 2" xfId="15430" xr:uid="{00000000-0005-0000-0000-0000C7700000}"/>
    <cellStyle name="Note 5 2 4 2 2 2" xfId="15431" xr:uid="{00000000-0005-0000-0000-0000C8700000}"/>
    <cellStyle name="Note 5 2 4 2 2 2 2" xfId="15432" xr:uid="{00000000-0005-0000-0000-0000C9700000}"/>
    <cellStyle name="Note 5 2 4 2 2 2 2 2" xfId="25606" xr:uid="{00000000-0005-0000-0000-0000CA700000}"/>
    <cellStyle name="Note 5 2 4 2 2 2 2 3" xfId="39009" xr:uid="{00000000-0005-0000-0000-0000CB700000}"/>
    <cellStyle name="Note 5 2 4 2 2 2 3" xfId="15433" xr:uid="{00000000-0005-0000-0000-0000CC700000}"/>
    <cellStyle name="Note 5 2 4 2 2 2 3 2" xfId="25607" xr:uid="{00000000-0005-0000-0000-0000CD700000}"/>
    <cellStyle name="Note 5 2 4 2 2 2 3 3" xfId="41549" xr:uid="{00000000-0005-0000-0000-0000CE700000}"/>
    <cellStyle name="Note 5 2 4 2 2 2 4" xfId="25605" xr:uid="{00000000-0005-0000-0000-0000CF700000}"/>
    <cellStyle name="Note 5 2 4 2 2 2 5" xfId="36456" xr:uid="{00000000-0005-0000-0000-0000D0700000}"/>
    <cellStyle name="Note 5 2 4 2 2 3" xfId="15434" xr:uid="{00000000-0005-0000-0000-0000D1700000}"/>
    <cellStyle name="Note 5 2 4 2 2 3 2" xfId="25608" xr:uid="{00000000-0005-0000-0000-0000D2700000}"/>
    <cellStyle name="Note 5 2 4 2 2 3 3" xfId="37737" xr:uid="{00000000-0005-0000-0000-0000D3700000}"/>
    <cellStyle name="Note 5 2 4 2 2 4" xfId="15435" xr:uid="{00000000-0005-0000-0000-0000D4700000}"/>
    <cellStyle name="Note 5 2 4 2 2 4 2" xfId="25609" xr:uid="{00000000-0005-0000-0000-0000D5700000}"/>
    <cellStyle name="Note 5 2 4 2 2 4 3" xfId="40279" xr:uid="{00000000-0005-0000-0000-0000D6700000}"/>
    <cellStyle name="Note 5 2 4 2 2 5" xfId="25604" xr:uid="{00000000-0005-0000-0000-0000D7700000}"/>
    <cellStyle name="Note 5 2 4 2 2 6" xfId="35177" xr:uid="{00000000-0005-0000-0000-0000D8700000}"/>
    <cellStyle name="Note 5 2 4 2 3" xfId="25603" xr:uid="{00000000-0005-0000-0000-0000D9700000}"/>
    <cellStyle name="Note 5 2 4 2 4" xfId="33906" xr:uid="{00000000-0005-0000-0000-0000DA700000}"/>
    <cellStyle name="Note 5 2 4 3" xfId="15436" xr:uid="{00000000-0005-0000-0000-0000DB700000}"/>
    <cellStyle name="Note 5 2 4 3 2" xfId="15437" xr:uid="{00000000-0005-0000-0000-0000DC700000}"/>
    <cellStyle name="Note 5 2 4 3 2 2" xfId="15438" xr:uid="{00000000-0005-0000-0000-0000DD700000}"/>
    <cellStyle name="Note 5 2 4 3 2 2 2" xfId="25612" xr:uid="{00000000-0005-0000-0000-0000DE700000}"/>
    <cellStyle name="Note 5 2 4 3 2 2 3" xfId="38489" xr:uid="{00000000-0005-0000-0000-0000DF700000}"/>
    <cellStyle name="Note 5 2 4 3 2 3" xfId="15439" xr:uid="{00000000-0005-0000-0000-0000E0700000}"/>
    <cellStyle name="Note 5 2 4 3 2 3 2" xfId="25613" xr:uid="{00000000-0005-0000-0000-0000E1700000}"/>
    <cellStyle name="Note 5 2 4 3 2 3 3" xfId="41029" xr:uid="{00000000-0005-0000-0000-0000E2700000}"/>
    <cellStyle name="Note 5 2 4 3 2 4" xfId="25611" xr:uid="{00000000-0005-0000-0000-0000E3700000}"/>
    <cellStyle name="Note 5 2 4 3 2 5" xfId="35936" xr:uid="{00000000-0005-0000-0000-0000E4700000}"/>
    <cellStyle name="Note 5 2 4 3 3" xfId="15440" xr:uid="{00000000-0005-0000-0000-0000E5700000}"/>
    <cellStyle name="Note 5 2 4 3 3 2" xfId="25614" xr:uid="{00000000-0005-0000-0000-0000E6700000}"/>
    <cellStyle name="Note 5 2 4 3 3 3" xfId="37215" xr:uid="{00000000-0005-0000-0000-0000E7700000}"/>
    <cellStyle name="Note 5 2 4 3 4" xfId="15441" xr:uid="{00000000-0005-0000-0000-0000E8700000}"/>
    <cellStyle name="Note 5 2 4 3 4 2" xfId="25615" xr:uid="{00000000-0005-0000-0000-0000E9700000}"/>
    <cellStyle name="Note 5 2 4 3 4 3" xfId="39759" xr:uid="{00000000-0005-0000-0000-0000EA700000}"/>
    <cellStyle name="Note 5 2 4 3 5" xfId="25610" xr:uid="{00000000-0005-0000-0000-0000EB700000}"/>
    <cellStyle name="Note 5 2 4 3 6" xfId="34656" xr:uid="{00000000-0005-0000-0000-0000EC700000}"/>
    <cellStyle name="Note 5 2 4 4" xfId="15442" xr:uid="{00000000-0005-0000-0000-0000ED700000}"/>
    <cellStyle name="Note 5 2 4 4 2" xfId="25616" xr:uid="{00000000-0005-0000-0000-0000EE700000}"/>
    <cellStyle name="Note 5 2 4 5" xfId="25602" xr:uid="{00000000-0005-0000-0000-0000EF700000}"/>
    <cellStyle name="Note 5 2 4 6" xfId="32703" xr:uid="{00000000-0005-0000-0000-0000F0700000}"/>
    <cellStyle name="Note 5 2 5" xfId="15443" xr:uid="{00000000-0005-0000-0000-0000F1700000}"/>
    <cellStyle name="Note 5 2 5 2" xfId="15444" xr:uid="{00000000-0005-0000-0000-0000F2700000}"/>
    <cellStyle name="Note 5 2 5 2 2" xfId="15445" xr:uid="{00000000-0005-0000-0000-0000F3700000}"/>
    <cellStyle name="Note 5 2 5 2 2 2" xfId="15446" xr:uid="{00000000-0005-0000-0000-0000F4700000}"/>
    <cellStyle name="Note 5 2 5 2 2 2 2" xfId="15447" xr:uid="{00000000-0005-0000-0000-0000F5700000}"/>
    <cellStyle name="Note 5 2 5 2 2 2 2 2" xfId="25621" xr:uid="{00000000-0005-0000-0000-0000F6700000}"/>
    <cellStyle name="Note 5 2 5 2 2 2 2 3" xfId="39168" xr:uid="{00000000-0005-0000-0000-0000F7700000}"/>
    <cellStyle name="Note 5 2 5 2 2 2 3" xfId="15448" xr:uid="{00000000-0005-0000-0000-0000F8700000}"/>
    <cellStyle name="Note 5 2 5 2 2 2 3 2" xfId="25622" xr:uid="{00000000-0005-0000-0000-0000F9700000}"/>
    <cellStyle name="Note 5 2 5 2 2 2 3 3" xfId="41708" xr:uid="{00000000-0005-0000-0000-0000FA700000}"/>
    <cellStyle name="Note 5 2 5 2 2 2 4" xfId="25620" xr:uid="{00000000-0005-0000-0000-0000FB700000}"/>
    <cellStyle name="Note 5 2 5 2 2 2 5" xfId="36615" xr:uid="{00000000-0005-0000-0000-0000FC700000}"/>
    <cellStyle name="Note 5 2 5 2 2 3" xfId="15449" xr:uid="{00000000-0005-0000-0000-0000FD700000}"/>
    <cellStyle name="Note 5 2 5 2 2 3 2" xfId="25623" xr:uid="{00000000-0005-0000-0000-0000FE700000}"/>
    <cellStyle name="Note 5 2 5 2 2 3 3" xfId="37898" xr:uid="{00000000-0005-0000-0000-0000FF700000}"/>
    <cellStyle name="Note 5 2 5 2 2 4" xfId="15450" xr:uid="{00000000-0005-0000-0000-000000710000}"/>
    <cellStyle name="Note 5 2 5 2 2 4 2" xfId="25624" xr:uid="{00000000-0005-0000-0000-000001710000}"/>
    <cellStyle name="Note 5 2 5 2 2 4 3" xfId="40438" xr:uid="{00000000-0005-0000-0000-000002710000}"/>
    <cellStyle name="Note 5 2 5 2 2 5" xfId="25619" xr:uid="{00000000-0005-0000-0000-000003710000}"/>
    <cellStyle name="Note 5 2 5 2 2 6" xfId="35338" xr:uid="{00000000-0005-0000-0000-000004710000}"/>
    <cellStyle name="Note 5 2 5 2 3" xfId="25618" xr:uid="{00000000-0005-0000-0000-000005710000}"/>
    <cellStyle name="Note 5 2 5 2 4" xfId="34066" xr:uid="{00000000-0005-0000-0000-000006710000}"/>
    <cellStyle name="Note 5 2 5 3" xfId="15451" xr:uid="{00000000-0005-0000-0000-000007710000}"/>
    <cellStyle name="Note 5 2 5 3 2" xfId="15452" xr:uid="{00000000-0005-0000-0000-000008710000}"/>
    <cellStyle name="Note 5 2 5 3 2 2" xfId="15453" xr:uid="{00000000-0005-0000-0000-000009710000}"/>
    <cellStyle name="Note 5 2 5 3 2 2 2" xfId="25627" xr:uid="{00000000-0005-0000-0000-00000A710000}"/>
    <cellStyle name="Note 5 2 5 3 2 2 3" xfId="38648" xr:uid="{00000000-0005-0000-0000-00000B710000}"/>
    <cellStyle name="Note 5 2 5 3 2 3" xfId="15454" xr:uid="{00000000-0005-0000-0000-00000C710000}"/>
    <cellStyle name="Note 5 2 5 3 2 3 2" xfId="25628" xr:uid="{00000000-0005-0000-0000-00000D710000}"/>
    <cellStyle name="Note 5 2 5 3 2 3 3" xfId="41188" xr:uid="{00000000-0005-0000-0000-00000E710000}"/>
    <cellStyle name="Note 5 2 5 3 2 4" xfId="25626" xr:uid="{00000000-0005-0000-0000-00000F710000}"/>
    <cellStyle name="Note 5 2 5 3 2 5" xfId="36095" xr:uid="{00000000-0005-0000-0000-000010710000}"/>
    <cellStyle name="Note 5 2 5 3 3" xfId="15455" xr:uid="{00000000-0005-0000-0000-000011710000}"/>
    <cellStyle name="Note 5 2 5 3 3 2" xfId="25629" xr:uid="{00000000-0005-0000-0000-000012710000}"/>
    <cellStyle name="Note 5 2 5 3 3 3" xfId="37376" xr:uid="{00000000-0005-0000-0000-000013710000}"/>
    <cellStyle name="Note 5 2 5 3 4" xfId="15456" xr:uid="{00000000-0005-0000-0000-000014710000}"/>
    <cellStyle name="Note 5 2 5 3 4 2" xfId="25630" xr:uid="{00000000-0005-0000-0000-000015710000}"/>
    <cellStyle name="Note 5 2 5 3 4 3" xfId="39918" xr:uid="{00000000-0005-0000-0000-000016710000}"/>
    <cellStyle name="Note 5 2 5 3 5" xfId="25625" xr:uid="{00000000-0005-0000-0000-000017710000}"/>
    <cellStyle name="Note 5 2 5 3 6" xfId="34815" xr:uid="{00000000-0005-0000-0000-000018710000}"/>
    <cellStyle name="Note 5 2 5 4" xfId="25617" xr:uid="{00000000-0005-0000-0000-000019710000}"/>
    <cellStyle name="Note 5 2 5 5" xfId="32879" xr:uid="{00000000-0005-0000-0000-00001A710000}"/>
    <cellStyle name="Note 5 2 6" xfId="15457" xr:uid="{00000000-0005-0000-0000-00001B710000}"/>
    <cellStyle name="Note 5 2 6 2" xfId="15458" xr:uid="{00000000-0005-0000-0000-00001C710000}"/>
    <cellStyle name="Note 5 2 6 2 2" xfId="15459" xr:uid="{00000000-0005-0000-0000-00001D710000}"/>
    <cellStyle name="Note 5 2 6 2 2 2" xfId="15460" xr:uid="{00000000-0005-0000-0000-00001E710000}"/>
    <cellStyle name="Note 5 2 6 2 2 2 2" xfId="25634" xr:uid="{00000000-0005-0000-0000-00001F710000}"/>
    <cellStyle name="Note 5 2 6 2 2 2 3" xfId="38202" xr:uid="{00000000-0005-0000-0000-000020710000}"/>
    <cellStyle name="Note 5 2 6 2 2 3" xfId="15461" xr:uid="{00000000-0005-0000-0000-000021710000}"/>
    <cellStyle name="Note 5 2 6 2 2 3 2" xfId="25635" xr:uid="{00000000-0005-0000-0000-000022710000}"/>
    <cellStyle name="Note 5 2 6 2 2 3 3" xfId="40742" xr:uid="{00000000-0005-0000-0000-000023710000}"/>
    <cellStyle name="Note 5 2 6 2 2 4" xfId="25633" xr:uid="{00000000-0005-0000-0000-000024710000}"/>
    <cellStyle name="Note 5 2 6 2 2 5" xfId="35649" xr:uid="{00000000-0005-0000-0000-000025710000}"/>
    <cellStyle name="Note 5 2 6 2 3" xfId="15462" xr:uid="{00000000-0005-0000-0000-000026710000}"/>
    <cellStyle name="Note 5 2 6 2 3 2" xfId="25636" xr:uid="{00000000-0005-0000-0000-000027710000}"/>
    <cellStyle name="Note 5 2 6 2 3 3" xfId="36928" xr:uid="{00000000-0005-0000-0000-000028710000}"/>
    <cellStyle name="Note 5 2 6 2 4" xfId="15463" xr:uid="{00000000-0005-0000-0000-000029710000}"/>
    <cellStyle name="Note 5 2 6 2 4 2" xfId="25637" xr:uid="{00000000-0005-0000-0000-00002A710000}"/>
    <cellStyle name="Note 5 2 6 2 4 3" xfId="39472" xr:uid="{00000000-0005-0000-0000-00002B710000}"/>
    <cellStyle name="Note 5 2 6 2 5" xfId="25632" xr:uid="{00000000-0005-0000-0000-00002C710000}"/>
    <cellStyle name="Note 5 2 6 2 6" xfId="34374" xr:uid="{00000000-0005-0000-0000-00002D710000}"/>
    <cellStyle name="Note 5 2 6 3" xfId="25631" xr:uid="{00000000-0005-0000-0000-00002E710000}"/>
    <cellStyle name="Note 5 2 6 4" xfId="31775" xr:uid="{00000000-0005-0000-0000-00002F710000}"/>
    <cellStyle name="Note 5 2 7" xfId="15464" xr:uid="{00000000-0005-0000-0000-000030710000}"/>
    <cellStyle name="Note 5 2 7 2" xfId="15465" xr:uid="{00000000-0005-0000-0000-000031710000}"/>
    <cellStyle name="Note 5 2 7 2 2" xfId="15466" xr:uid="{00000000-0005-0000-0000-000032710000}"/>
    <cellStyle name="Note 5 2 7 2 2 2" xfId="25640" xr:uid="{00000000-0005-0000-0000-000033710000}"/>
    <cellStyle name="Note 5 2 7 2 2 3" xfId="38050" xr:uid="{00000000-0005-0000-0000-000034710000}"/>
    <cellStyle name="Note 5 2 7 2 3" xfId="15467" xr:uid="{00000000-0005-0000-0000-000035710000}"/>
    <cellStyle name="Note 5 2 7 2 3 2" xfId="25641" xr:uid="{00000000-0005-0000-0000-000036710000}"/>
    <cellStyle name="Note 5 2 7 2 3 3" xfId="40590" xr:uid="{00000000-0005-0000-0000-000037710000}"/>
    <cellStyle name="Note 5 2 7 2 4" xfId="25639" xr:uid="{00000000-0005-0000-0000-000038710000}"/>
    <cellStyle name="Note 5 2 7 2 5" xfId="35497" xr:uid="{00000000-0005-0000-0000-000039710000}"/>
    <cellStyle name="Note 5 2 7 3" xfId="15468" xr:uid="{00000000-0005-0000-0000-00003A710000}"/>
    <cellStyle name="Note 5 2 7 3 2" xfId="25642" xr:uid="{00000000-0005-0000-0000-00003B710000}"/>
    <cellStyle name="Note 5 2 7 3 3" xfId="36776" xr:uid="{00000000-0005-0000-0000-00003C710000}"/>
    <cellStyle name="Note 5 2 7 4" xfId="15469" xr:uid="{00000000-0005-0000-0000-00003D710000}"/>
    <cellStyle name="Note 5 2 7 4 2" xfId="25643" xr:uid="{00000000-0005-0000-0000-00003E710000}"/>
    <cellStyle name="Note 5 2 7 4 3" xfId="39320" xr:uid="{00000000-0005-0000-0000-00003F710000}"/>
    <cellStyle name="Note 5 2 7 5" xfId="25638" xr:uid="{00000000-0005-0000-0000-000040710000}"/>
    <cellStyle name="Note 5 2 7 6" xfId="34222" xr:uid="{00000000-0005-0000-0000-000041710000}"/>
    <cellStyle name="Note 5 2 8" xfId="15470" xr:uid="{00000000-0005-0000-0000-000042710000}"/>
    <cellStyle name="Note 5 2 8 2" xfId="25644" xr:uid="{00000000-0005-0000-0000-000043710000}"/>
    <cellStyle name="Note 5 2 8 3" xfId="42458" xr:uid="{00000000-0005-0000-0000-000044710000}"/>
    <cellStyle name="Note 5 2 9" xfId="15471" xr:uid="{00000000-0005-0000-0000-000045710000}"/>
    <cellStyle name="Note 5 2 9 2" xfId="25645" xr:uid="{00000000-0005-0000-0000-000046710000}"/>
    <cellStyle name="Note 5 3" xfId="2737" xr:uid="{00000000-0005-0000-0000-000047710000}"/>
    <cellStyle name="Note 5 3 10" xfId="15472" xr:uid="{00000000-0005-0000-0000-000048710000}"/>
    <cellStyle name="Note 5 3 11" xfId="25646" xr:uid="{00000000-0005-0000-0000-000049710000}"/>
    <cellStyle name="Note 5 3 12" xfId="31695" xr:uid="{00000000-0005-0000-0000-00004A710000}"/>
    <cellStyle name="Note 5 3 2" xfId="2738" xr:uid="{00000000-0005-0000-0000-00004B710000}"/>
    <cellStyle name="Note 5 3 2 2" xfId="15474" xr:uid="{00000000-0005-0000-0000-00004C710000}"/>
    <cellStyle name="Note 5 3 2 2 2" xfId="15475" xr:uid="{00000000-0005-0000-0000-00004D710000}"/>
    <cellStyle name="Note 5 3 2 2 2 2" xfId="15476" xr:uid="{00000000-0005-0000-0000-00004E710000}"/>
    <cellStyle name="Note 5 3 2 2 2 2 2" xfId="15477" xr:uid="{00000000-0005-0000-0000-00004F710000}"/>
    <cellStyle name="Note 5 3 2 2 2 2 2 2" xfId="25651" xr:uid="{00000000-0005-0000-0000-000050710000}"/>
    <cellStyle name="Note 5 3 2 2 2 2 2 3" xfId="38934" xr:uid="{00000000-0005-0000-0000-000051710000}"/>
    <cellStyle name="Note 5 3 2 2 2 2 3" xfId="15478" xr:uid="{00000000-0005-0000-0000-000052710000}"/>
    <cellStyle name="Note 5 3 2 2 2 2 3 2" xfId="25652" xr:uid="{00000000-0005-0000-0000-000053710000}"/>
    <cellStyle name="Note 5 3 2 2 2 2 3 3" xfId="41474" xr:uid="{00000000-0005-0000-0000-000054710000}"/>
    <cellStyle name="Note 5 3 2 2 2 2 4" xfId="25650" xr:uid="{00000000-0005-0000-0000-000055710000}"/>
    <cellStyle name="Note 5 3 2 2 2 2 5" xfId="36381" xr:uid="{00000000-0005-0000-0000-000056710000}"/>
    <cellStyle name="Note 5 3 2 2 2 3" xfId="15479" xr:uid="{00000000-0005-0000-0000-000057710000}"/>
    <cellStyle name="Note 5 3 2 2 2 3 2" xfId="25653" xr:uid="{00000000-0005-0000-0000-000058710000}"/>
    <cellStyle name="Note 5 3 2 2 2 3 3" xfId="37662" xr:uid="{00000000-0005-0000-0000-000059710000}"/>
    <cellStyle name="Note 5 3 2 2 2 4" xfId="15480" xr:uid="{00000000-0005-0000-0000-00005A710000}"/>
    <cellStyle name="Note 5 3 2 2 2 4 2" xfId="25654" xr:uid="{00000000-0005-0000-0000-00005B710000}"/>
    <cellStyle name="Note 5 3 2 2 2 4 3" xfId="40204" xr:uid="{00000000-0005-0000-0000-00005C710000}"/>
    <cellStyle name="Note 5 3 2 2 2 5" xfId="25649" xr:uid="{00000000-0005-0000-0000-00005D710000}"/>
    <cellStyle name="Note 5 3 2 2 2 6" xfId="35102" xr:uid="{00000000-0005-0000-0000-00005E710000}"/>
    <cellStyle name="Note 5 3 2 2 3" xfId="25648" xr:uid="{00000000-0005-0000-0000-00005F710000}"/>
    <cellStyle name="Note 5 3 2 2 4" xfId="33831" xr:uid="{00000000-0005-0000-0000-000060710000}"/>
    <cellStyle name="Note 5 3 2 3" xfId="15481" xr:uid="{00000000-0005-0000-0000-000061710000}"/>
    <cellStyle name="Note 5 3 2 3 2" xfId="15482" xr:uid="{00000000-0005-0000-0000-000062710000}"/>
    <cellStyle name="Note 5 3 2 3 2 2" xfId="15483" xr:uid="{00000000-0005-0000-0000-000063710000}"/>
    <cellStyle name="Note 5 3 2 3 2 2 2" xfId="25657" xr:uid="{00000000-0005-0000-0000-000064710000}"/>
    <cellStyle name="Note 5 3 2 3 2 2 3" xfId="38414" xr:uid="{00000000-0005-0000-0000-000065710000}"/>
    <cellStyle name="Note 5 3 2 3 2 3" xfId="15484" xr:uid="{00000000-0005-0000-0000-000066710000}"/>
    <cellStyle name="Note 5 3 2 3 2 3 2" xfId="25658" xr:uid="{00000000-0005-0000-0000-000067710000}"/>
    <cellStyle name="Note 5 3 2 3 2 3 3" xfId="40954" xr:uid="{00000000-0005-0000-0000-000068710000}"/>
    <cellStyle name="Note 5 3 2 3 2 4" xfId="25656" xr:uid="{00000000-0005-0000-0000-000069710000}"/>
    <cellStyle name="Note 5 3 2 3 2 5" xfId="35861" xr:uid="{00000000-0005-0000-0000-00006A710000}"/>
    <cellStyle name="Note 5 3 2 3 3" xfId="15485" xr:uid="{00000000-0005-0000-0000-00006B710000}"/>
    <cellStyle name="Note 5 3 2 3 3 2" xfId="25659" xr:uid="{00000000-0005-0000-0000-00006C710000}"/>
    <cellStyle name="Note 5 3 2 3 3 3" xfId="37140" xr:uid="{00000000-0005-0000-0000-00006D710000}"/>
    <cellStyle name="Note 5 3 2 3 4" xfId="15486" xr:uid="{00000000-0005-0000-0000-00006E710000}"/>
    <cellStyle name="Note 5 3 2 3 4 2" xfId="25660" xr:uid="{00000000-0005-0000-0000-00006F710000}"/>
    <cellStyle name="Note 5 3 2 3 4 3" xfId="39684" xr:uid="{00000000-0005-0000-0000-000070710000}"/>
    <cellStyle name="Note 5 3 2 3 5" xfId="25655" xr:uid="{00000000-0005-0000-0000-000071710000}"/>
    <cellStyle name="Note 5 3 2 3 6" xfId="34583" xr:uid="{00000000-0005-0000-0000-000072710000}"/>
    <cellStyle name="Note 5 3 2 4" xfId="15487" xr:uid="{00000000-0005-0000-0000-000073710000}"/>
    <cellStyle name="Note 5 3 2 4 2" xfId="25661" xr:uid="{00000000-0005-0000-0000-000074710000}"/>
    <cellStyle name="Note 5 3 2 5" xfId="15473" xr:uid="{00000000-0005-0000-0000-000075710000}"/>
    <cellStyle name="Note 5 3 2 6" xfId="25647" xr:uid="{00000000-0005-0000-0000-000076710000}"/>
    <cellStyle name="Note 5 3 2 7" xfId="32628" xr:uid="{00000000-0005-0000-0000-000077710000}"/>
    <cellStyle name="Note 5 3 3" xfId="2739" xr:uid="{00000000-0005-0000-0000-000078710000}"/>
    <cellStyle name="Note 5 3 3 2" xfId="15489" xr:uid="{00000000-0005-0000-0000-000079710000}"/>
    <cellStyle name="Note 5 3 3 2 2" xfId="15490" xr:uid="{00000000-0005-0000-0000-00007A710000}"/>
    <cellStyle name="Note 5 3 3 2 2 2" xfId="15491" xr:uid="{00000000-0005-0000-0000-00007B710000}"/>
    <cellStyle name="Note 5 3 3 2 2 2 2" xfId="15492" xr:uid="{00000000-0005-0000-0000-00007C710000}"/>
    <cellStyle name="Note 5 3 3 2 2 2 2 2" xfId="25666" xr:uid="{00000000-0005-0000-0000-00007D710000}"/>
    <cellStyle name="Note 5 3 3 2 2 2 2 3" xfId="39086" xr:uid="{00000000-0005-0000-0000-00007E710000}"/>
    <cellStyle name="Note 5 3 3 2 2 2 3" xfId="15493" xr:uid="{00000000-0005-0000-0000-00007F710000}"/>
    <cellStyle name="Note 5 3 3 2 2 2 3 2" xfId="25667" xr:uid="{00000000-0005-0000-0000-000080710000}"/>
    <cellStyle name="Note 5 3 3 2 2 2 3 3" xfId="41626" xr:uid="{00000000-0005-0000-0000-000081710000}"/>
    <cellStyle name="Note 5 3 3 2 2 2 4" xfId="25665" xr:uid="{00000000-0005-0000-0000-000082710000}"/>
    <cellStyle name="Note 5 3 3 2 2 2 5" xfId="36533" xr:uid="{00000000-0005-0000-0000-000083710000}"/>
    <cellStyle name="Note 5 3 3 2 2 3" xfId="15494" xr:uid="{00000000-0005-0000-0000-000084710000}"/>
    <cellStyle name="Note 5 3 3 2 2 3 2" xfId="25668" xr:uid="{00000000-0005-0000-0000-000085710000}"/>
    <cellStyle name="Note 5 3 3 2 2 3 3" xfId="37814" xr:uid="{00000000-0005-0000-0000-000086710000}"/>
    <cellStyle name="Note 5 3 3 2 2 4" xfId="15495" xr:uid="{00000000-0005-0000-0000-000087710000}"/>
    <cellStyle name="Note 5 3 3 2 2 4 2" xfId="25669" xr:uid="{00000000-0005-0000-0000-000088710000}"/>
    <cellStyle name="Note 5 3 3 2 2 4 3" xfId="40356" xr:uid="{00000000-0005-0000-0000-000089710000}"/>
    <cellStyle name="Note 5 3 3 2 2 5" xfId="25664" xr:uid="{00000000-0005-0000-0000-00008A710000}"/>
    <cellStyle name="Note 5 3 3 2 2 6" xfId="35254" xr:uid="{00000000-0005-0000-0000-00008B710000}"/>
    <cellStyle name="Note 5 3 3 2 3" xfId="25663" xr:uid="{00000000-0005-0000-0000-00008C710000}"/>
    <cellStyle name="Note 5 3 3 2 4" xfId="33982" xr:uid="{00000000-0005-0000-0000-00008D710000}"/>
    <cellStyle name="Note 5 3 3 3" xfId="15496" xr:uid="{00000000-0005-0000-0000-00008E710000}"/>
    <cellStyle name="Note 5 3 3 3 2" xfId="15497" xr:uid="{00000000-0005-0000-0000-00008F710000}"/>
    <cellStyle name="Note 5 3 3 3 2 2" xfId="15498" xr:uid="{00000000-0005-0000-0000-000090710000}"/>
    <cellStyle name="Note 5 3 3 3 2 2 2" xfId="25672" xr:uid="{00000000-0005-0000-0000-000091710000}"/>
    <cellStyle name="Note 5 3 3 3 2 2 3" xfId="38566" xr:uid="{00000000-0005-0000-0000-000092710000}"/>
    <cellStyle name="Note 5 3 3 3 2 3" xfId="15499" xr:uid="{00000000-0005-0000-0000-000093710000}"/>
    <cellStyle name="Note 5 3 3 3 2 3 2" xfId="25673" xr:uid="{00000000-0005-0000-0000-000094710000}"/>
    <cellStyle name="Note 5 3 3 3 2 3 3" xfId="41106" xr:uid="{00000000-0005-0000-0000-000095710000}"/>
    <cellStyle name="Note 5 3 3 3 2 4" xfId="25671" xr:uid="{00000000-0005-0000-0000-000096710000}"/>
    <cellStyle name="Note 5 3 3 3 2 5" xfId="36013" xr:uid="{00000000-0005-0000-0000-000097710000}"/>
    <cellStyle name="Note 5 3 3 3 3" xfId="15500" xr:uid="{00000000-0005-0000-0000-000098710000}"/>
    <cellStyle name="Note 5 3 3 3 3 2" xfId="25674" xr:uid="{00000000-0005-0000-0000-000099710000}"/>
    <cellStyle name="Note 5 3 3 3 3 3" xfId="37292" xr:uid="{00000000-0005-0000-0000-00009A710000}"/>
    <cellStyle name="Note 5 3 3 3 4" xfId="15501" xr:uid="{00000000-0005-0000-0000-00009B710000}"/>
    <cellStyle name="Note 5 3 3 3 4 2" xfId="25675" xr:uid="{00000000-0005-0000-0000-00009C710000}"/>
    <cellStyle name="Note 5 3 3 3 4 3" xfId="39836" xr:uid="{00000000-0005-0000-0000-00009D710000}"/>
    <cellStyle name="Note 5 3 3 3 5" xfId="25670" xr:uid="{00000000-0005-0000-0000-00009E710000}"/>
    <cellStyle name="Note 5 3 3 3 6" xfId="34731" xr:uid="{00000000-0005-0000-0000-00009F710000}"/>
    <cellStyle name="Note 5 3 3 4" xfId="15502" xr:uid="{00000000-0005-0000-0000-0000A0710000}"/>
    <cellStyle name="Note 5 3 3 4 2" xfId="25676" xr:uid="{00000000-0005-0000-0000-0000A1710000}"/>
    <cellStyle name="Note 5 3 3 5" xfId="15488" xr:uid="{00000000-0005-0000-0000-0000A2710000}"/>
    <cellStyle name="Note 5 3 3 6" xfId="25662" xr:uid="{00000000-0005-0000-0000-0000A3710000}"/>
    <cellStyle name="Note 5 3 3 7" xfId="32775" xr:uid="{00000000-0005-0000-0000-0000A4710000}"/>
    <cellStyle name="Note 5 3 4" xfId="15503" xr:uid="{00000000-0005-0000-0000-0000A5710000}"/>
    <cellStyle name="Note 5 3 4 2" xfId="15504" xr:uid="{00000000-0005-0000-0000-0000A6710000}"/>
    <cellStyle name="Note 5 3 4 2 2" xfId="15505" xr:uid="{00000000-0005-0000-0000-0000A7710000}"/>
    <cellStyle name="Note 5 3 4 2 2 2" xfId="15506" xr:uid="{00000000-0005-0000-0000-0000A8710000}"/>
    <cellStyle name="Note 5 3 4 2 2 2 2" xfId="15507" xr:uid="{00000000-0005-0000-0000-0000A9710000}"/>
    <cellStyle name="Note 5 3 4 2 2 2 2 2" xfId="25681" xr:uid="{00000000-0005-0000-0000-0000AA710000}"/>
    <cellStyle name="Note 5 3 4 2 2 2 2 3" xfId="39245" xr:uid="{00000000-0005-0000-0000-0000AB710000}"/>
    <cellStyle name="Note 5 3 4 2 2 2 3" xfId="15508" xr:uid="{00000000-0005-0000-0000-0000AC710000}"/>
    <cellStyle name="Note 5 3 4 2 2 2 3 2" xfId="25682" xr:uid="{00000000-0005-0000-0000-0000AD710000}"/>
    <cellStyle name="Note 5 3 4 2 2 2 3 3" xfId="41785" xr:uid="{00000000-0005-0000-0000-0000AE710000}"/>
    <cellStyle name="Note 5 3 4 2 2 2 4" xfId="25680" xr:uid="{00000000-0005-0000-0000-0000AF710000}"/>
    <cellStyle name="Note 5 3 4 2 2 2 5" xfId="36692" xr:uid="{00000000-0005-0000-0000-0000B0710000}"/>
    <cellStyle name="Note 5 3 4 2 2 3" xfId="15509" xr:uid="{00000000-0005-0000-0000-0000B1710000}"/>
    <cellStyle name="Note 5 3 4 2 2 3 2" xfId="25683" xr:uid="{00000000-0005-0000-0000-0000B2710000}"/>
    <cellStyle name="Note 5 3 4 2 2 3 3" xfId="37975" xr:uid="{00000000-0005-0000-0000-0000B3710000}"/>
    <cellStyle name="Note 5 3 4 2 2 4" xfId="15510" xr:uid="{00000000-0005-0000-0000-0000B4710000}"/>
    <cellStyle name="Note 5 3 4 2 2 4 2" xfId="25684" xr:uid="{00000000-0005-0000-0000-0000B5710000}"/>
    <cellStyle name="Note 5 3 4 2 2 4 3" xfId="40515" xr:uid="{00000000-0005-0000-0000-0000B6710000}"/>
    <cellStyle name="Note 5 3 4 2 2 5" xfId="25679" xr:uid="{00000000-0005-0000-0000-0000B7710000}"/>
    <cellStyle name="Note 5 3 4 2 2 6" xfId="35415" xr:uid="{00000000-0005-0000-0000-0000B8710000}"/>
    <cellStyle name="Note 5 3 4 2 3" xfId="25678" xr:uid="{00000000-0005-0000-0000-0000B9710000}"/>
    <cellStyle name="Note 5 3 4 2 4" xfId="34143" xr:uid="{00000000-0005-0000-0000-0000BA710000}"/>
    <cellStyle name="Note 5 3 4 3" xfId="15511" xr:uid="{00000000-0005-0000-0000-0000BB710000}"/>
    <cellStyle name="Note 5 3 4 3 2" xfId="15512" xr:uid="{00000000-0005-0000-0000-0000BC710000}"/>
    <cellStyle name="Note 5 3 4 3 2 2" xfId="15513" xr:uid="{00000000-0005-0000-0000-0000BD710000}"/>
    <cellStyle name="Note 5 3 4 3 2 2 2" xfId="25687" xr:uid="{00000000-0005-0000-0000-0000BE710000}"/>
    <cellStyle name="Note 5 3 4 3 2 2 3" xfId="38725" xr:uid="{00000000-0005-0000-0000-0000BF710000}"/>
    <cellStyle name="Note 5 3 4 3 2 3" xfId="15514" xr:uid="{00000000-0005-0000-0000-0000C0710000}"/>
    <cellStyle name="Note 5 3 4 3 2 3 2" xfId="25688" xr:uid="{00000000-0005-0000-0000-0000C1710000}"/>
    <cellStyle name="Note 5 3 4 3 2 3 3" xfId="41265" xr:uid="{00000000-0005-0000-0000-0000C2710000}"/>
    <cellStyle name="Note 5 3 4 3 2 4" xfId="25686" xr:uid="{00000000-0005-0000-0000-0000C3710000}"/>
    <cellStyle name="Note 5 3 4 3 2 5" xfId="36172" xr:uid="{00000000-0005-0000-0000-0000C4710000}"/>
    <cellStyle name="Note 5 3 4 3 3" xfId="15515" xr:uid="{00000000-0005-0000-0000-0000C5710000}"/>
    <cellStyle name="Note 5 3 4 3 3 2" xfId="25689" xr:uid="{00000000-0005-0000-0000-0000C6710000}"/>
    <cellStyle name="Note 5 3 4 3 3 3" xfId="37453" xr:uid="{00000000-0005-0000-0000-0000C7710000}"/>
    <cellStyle name="Note 5 3 4 3 4" xfId="15516" xr:uid="{00000000-0005-0000-0000-0000C8710000}"/>
    <cellStyle name="Note 5 3 4 3 4 2" xfId="25690" xr:uid="{00000000-0005-0000-0000-0000C9710000}"/>
    <cellStyle name="Note 5 3 4 3 4 3" xfId="39995" xr:uid="{00000000-0005-0000-0000-0000CA710000}"/>
    <cellStyle name="Note 5 3 4 3 5" xfId="25685" xr:uid="{00000000-0005-0000-0000-0000CB710000}"/>
    <cellStyle name="Note 5 3 4 3 6" xfId="34893" xr:uid="{00000000-0005-0000-0000-0000CC710000}"/>
    <cellStyle name="Note 5 3 4 4" xfId="15517" xr:uid="{00000000-0005-0000-0000-0000CD710000}"/>
    <cellStyle name="Note 5 3 4 4 2" xfId="25691" xr:uid="{00000000-0005-0000-0000-0000CE710000}"/>
    <cellStyle name="Note 5 3 4 5" xfId="25677" xr:uid="{00000000-0005-0000-0000-0000CF710000}"/>
    <cellStyle name="Note 5 3 4 6" xfId="33596" xr:uid="{00000000-0005-0000-0000-0000D0710000}"/>
    <cellStyle name="Note 5 3 5" xfId="15518" xr:uid="{00000000-0005-0000-0000-0000D1710000}"/>
    <cellStyle name="Note 5 3 5 2" xfId="15519" xr:uid="{00000000-0005-0000-0000-0000D2710000}"/>
    <cellStyle name="Note 5 3 5 2 2" xfId="15520" xr:uid="{00000000-0005-0000-0000-0000D3710000}"/>
    <cellStyle name="Note 5 3 5 2 2 2" xfId="15521" xr:uid="{00000000-0005-0000-0000-0000D4710000}"/>
    <cellStyle name="Note 5 3 5 2 2 2 2" xfId="25695" xr:uid="{00000000-0005-0000-0000-0000D5710000}"/>
    <cellStyle name="Note 5 3 5 2 2 2 3" xfId="38269" xr:uid="{00000000-0005-0000-0000-0000D6710000}"/>
    <cellStyle name="Note 5 3 5 2 2 3" xfId="15522" xr:uid="{00000000-0005-0000-0000-0000D7710000}"/>
    <cellStyle name="Note 5 3 5 2 2 3 2" xfId="25696" xr:uid="{00000000-0005-0000-0000-0000D8710000}"/>
    <cellStyle name="Note 5 3 5 2 2 3 3" xfId="40809" xr:uid="{00000000-0005-0000-0000-0000D9710000}"/>
    <cellStyle name="Note 5 3 5 2 2 4" xfId="25694" xr:uid="{00000000-0005-0000-0000-0000DA710000}"/>
    <cellStyle name="Note 5 3 5 2 2 5" xfId="35716" xr:uid="{00000000-0005-0000-0000-0000DB710000}"/>
    <cellStyle name="Note 5 3 5 2 3" xfId="15523" xr:uid="{00000000-0005-0000-0000-0000DC710000}"/>
    <cellStyle name="Note 5 3 5 2 3 2" xfId="25697" xr:uid="{00000000-0005-0000-0000-0000DD710000}"/>
    <cellStyle name="Note 5 3 5 2 3 3" xfId="36995" xr:uid="{00000000-0005-0000-0000-0000DE710000}"/>
    <cellStyle name="Note 5 3 5 2 4" xfId="15524" xr:uid="{00000000-0005-0000-0000-0000DF710000}"/>
    <cellStyle name="Note 5 3 5 2 4 2" xfId="25698" xr:uid="{00000000-0005-0000-0000-0000E0710000}"/>
    <cellStyle name="Note 5 3 5 2 4 3" xfId="39539" xr:uid="{00000000-0005-0000-0000-0000E1710000}"/>
    <cellStyle name="Note 5 3 5 2 5" xfId="25693" xr:uid="{00000000-0005-0000-0000-0000E2710000}"/>
    <cellStyle name="Note 5 3 5 2 6" xfId="34441" xr:uid="{00000000-0005-0000-0000-0000E3710000}"/>
    <cellStyle name="Note 5 3 5 3" xfId="25692" xr:uid="{00000000-0005-0000-0000-0000E4710000}"/>
    <cellStyle name="Note 5 3 5 4" xfId="32464" xr:uid="{00000000-0005-0000-0000-0000E5710000}"/>
    <cellStyle name="Note 5 3 6" xfId="15525" xr:uid="{00000000-0005-0000-0000-0000E6710000}"/>
    <cellStyle name="Note 5 3 6 2" xfId="15526" xr:uid="{00000000-0005-0000-0000-0000E7710000}"/>
    <cellStyle name="Note 5 3 6 2 2" xfId="15527" xr:uid="{00000000-0005-0000-0000-0000E8710000}"/>
    <cellStyle name="Note 5 3 6 2 2 2" xfId="15528" xr:uid="{00000000-0005-0000-0000-0000E9710000}"/>
    <cellStyle name="Note 5 3 6 2 2 2 2" xfId="25702" xr:uid="{00000000-0005-0000-0000-0000EA710000}"/>
    <cellStyle name="Note 5 3 6 2 2 2 3" xfId="38791" xr:uid="{00000000-0005-0000-0000-0000EB710000}"/>
    <cellStyle name="Note 5 3 6 2 2 3" xfId="15529" xr:uid="{00000000-0005-0000-0000-0000EC710000}"/>
    <cellStyle name="Note 5 3 6 2 2 3 2" xfId="25703" xr:uid="{00000000-0005-0000-0000-0000ED710000}"/>
    <cellStyle name="Note 5 3 6 2 2 3 3" xfId="41331" xr:uid="{00000000-0005-0000-0000-0000EE710000}"/>
    <cellStyle name="Note 5 3 6 2 2 4" xfId="25701" xr:uid="{00000000-0005-0000-0000-0000EF710000}"/>
    <cellStyle name="Note 5 3 6 2 2 5" xfId="36238" xr:uid="{00000000-0005-0000-0000-0000F0710000}"/>
    <cellStyle name="Note 5 3 6 2 3" xfId="15530" xr:uid="{00000000-0005-0000-0000-0000F1710000}"/>
    <cellStyle name="Note 5 3 6 2 3 2" xfId="25704" xr:uid="{00000000-0005-0000-0000-0000F2710000}"/>
    <cellStyle name="Note 5 3 6 2 3 3" xfId="37519" xr:uid="{00000000-0005-0000-0000-0000F3710000}"/>
    <cellStyle name="Note 5 3 6 2 4" xfId="15531" xr:uid="{00000000-0005-0000-0000-0000F4710000}"/>
    <cellStyle name="Note 5 3 6 2 4 2" xfId="25705" xr:uid="{00000000-0005-0000-0000-0000F5710000}"/>
    <cellStyle name="Note 5 3 6 2 4 3" xfId="40061" xr:uid="{00000000-0005-0000-0000-0000F6710000}"/>
    <cellStyle name="Note 5 3 6 2 5" xfId="25700" xr:uid="{00000000-0005-0000-0000-0000F7710000}"/>
    <cellStyle name="Note 5 3 6 2 6" xfId="34959" xr:uid="{00000000-0005-0000-0000-0000F8710000}"/>
    <cellStyle name="Note 5 3 6 3" xfId="25699" xr:uid="{00000000-0005-0000-0000-0000F9710000}"/>
    <cellStyle name="Note 5 3 6 4" xfId="33686" xr:uid="{00000000-0005-0000-0000-0000FA710000}"/>
    <cellStyle name="Note 5 3 7" xfId="15532" xr:uid="{00000000-0005-0000-0000-0000FB710000}"/>
    <cellStyle name="Note 5 3 7 2" xfId="15533" xr:uid="{00000000-0005-0000-0000-0000FC710000}"/>
    <cellStyle name="Note 5 3 7 2 2" xfId="15534" xr:uid="{00000000-0005-0000-0000-0000FD710000}"/>
    <cellStyle name="Note 5 3 7 2 2 2" xfId="25708" xr:uid="{00000000-0005-0000-0000-0000FE710000}"/>
    <cellStyle name="Note 5 3 7 2 2 3" xfId="38127" xr:uid="{00000000-0005-0000-0000-0000FF710000}"/>
    <cellStyle name="Note 5 3 7 2 3" xfId="15535" xr:uid="{00000000-0005-0000-0000-000000720000}"/>
    <cellStyle name="Note 5 3 7 2 3 2" xfId="25709" xr:uid="{00000000-0005-0000-0000-000001720000}"/>
    <cellStyle name="Note 5 3 7 2 3 3" xfId="40667" xr:uid="{00000000-0005-0000-0000-000002720000}"/>
    <cellStyle name="Note 5 3 7 2 4" xfId="25707" xr:uid="{00000000-0005-0000-0000-000003720000}"/>
    <cellStyle name="Note 5 3 7 2 5" xfId="35574" xr:uid="{00000000-0005-0000-0000-000004720000}"/>
    <cellStyle name="Note 5 3 7 3" xfId="15536" xr:uid="{00000000-0005-0000-0000-000005720000}"/>
    <cellStyle name="Note 5 3 7 3 2" xfId="25710" xr:uid="{00000000-0005-0000-0000-000006720000}"/>
    <cellStyle name="Note 5 3 7 3 3" xfId="36853" xr:uid="{00000000-0005-0000-0000-000007720000}"/>
    <cellStyle name="Note 5 3 7 4" xfId="15537" xr:uid="{00000000-0005-0000-0000-000008720000}"/>
    <cellStyle name="Note 5 3 7 4 2" xfId="25711" xr:uid="{00000000-0005-0000-0000-000009720000}"/>
    <cellStyle name="Note 5 3 7 4 3" xfId="39397" xr:uid="{00000000-0005-0000-0000-00000A720000}"/>
    <cellStyle name="Note 5 3 7 5" xfId="25706" xr:uid="{00000000-0005-0000-0000-00000B720000}"/>
    <cellStyle name="Note 5 3 7 6" xfId="34299" xr:uid="{00000000-0005-0000-0000-00000C720000}"/>
    <cellStyle name="Note 5 3 8" xfId="15538" xr:uid="{00000000-0005-0000-0000-00000D720000}"/>
    <cellStyle name="Note 5 3 8 2" xfId="25712" xr:uid="{00000000-0005-0000-0000-00000E720000}"/>
    <cellStyle name="Note 5 3 8 3" xfId="42591" xr:uid="{00000000-0005-0000-0000-00000F720000}"/>
    <cellStyle name="Note 5 3 9" xfId="15539" xr:uid="{00000000-0005-0000-0000-000010720000}"/>
    <cellStyle name="Note 5 3 9 2" xfId="25713" xr:uid="{00000000-0005-0000-0000-000011720000}"/>
    <cellStyle name="Note 5 4" xfId="2740" xr:uid="{00000000-0005-0000-0000-000012720000}"/>
    <cellStyle name="Note 5 4 2" xfId="2741" xr:uid="{00000000-0005-0000-0000-000013720000}"/>
    <cellStyle name="Note 5 4 2 2" xfId="15542" xr:uid="{00000000-0005-0000-0000-000014720000}"/>
    <cellStyle name="Note 5 4 2 2 2" xfId="15543" xr:uid="{00000000-0005-0000-0000-000015720000}"/>
    <cellStyle name="Note 5 4 2 2 2 2" xfId="15544" xr:uid="{00000000-0005-0000-0000-000016720000}"/>
    <cellStyle name="Note 5 4 2 2 2 2 2" xfId="25718" xr:uid="{00000000-0005-0000-0000-000017720000}"/>
    <cellStyle name="Note 5 4 2 2 2 2 3" xfId="38857" xr:uid="{00000000-0005-0000-0000-000018720000}"/>
    <cellStyle name="Note 5 4 2 2 2 3" xfId="15545" xr:uid="{00000000-0005-0000-0000-000019720000}"/>
    <cellStyle name="Note 5 4 2 2 2 3 2" xfId="25719" xr:uid="{00000000-0005-0000-0000-00001A720000}"/>
    <cellStyle name="Note 5 4 2 2 2 3 3" xfId="41397" xr:uid="{00000000-0005-0000-0000-00001B720000}"/>
    <cellStyle name="Note 5 4 2 2 2 4" xfId="25717" xr:uid="{00000000-0005-0000-0000-00001C720000}"/>
    <cellStyle name="Note 5 4 2 2 2 5" xfId="36304" xr:uid="{00000000-0005-0000-0000-00001D720000}"/>
    <cellStyle name="Note 5 4 2 2 3" xfId="15546" xr:uid="{00000000-0005-0000-0000-00001E720000}"/>
    <cellStyle name="Note 5 4 2 2 3 2" xfId="25720" xr:uid="{00000000-0005-0000-0000-00001F720000}"/>
    <cellStyle name="Note 5 4 2 2 3 3" xfId="37585" xr:uid="{00000000-0005-0000-0000-000020720000}"/>
    <cellStyle name="Note 5 4 2 2 4" xfId="15547" xr:uid="{00000000-0005-0000-0000-000021720000}"/>
    <cellStyle name="Note 5 4 2 2 4 2" xfId="25721" xr:uid="{00000000-0005-0000-0000-000022720000}"/>
    <cellStyle name="Note 5 4 2 2 4 3" xfId="40127" xr:uid="{00000000-0005-0000-0000-000023720000}"/>
    <cellStyle name="Note 5 4 2 2 5" xfId="25716" xr:uid="{00000000-0005-0000-0000-000024720000}"/>
    <cellStyle name="Note 5 4 2 2 6" xfId="35025" xr:uid="{00000000-0005-0000-0000-000025720000}"/>
    <cellStyle name="Note 5 4 2 3" xfId="15548" xr:uid="{00000000-0005-0000-0000-000026720000}"/>
    <cellStyle name="Note 5 4 2 3 2" xfId="25722" xr:uid="{00000000-0005-0000-0000-000027720000}"/>
    <cellStyle name="Note 5 4 2 4" xfId="15541" xr:uid="{00000000-0005-0000-0000-000028720000}"/>
    <cellStyle name="Note 5 4 2 5" xfId="25715" xr:uid="{00000000-0005-0000-0000-000029720000}"/>
    <cellStyle name="Note 5 4 2 6" xfId="33754" xr:uid="{00000000-0005-0000-0000-00002A720000}"/>
    <cellStyle name="Note 5 4 3" xfId="2742" xr:uid="{00000000-0005-0000-0000-00002B720000}"/>
    <cellStyle name="Note 5 4 3 2" xfId="15550" xr:uid="{00000000-0005-0000-0000-00002C720000}"/>
    <cellStyle name="Note 5 4 3 2 2" xfId="15551" xr:uid="{00000000-0005-0000-0000-00002D720000}"/>
    <cellStyle name="Note 5 4 3 2 2 2" xfId="25725" xr:uid="{00000000-0005-0000-0000-00002E720000}"/>
    <cellStyle name="Note 5 4 3 2 2 3" xfId="38337" xr:uid="{00000000-0005-0000-0000-00002F720000}"/>
    <cellStyle name="Note 5 4 3 2 3" xfId="15552" xr:uid="{00000000-0005-0000-0000-000030720000}"/>
    <cellStyle name="Note 5 4 3 2 3 2" xfId="25726" xr:uid="{00000000-0005-0000-0000-000031720000}"/>
    <cellStyle name="Note 5 4 3 2 3 3" xfId="40877" xr:uid="{00000000-0005-0000-0000-000032720000}"/>
    <cellStyle name="Note 5 4 3 2 4" xfId="25724" xr:uid="{00000000-0005-0000-0000-000033720000}"/>
    <cellStyle name="Note 5 4 3 2 5" xfId="35784" xr:uid="{00000000-0005-0000-0000-000034720000}"/>
    <cellStyle name="Note 5 4 3 3" xfId="15553" xr:uid="{00000000-0005-0000-0000-000035720000}"/>
    <cellStyle name="Note 5 4 3 3 2" xfId="25727" xr:uid="{00000000-0005-0000-0000-000036720000}"/>
    <cellStyle name="Note 5 4 3 3 3" xfId="37063" xr:uid="{00000000-0005-0000-0000-000037720000}"/>
    <cellStyle name="Note 5 4 3 4" xfId="15554" xr:uid="{00000000-0005-0000-0000-000038720000}"/>
    <cellStyle name="Note 5 4 3 4 2" xfId="25728" xr:uid="{00000000-0005-0000-0000-000039720000}"/>
    <cellStyle name="Note 5 4 3 4 3" xfId="39607" xr:uid="{00000000-0005-0000-0000-00003A720000}"/>
    <cellStyle name="Note 5 4 3 5" xfId="15555" xr:uid="{00000000-0005-0000-0000-00003B720000}"/>
    <cellStyle name="Note 5 4 3 5 2" xfId="25729" xr:uid="{00000000-0005-0000-0000-00003C720000}"/>
    <cellStyle name="Note 5 4 3 6" xfId="15549" xr:uid="{00000000-0005-0000-0000-00003D720000}"/>
    <cellStyle name="Note 5 4 3 7" xfId="25723" xr:uid="{00000000-0005-0000-0000-00003E720000}"/>
    <cellStyle name="Note 5 4 3 8" xfId="34508" xr:uid="{00000000-0005-0000-0000-00003F720000}"/>
    <cellStyle name="Note 5 4 4" xfId="15556" xr:uid="{00000000-0005-0000-0000-000040720000}"/>
    <cellStyle name="Note 5 4 4 2" xfId="15557" xr:uid="{00000000-0005-0000-0000-000041720000}"/>
    <cellStyle name="Note 5 4 4 2 2" xfId="25731" xr:uid="{00000000-0005-0000-0000-000042720000}"/>
    <cellStyle name="Note 5 4 4 3" xfId="25730" xr:uid="{00000000-0005-0000-0000-000043720000}"/>
    <cellStyle name="Note 5 4 4 4" xfId="42592" xr:uid="{00000000-0005-0000-0000-000044720000}"/>
    <cellStyle name="Note 5 4 5" xfId="15558" xr:uid="{00000000-0005-0000-0000-000045720000}"/>
    <cellStyle name="Note 5 4 5 2" xfId="25732" xr:uid="{00000000-0005-0000-0000-000046720000}"/>
    <cellStyle name="Note 5 4 6" xfId="15540" xr:uid="{00000000-0005-0000-0000-000047720000}"/>
    <cellStyle name="Note 5 4 7" xfId="25714" xr:uid="{00000000-0005-0000-0000-000048720000}"/>
    <cellStyle name="Note 5 4 8" xfId="32554" xr:uid="{00000000-0005-0000-0000-000049720000}"/>
    <cellStyle name="Note 5 5" xfId="15559" xr:uid="{00000000-0005-0000-0000-00004A720000}"/>
    <cellStyle name="Note 5 5 2" xfId="15560" xr:uid="{00000000-0005-0000-0000-00004B720000}"/>
    <cellStyle name="Note 5 5 2 2" xfId="15561" xr:uid="{00000000-0005-0000-0000-00004C720000}"/>
    <cellStyle name="Note 5 5 2 2 2" xfId="15562" xr:uid="{00000000-0005-0000-0000-00004D720000}"/>
    <cellStyle name="Note 5 5 2 2 2 2" xfId="15563" xr:uid="{00000000-0005-0000-0000-00004E720000}"/>
    <cellStyle name="Note 5 5 2 2 2 2 2" xfId="25737" xr:uid="{00000000-0005-0000-0000-00004F720000}"/>
    <cellStyle name="Note 5 5 2 2 2 2 3" xfId="39008" xr:uid="{00000000-0005-0000-0000-000050720000}"/>
    <cellStyle name="Note 5 5 2 2 2 3" xfId="15564" xr:uid="{00000000-0005-0000-0000-000051720000}"/>
    <cellStyle name="Note 5 5 2 2 2 3 2" xfId="25738" xr:uid="{00000000-0005-0000-0000-000052720000}"/>
    <cellStyle name="Note 5 5 2 2 2 3 3" xfId="41548" xr:uid="{00000000-0005-0000-0000-000053720000}"/>
    <cellStyle name="Note 5 5 2 2 2 4" xfId="25736" xr:uid="{00000000-0005-0000-0000-000054720000}"/>
    <cellStyle name="Note 5 5 2 2 2 5" xfId="36455" xr:uid="{00000000-0005-0000-0000-000055720000}"/>
    <cellStyle name="Note 5 5 2 2 3" xfId="15565" xr:uid="{00000000-0005-0000-0000-000056720000}"/>
    <cellStyle name="Note 5 5 2 2 3 2" xfId="25739" xr:uid="{00000000-0005-0000-0000-000057720000}"/>
    <cellStyle name="Note 5 5 2 2 3 3" xfId="37736" xr:uid="{00000000-0005-0000-0000-000058720000}"/>
    <cellStyle name="Note 5 5 2 2 4" xfId="15566" xr:uid="{00000000-0005-0000-0000-000059720000}"/>
    <cellStyle name="Note 5 5 2 2 4 2" xfId="25740" xr:uid="{00000000-0005-0000-0000-00005A720000}"/>
    <cellStyle name="Note 5 5 2 2 4 3" xfId="40278" xr:uid="{00000000-0005-0000-0000-00005B720000}"/>
    <cellStyle name="Note 5 5 2 2 5" xfId="25735" xr:uid="{00000000-0005-0000-0000-00005C720000}"/>
    <cellStyle name="Note 5 5 2 2 6" xfId="35176" xr:uid="{00000000-0005-0000-0000-00005D720000}"/>
    <cellStyle name="Note 5 5 2 3" xfId="25734" xr:uid="{00000000-0005-0000-0000-00005E720000}"/>
    <cellStyle name="Note 5 5 2 4" xfId="33905" xr:uid="{00000000-0005-0000-0000-00005F720000}"/>
    <cellStyle name="Note 5 5 3" xfId="15567" xr:uid="{00000000-0005-0000-0000-000060720000}"/>
    <cellStyle name="Note 5 5 3 2" xfId="15568" xr:uid="{00000000-0005-0000-0000-000061720000}"/>
    <cellStyle name="Note 5 5 3 2 2" xfId="15569" xr:uid="{00000000-0005-0000-0000-000062720000}"/>
    <cellStyle name="Note 5 5 3 2 2 2" xfId="25743" xr:uid="{00000000-0005-0000-0000-000063720000}"/>
    <cellStyle name="Note 5 5 3 2 2 3" xfId="38488" xr:uid="{00000000-0005-0000-0000-000064720000}"/>
    <cellStyle name="Note 5 5 3 2 3" xfId="15570" xr:uid="{00000000-0005-0000-0000-000065720000}"/>
    <cellStyle name="Note 5 5 3 2 3 2" xfId="25744" xr:uid="{00000000-0005-0000-0000-000066720000}"/>
    <cellStyle name="Note 5 5 3 2 3 3" xfId="41028" xr:uid="{00000000-0005-0000-0000-000067720000}"/>
    <cellStyle name="Note 5 5 3 2 4" xfId="25742" xr:uid="{00000000-0005-0000-0000-000068720000}"/>
    <cellStyle name="Note 5 5 3 2 5" xfId="35935" xr:uid="{00000000-0005-0000-0000-000069720000}"/>
    <cellStyle name="Note 5 5 3 3" xfId="15571" xr:uid="{00000000-0005-0000-0000-00006A720000}"/>
    <cellStyle name="Note 5 5 3 3 2" xfId="25745" xr:uid="{00000000-0005-0000-0000-00006B720000}"/>
    <cellStyle name="Note 5 5 3 3 3" xfId="37214" xr:uid="{00000000-0005-0000-0000-00006C720000}"/>
    <cellStyle name="Note 5 5 3 4" xfId="15572" xr:uid="{00000000-0005-0000-0000-00006D720000}"/>
    <cellStyle name="Note 5 5 3 4 2" xfId="25746" xr:uid="{00000000-0005-0000-0000-00006E720000}"/>
    <cellStyle name="Note 5 5 3 4 3" xfId="39758" xr:uid="{00000000-0005-0000-0000-00006F720000}"/>
    <cellStyle name="Note 5 5 3 5" xfId="25741" xr:uid="{00000000-0005-0000-0000-000070720000}"/>
    <cellStyle name="Note 5 5 3 6" xfId="34655" xr:uid="{00000000-0005-0000-0000-000071720000}"/>
    <cellStyle name="Note 5 5 4" xfId="25733" xr:uid="{00000000-0005-0000-0000-000072720000}"/>
    <cellStyle name="Note 5 5 5" xfId="32702" xr:uid="{00000000-0005-0000-0000-000073720000}"/>
    <cellStyle name="Note 5 6" xfId="15573" xr:uid="{00000000-0005-0000-0000-000074720000}"/>
    <cellStyle name="Note 5 6 2" xfId="15574" xr:uid="{00000000-0005-0000-0000-000075720000}"/>
    <cellStyle name="Note 5 6 2 2" xfId="15575" xr:uid="{00000000-0005-0000-0000-000076720000}"/>
    <cellStyle name="Note 5 6 2 2 2" xfId="15576" xr:uid="{00000000-0005-0000-0000-000077720000}"/>
    <cellStyle name="Note 5 6 2 2 2 2" xfId="15577" xr:uid="{00000000-0005-0000-0000-000078720000}"/>
    <cellStyle name="Note 5 6 2 2 2 2 2" xfId="25751" xr:uid="{00000000-0005-0000-0000-000079720000}"/>
    <cellStyle name="Note 5 6 2 2 2 2 3" xfId="39167" xr:uid="{00000000-0005-0000-0000-00007A720000}"/>
    <cellStyle name="Note 5 6 2 2 2 3" xfId="15578" xr:uid="{00000000-0005-0000-0000-00007B720000}"/>
    <cellStyle name="Note 5 6 2 2 2 3 2" xfId="25752" xr:uid="{00000000-0005-0000-0000-00007C720000}"/>
    <cellStyle name="Note 5 6 2 2 2 3 3" xfId="41707" xr:uid="{00000000-0005-0000-0000-00007D720000}"/>
    <cellStyle name="Note 5 6 2 2 2 4" xfId="25750" xr:uid="{00000000-0005-0000-0000-00007E720000}"/>
    <cellStyle name="Note 5 6 2 2 2 5" xfId="36614" xr:uid="{00000000-0005-0000-0000-00007F720000}"/>
    <cellStyle name="Note 5 6 2 2 3" xfId="15579" xr:uid="{00000000-0005-0000-0000-000080720000}"/>
    <cellStyle name="Note 5 6 2 2 3 2" xfId="25753" xr:uid="{00000000-0005-0000-0000-000081720000}"/>
    <cellStyle name="Note 5 6 2 2 3 3" xfId="37897" xr:uid="{00000000-0005-0000-0000-000082720000}"/>
    <cellStyle name="Note 5 6 2 2 4" xfId="15580" xr:uid="{00000000-0005-0000-0000-000083720000}"/>
    <cellStyle name="Note 5 6 2 2 4 2" xfId="25754" xr:uid="{00000000-0005-0000-0000-000084720000}"/>
    <cellStyle name="Note 5 6 2 2 4 3" xfId="40437" xr:uid="{00000000-0005-0000-0000-000085720000}"/>
    <cellStyle name="Note 5 6 2 2 5" xfId="25749" xr:uid="{00000000-0005-0000-0000-000086720000}"/>
    <cellStyle name="Note 5 6 2 2 6" xfId="35337" xr:uid="{00000000-0005-0000-0000-000087720000}"/>
    <cellStyle name="Note 5 6 2 3" xfId="25748" xr:uid="{00000000-0005-0000-0000-000088720000}"/>
    <cellStyle name="Note 5 6 2 4" xfId="34065" xr:uid="{00000000-0005-0000-0000-000089720000}"/>
    <cellStyle name="Note 5 6 3" xfId="15581" xr:uid="{00000000-0005-0000-0000-00008A720000}"/>
    <cellStyle name="Note 5 6 3 2" xfId="15582" xr:uid="{00000000-0005-0000-0000-00008B720000}"/>
    <cellStyle name="Note 5 6 3 2 2" xfId="15583" xr:uid="{00000000-0005-0000-0000-00008C720000}"/>
    <cellStyle name="Note 5 6 3 2 2 2" xfId="25757" xr:uid="{00000000-0005-0000-0000-00008D720000}"/>
    <cellStyle name="Note 5 6 3 2 2 3" xfId="38647" xr:uid="{00000000-0005-0000-0000-00008E720000}"/>
    <cellStyle name="Note 5 6 3 2 3" xfId="15584" xr:uid="{00000000-0005-0000-0000-00008F720000}"/>
    <cellStyle name="Note 5 6 3 2 3 2" xfId="25758" xr:uid="{00000000-0005-0000-0000-000090720000}"/>
    <cellStyle name="Note 5 6 3 2 3 3" xfId="41187" xr:uid="{00000000-0005-0000-0000-000091720000}"/>
    <cellStyle name="Note 5 6 3 2 4" xfId="25756" xr:uid="{00000000-0005-0000-0000-000092720000}"/>
    <cellStyle name="Note 5 6 3 2 5" xfId="36094" xr:uid="{00000000-0005-0000-0000-000093720000}"/>
    <cellStyle name="Note 5 6 3 3" xfId="15585" xr:uid="{00000000-0005-0000-0000-000094720000}"/>
    <cellStyle name="Note 5 6 3 3 2" xfId="25759" xr:uid="{00000000-0005-0000-0000-000095720000}"/>
    <cellStyle name="Note 5 6 3 3 3" xfId="37375" xr:uid="{00000000-0005-0000-0000-000096720000}"/>
    <cellStyle name="Note 5 6 3 4" xfId="15586" xr:uid="{00000000-0005-0000-0000-000097720000}"/>
    <cellStyle name="Note 5 6 3 4 2" xfId="25760" xr:uid="{00000000-0005-0000-0000-000098720000}"/>
    <cellStyle name="Note 5 6 3 4 3" xfId="39917" xr:uid="{00000000-0005-0000-0000-000099720000}"/>
    <cellStyle name="Note 5 6 3 5" xfId="25755" xr:uid="{00000000-0005-0000-0000-00009A720000}"/>
    <cellStyle name="Note 5 6 3 6" xfId="34814" xr:uid="{00000000-0005-0000-0000-00009B720000}"/>
    <cellStyle name="Note 5 6 4" xfId="25747" xr:uid="{00000000-0005-0000-0000-00009C720000}"/>
    <cellStyle name="Note 5 6 5" xfId="32878" xr:uid="{00000000-0005-0000-0000-00009D720000}"/>
    <cellStyle name="Note 5 7" xfId="15587" xr:uid="{00000000-0005-0000-0000-00009E720000}"/>
    <cellStyle name="Note 5 7 2" xfId="15588" xr:uid="{00000000-0005-0000-0000-00009F720000}"/>
    <cellStyle name="Note 5 7 2 2" xfId="15589" xr:uid="{00000000-0005-0000-0000-0000A0720000}"/>
    <cellStyle name="Note 5 7 2 2 2" xfId="15590" xr:uid="{00000000-0005-0000-0000-0000A1720000}"/>
    <cellStyle name="Note 5 7 2 2 2 2" xfId="25764" xr:uid="{00000000-0005-0000-0000-0000A2720000}"/>
    <cellStyle name="Note 5 7 2 2 2 3" xfId="38201" xr:uid="{00000000-0005-0000-0000-0000A3720000}"/>
    <cellStyle name="Note 5 7 2 2 3" xfId="15591" xr:uid="{00000000-0005-0000-0000-0000A4720000}"/>
    <cellStyle name="Note 5 7 2 2 3 2" xfId="25765" xr:uid="{00000000-0005-0000-0000-0000A5720000}"/>
    <cellStyle name="Note 5 7 2 2 3 3" xfId="40741" xr:uid="{00000000-0005-0000-0000-0000A6720000}"/>
    <cellStyle name="Note 5 7 2 2 4" xfId="25763" xr:uid="{00000000-0005-0000-0000-0000A7720000}"/>
    <cellStyle name="Note 5 7 2 2 5" xfId="35648" xr:uid="{00000000-0005-0000-0000-0000A8720000}"/>
    <cellStyle name="Note 5 7 2 3" xfId="15592" xr:uid="{00000000-0005-0000-0000-0000A9720000}"/>
    <cellStyle name="Note 5 7 2 3 2" xfId="25766" xr:uid="{00000000-0005-0000-0000-0000AA720000}"/>
    <cellStyle name="Note 5 7 2 3 3" xfId="36927" xr:uid="{00000000-0005-0000-0000-0000AB720000}"/>
    <cellStyle name="Note 5 7 2 4" xfId="15593" xr:uid="{00000000-0005-0000-0000-0000AC720000}"/>
    <cellStyle name="Note 5 7 2 4 2" xfId="25767" xr:uid="{00000000-0005-0000-0000-0000AD720000}"/>
    <cellStyle name="Note 5 7 2 4 3" xfId="39471" xr:uid="{00000000-0005-0000-0000-0000AE720000}"/>
    <cellStyle name="Note 5 7 2 5" xfId="25762" xr:uid="{00000000-0005-0000-0000-0000AF720000}"/>
    <cellStyle name="Note 5 7 2 6" xfId="34373" xr:uid="{00000000-0005-0000-0000-0000B0720000}"/>
    <cellStyle name="Note 5 7 3" xfId="25761" xr:uid="{00000000-0005-0000-0000-0000B1720000}"/>
    <cellStyle name="Note 5 7 4" xfId="31774" xr:uid="{00000000-0005-0000-0000-0000B2720000}"/>
    <cellStyle name="Note 5 8" xfId="15594" xr:uid="{00000000-0005-0000-0000-0000B3720000}"/>
    <cellStyle name="Note 5 8 2" xfId="15595" xr:uid="{00000000-0005-0000-0000-0000B4720000}"/>
    <cellStyle name="Note 5 8 2 2" xfId="15596" xr:uid="{00000000-0005-0000-0000-0000B5720000}"/>
    <cellStyle name="Note 5 8 2 2 2" xfId="25770" xr:uid="{00000000-0005-0000-0000-0000B6720000}"/>
    <cellStyle name="Note 5 8 2 2 3" xfId="38049" xr:uid="{00000000-0005-0000-0000-0000B7720000}"/>
    <cellStyle name="Note 5 8 2 3" xfId="15597" xr:uid="{00000000-0005-0000-0000-0000B8720000}"/>
    <cellStyle name="Note 5 8 2 3 2" xfId="25771" xr:uid="{00000000-0005-0000-0000-0000B9720000}"/>
    <cellStyle name="Note 5 8 2 3 3" xfId="40589" xr:uid="{00000000-0005-0000-0000-0000BA720000}"/>
    <cellStyle name="Note 5 8 2 4" xfId="25769" xr:uid="{00000000-0005-0000-0000-0000BB720000}"/>
    <cellStyle name="Note 5 8 2 5" xfId="35496" xr:uid="{00000000-0005-0000-0000-0000BC720000}"/>
    <cellStyle name="Note 5 8 3" xfId="15598" xr:uid="{00000000-0005-0000-0000-0000BD720000}"/>
    <cellStyle name="Note 5 8 3 2" xfId="25772" xr:uid="{00000000-0005-0000-0000-0000BE720000}"/>
    <cellStyle name="Note 5 8 3 3" xfId="36775" xr:uid="{00000000-0005-0000-0000-0000BF720000}"/>
    <cellStyle name="Note 5 8 4" xfId="15599" xr:uid="{00000000-0005-0000-0000-0000C0720000}"/>
    <cellStyle name="Note 5 8 4 2" xfId="25773" xr:uid="{00000000-0005-0000-0000-0000C1720000}"/>
    <cellStyle name="Note 5 8 4 3" xfId="39319" xr:uid="{00000000-0005-0000-0000-0000C2720000}"/>
    <cellStyle name="Note 5 8 5" xfId="25768" xr:uid="{00000000-0005-0000-0000-0000C3720000}"/>
    <cellStyle name="Note 5 8 6" xfId="34221" xr:uid="{00000000-0005-0000-0000-0000C4720000}"/>
    <cellStyle name="Note 5 9" xfId="15600" xr:uid="{00000000-0005-0000-0000-0000C5720000}"/>
    <cellStyle name="Note 5 9 2" xfId="25774" xr:uid="{00000000-0005-0000-0000-0000C6720000}"/>
    <cellStyle name="Note 5 9 3" xfId="42457" xr:uid="{00000000-0005-0000-0000-0000C7720000}"/>
    <cellStyle name="Note 6" xfId="2743" xr:uid="{00000000-0005-0000-0000-0000C8720000}"/>
    <cellStyle name="Note 6 10" xfId="15602" xr:uid="{00000000-0005-0000-0000-0000C9720000}"/>
    <cellStyle name="Note 6 10 2" xfId="25776" xr:uid="{00000000-0005-0000-0000-0000CA720000}"/>
    <cellStyle name="Note 6 11" xfId="15601" xr:uid="{00000000-0005-0000-0000-0000CB720000}"/>
    <cellStyle name="Note 6 12" xfId="25775" xr:uid="{00000000-0005-0000-0000-0000CC720000}"/>
    <cellStyle name="Note 6 13" xfId="30930" xr:uid="{00000000-0005-0000-0000-0000CD720000}"/>
    <cellStyle name="Note 6 2" xfId="2744" xr:uid="{00000000-0005-0000-0000-0000CE720000}"/>
    <cellStyle name="Note 6 2 10" xfId="15603" xr:uid="{00000000-0005-0000-0000-0000CF720000}"/>
    <cellStyle name="Note 6 2 11" xfId="25777" xr:uid="{00000000-0005-0000-0000-0000D0720000}"/>
    <cellStyle name="Note 6 2 12" xfId="30931" xr:uid="{00000000-0005-0000-0000-0000D1720000}"/>
    <cellStyle name="Note 6 2 2" xfId="15604" xr:uid="{00000000-0005-0000-0000-0000D2720000}"/>
    <cellStyle name="Note 6 2 2 2" xfId="15605" xr:uid="{00000000-0005-0000-0000-0000D3720000}"/>
    <cellStyle name="Note 6 2 2 2 2" xfId="15606" xr:uid="{00000000-0005-0000-0000-0000D4720000}"/>
    <cellStyle name="Note 6 2 2 2 2 2" xfId="15607" xr:uid="{00000000-0005-0000-0000-0000D5720000}"/>
    <cellStyle name="Note 6 2 2 2 2 2 2" xfId="15608" xr:uid="{00000000-0005-0000-0000-0000D6720000}"/>
    <cellStyle name="Note 6 2 2 2 2 2 2 2" xfId="15609" xr:uid="{00000000-0005-0000-0000-0000D7720000}"/>
    <cellStyle name="Note 6 2 2 2 2 2 2 2 2" xfId="25783" xr:uid="{00000000-0005-0000-0000-0000D8720000}"/>
    <cellStyle name="Note 6 2 2 2 2 2 2 2 3" xfId="38937" xr:uid="{00000000-0005-0000-0000-0000D9720000}"/>
    <cellStyle name="Note 6 2 2 2 2 2 2 3" xfId="15610" xr:uid="{00000000-0005-0000-0000-0000DA720000}"/>
    <cellStyle name="Note 6 2 2 2 2 2 2 3 2" xfId="25784" xr:uid="{00000000-0005-0000-0000-0000DB720000}"/>
    <cellStyle name="Note 6 2 2 2 2 2 2 3 3" xfId="41477" xr:uid="{00000000-0005-0000-0000-0000DC720000}"/>
    <cellStyle name="Note 6 2 2 2 2 2 2 4" xfId="25782" xr:uid="{00000000-0005-0000-0000-0000DD720000}"/>
    <cellStyle name="Note 6 2 2 2 2 2 2 5" xfId="36384" xr:uid="{00000000-0005-0000-0000-0000DE720000}"/>
    <cellStyle name="Note 6 2 2 2 2 2 3" xfId="15611" xr:uid="{00000000-0005-0000-0000-0000DF720000}"/>
    <cellStyle name="Note 6 2 2 2 2 2 3 2" xfId="25785" xr:uid="{00000000-0005-0000-0000-0000E0720000}"/>
    <cellStyle name="Note 6 2 2 2 2 2 3 3" xfId="37665" xr:uid="{00000000-0005-0000-0000-0000E1720000}"/>
    <cellStyle name="Note 6 2 2 2 2 2 4" xfId="15612" xr:uid="{00000000-0005-0000-0000-0000E2720000}"/>
    <cellStyle name="Note 6 2 2 2 2 2 4 2" xfId="25786" xr:uid="{00000000-0005-0000-0000-0000E3720000}"/>
    <cellStyle name="Note 6 2 2 2 2 2 4 3" xfId="40207" xr:uid="{00000000-0005-0000-0000-0000E4720000}"/>
    <cellStyle name="Note 6 2 2 2 2 2 5" xfId="25781" xr:uid="{00000000-0005-0000-0000-0000E5720000}"/>
    <cellStyle name="Note 6 2 2 2 2 2 6" xfId="35105" xr:uid="{00000000-0005-0000-0000-0000E6720000}"/>
    <cellStyle name="Note 6 2 2 2 2 3" xfId="25780" xr:uid="{00000000-0005-0000-0000-0000E7720000}"/>
    <cellStyle name="Note 6 2 2 2 2 4" xfId="33834" xr:uid="{00000000-0005-0000-0000-0000E8720000}"/>
    <cellStyle name="Note 6 2 2 2 3" xfId="15613" xr:uid="{00000000-0005-0000-0000-0000E9720000}"/>
    <cellStyle name="Note 6 2 2 2 3 2" xfId="15614" xr:uid="{00000000-0005-0000-0000-0000EA720000}"/>
    <cellStyle name="Note 6 2 2 2 3 2 2" xfId="15615" xr:uid="{00000000-0005-0000-0000-0000EB720000}"/>
    <cellStyle name="Note 6 2 2 2 3 2 2 2" xfId="25789" xr:uid="{00000000-0005-0000-0000-0000EC720000}"/>
    <cellStyle name="Note 6 2 2 2 3 2 2 3" xfId="38417" xr:uid="{00000000-0005-0000-0000-0000ED720000}"/>
    <cellStyle name="Note 6 2 2 2 3 2 3" xfId="15616" xr:uid="{00000000-0005-0000-0000-0000EE720000}"/>
    <cellStyle name="Note 6 2 2 2 3 2 3 2" xfId="25790" xr:uid="{00000000-0005-0000-0000-0000EF720000}"/>
    <cellStyle name="Note 6 2 2 2 3 2 3 3" xfId="40957" xr:uid="{00000000-0005-0000-0000-0000F0720000}"/>
    <cellStyle name="Note 6 2 2 2 3 2 4" xfId="25788" xr:uid="{00000000-0005-0000-0000-0000F1720000}"/>
    <cellStyle name="Note 6 2 2 2 3 2 5" xfId="35864" xr:uid="{00000000-0005-0000-0000-0000F2720000}"/>
    <cellStyle name="Note 6 2 2 2 3 3" xfId="15617" xr:uid="{00000000-0005-0000-0000-0000F3720000}"/>
    <cellStyle name="Note 6 2 2 2 3 3 2" xfId="25791" xr:uid="{00000000-0005-0000-0000-0000F4720000}"/>
    <cellStyle name="Note 6 2 2 2 3 3 3" xfId="37143" xr:uid="{00000000-0005-0000-0000-0000F5720000}"/>
    <cellStyle name="Note 6 2 2 2 3 4" xfId="15618" xr:uid="{00000000-0005-0000-0000-0000F6720000}"/>
    <cellStyle name="Note 6 2 2 2 3 4 2" xfId="25792" xr:uid="{00000000-0005-0000-0000-0000F7720000}"/>
    <cellStyle name="Note 6 2 2 2 3 4 3" xfId="39687" xr:uid="{00000000-0005-0000-0000-0000F8720000}"/>
    <cellStyle name="Note 6 2 2 2 3 5" xfId="25787" xr:uid="{00000000-0005-0000-0000-0000F9720000}"/>
    <cellStyle name="Note 6 2 2 2 3 6" xfId="34586" xr:uid="{00000000-0005-0000-0000-0000FA720000}"/>
    <cellStyle name="Note 6 2 2 2 4" xfId="25779" xr:uid="{00000000-0005-0000-0000-0000FB720000}"/>
    <cellStyle name="Note 6 2 2 2 5" xfId="32631" xr:uid="{00000000-0005-0000-0000-0000FC720000}"/>
    <cellStyle name="Note 6 2 2 3" xfId="15619" xr:uid="{00000000-0005-0000-0000-0000FD720000}"/>
    <cellStyle name="Note 6 2 2 3 2" xfId="15620" xr:uid="{00000000-0005-0000-0000-0000FE720000}"/>
    <cellStyle name="Note 6 2 2 3 2 2" xfId="15621" xr:uid="{00000000-0005-0000-0000-0000FF720000}"/>
    <cellStyle name="Note 6 2 2 3 2 2 2" xfId="15622" xr:uid="{00000000-0005-0000-0000-000000730000}"/>
    <cellStyle name="Note 6 2 2 3 2 2 2 2" xfId="15623" xr:uid="{00000000-0005-0000-0000-000001730000}"/>
    <cellStyle name="Note 6 2 2 3 2 2 2 2 2" xfId="25797" xr:uid="{00000000-0005-0000-0000-000002730000}"/>
    <cellStyle name="Note 6 2 2 3 2 2 2 2 3" xfId="39089" xr:uid="{00000000-0005-0000-0000-000003730000}"/>
    <cellStyle name="Note 6 2 2 3 2 2 2 3" xfId="15624" xr:uid="{00000000-0005-0000-0000-000004730000}"/>
    <cellStyle name="Note 6 2 2 3 2 2 2 3 2" xfId="25798" xr:uid="{00000000-0005-0000-0000-000005730000}"/>
    <cellStyle name="Note 6 2 2 3 2 2 2 3 3" xfId="41629" xr:uid="{00000000-0005-0000-0000-000006730000}"/>
    <cellStyle name="Note 6 2 2 3 2 2 2 4" xfId="25796" xr:uid="{00000000-0005-0000-0000-000007730000}"/>
    <cellStyle name="Note 6 2 2 3 2 2 2 5" xfId="36536" xr:uid="{00000000-0005-0000-0000-000008730000}"/>
    <cellStyle name="Note 6 2 2 3 2 2 3" xfId="15625" xr:uid="{00000000-0005-0000-0000-000009730000}"/>
    <cellStyle name="Note 6 2 2 3 2 2 3 2" xfId="25799" xr:uid="{00000000-0005-0000-0000-00000A730000}"/>
    <cellStyle name="Note 6 2 2 3 2 2 3 3" xfId="37817" xr:uid="{00000000-0005-0000-0000-00000B730000}"/>
    <cellStyle name="Note 6 2 2 3 2 2 4" xfId="15626" xr:uid="{00000000-0005-0000-0000-00000C730000}"/>
    <cellStyle name="Note 6 2 2 3 2 2 4 2" xfId="25800" xr:uid="{00000000-0005-0000-0000-00000D730000}"/>
    <cellStyle name="Note 6 2 2 3 2 2 4 3" xfId="40359" xr:uid="{00000000-0005-0000-0000-00000E730000}"/>
    <cellStyle name="Note 6 2 2 3 2 2 5" xfId="25795" xr:uid="{00000000-0005-0000-0000-00000F730000}"/>
    <cellStyle name="Note 6 2 2 3 2 2 6" xfId="35257" xr:uid="{00000000-0005-0000-0000-000010730000}"/>
    <cellStyle name="Note 6 2 2 3 2 3" xfId="25794" xr:uid="{00000000-0005-0000-0000-000011730000}"/>
    <cellStyle name="Note 6 2 2 3 2 4" xfId="33985" xr:uid="{00000000-0005-0000-0000-000012730000}"/>
    <cellStyle name="Note 6 2 2 3 3" xfId="15627" xr:uid="{00000000-0005-0000-0000-000013730000}"/>
    <cellStyle name="Note 6 2 2 3 3 2" xfId="15628" xr:uid="{00000000-0005-0000-0000-000014730000}"/>
    <cellStyle name="Note 6 2 2 3 3 2 2" xfId="15629" xr:uid="{00000000-0005-0000-0000-000015730000}"/>
    <cellStyle name="Note 6 2 2 3 3 2 2 2" xfId="25803" xr:uid="{00000000-0005-0000-0000-000016730000}"/>
    <cellStyle name="Note 6 2 2 3 3 2 2 3" xfId="38569" xr:uid="{00000000-0005-0000-0000-000017730000}"/>
    <cellStyle name="Note 6 2 2 3 3 2 3" xfId="15630" xr:uid="{00000000-0005-0000-0000-000018730000}"/>
    <cellStyle name="Note 6 2 2 3 3 2 3 2" xfId="25804" xr:uid="{00000000-0005-0000-0000-000019730000}"/>
    <cellStyle name="Note 6 2 2 3 3 2 3 3" xfId="41109" xr:uid="{00000000-0005-0000-0000-00001A730000}"/>
    <cellStyle name="Note 6 2 2 3 3 2 4" xfId="25802" xr:uid="{00000000-0005-0000-0000-00001B730000}"/>
    <cellStyle name="Note 6 2 2 3 3 2 5" xfId="36016" xr:uid="{00000000-0005-0000-0000-00001C730000}"/>
    <cellStyle name="Note 6 2 2 3 3 3" xfId="15631" xr:uid="{00000000-0005-0000-0000-00001D730000}"/>
    <cellStyle name="Note 6 2 2 3 3 3 2" xfId="25805" xr:uid="{00000000-0005-0000-0000-00001E730000}"/>
    <cellStyle name="Note 6 2 2 3 3 3 3" xfId="37295" xr:uid="{00000000-0005-0000-0000-00001F730000}"/>
    <cellStyle name="Note 6 2 2 3 3 4" xfId="15632" xr:uid="{00000000-0005-0000-0000-000020730000}"/>
    <cellStyle name="Note 6 2 2 3 3 4 2" xfId="25806" xr:uid="{00000000-0005-0000-0000-000021730000}"/>
    <cellStyle name="Note 6 2 2 3 3 4 3" xfId="39839" xr:uid="{00000000-0005-0000-0000-000022730000}"/>
    <cellStyle name="Note 6 2 2 3 3 5" xfId="25801" xr:uid="{00000000-0005-0000-0000-000023730000}"/>
    <cellStyle name="Note 6 2 2 3 3 6" xfId="34734" xr:uid="{00000000-0005-0000-0000-000024730000}"/>
    <cellStyle name="Note 6 2 2 3 4" xfId="25793" xr:uid="{00000000-0005-0000-0000-000025730000}"/>
    <cellStyle name="Note 6 2 2 3 5" xfId="32778" xr:uid="{00000000-0005-0000-0000-000026730000}"/>
    <cellStyle name="Note 6 2 2 4" xfId="15633" xr:uid="{00000000-0005-0000-0000-000027730000}"/>
    <cellStyle name="Note 6 2 2 4 2" xfId="15634" xr:uid="{00000000-0005-0000-0000-000028730000}"/>
    <cellStyle name="Note 6 2 2 4 2 2" xfId="15635" xr:uid="{00000000-0005-0000-0000-000029730000}"/>
    <cellStyle name="Note 6 2 2 4 2 2 2" xfId="15636" xr:uid="{00000000-0005-0000-0000-00002A730000}"/>
    <cellStyle name="Note 6 2 2 4 2 2 2 2" xfId="15637" xr:uid="{00000000-0005-0000-0000-00002B730000}"/>
    <cellStyle name="Note 6 2 2 4 2 2 2 2 2" xfId="25811" xr:uid="{00000000-0005-0000-0000-00002C730000}"/>
    <cellStyle name="Note 6 2 2 4 2 2 2 2 3" xfId="39248" xr:uid="{00000000-0005-0000-0000-00002D730000}"/>
    <cellStyle name="Note 6 2 2 4 2 2 2 3" xfId="15638" xr:uid="{00000000-0005-0000-0000-00002E730000}"/>
    <cellStyle name="Note 6 2 2 4 2 2 2 3 2" xfId="25812" xr:uid="{00000000-0005-0000-0000-00002F730000}"/>
    <cellStyle name="Note 6 2 2 4 2 2 2 3 3" xfId="41788" xr:uid="{00000000-0005-0000-0000-000030730000}"/>
    <cellStyle name="Note 6 2 2 4 2 2 2 4" xfId="25810" xr:uid="{00000000-0005-0000-0000-000031730000}"/>
    <cellStyle name="Note 6 2 2 4 2 2 2 5" xfId="36695" xr:uid="{00000000-0005-0000-0000-000032730000}"/>
    <cellStyle name="Note 6 2 2 4 2 2 3" xfId="15639" xr:uid="{00000000-0005-0000-0000-000033730000}"/>
    <cellStyle name="Note 6 2 2 4 2 2 3 2" xfId="25813" xr:uid="{00000000-0005-0000-0000-000034730000}"/>
    <cellStyle name="Note 6 2 2 4 2 2 3 3" xfId="37978" xr:uid="{00000000-0005-0000-0000-000035730000}"/>
    <cellStyle name="Note 6 2 2 4 2 2 4" xfId="15640" xr:uid="{00000000-0005-0000-0000-000036730000}"/>
    <cellStyle name="Note 6 2 2 4 2 2 4 2" xfId="25814" xr:uid="{00000000-0005-0000-0000-000037730000}"/>
    <cellStyle name="Note 6 2 2 4 2 2 4 3" xfId="40518" xr:uid="{00000000-0005-0000-0000-000038730000}"/>
    <cellStyle name="Note 6 2 2 4 2 2 5" xfId="25809" xr:uid="{00000000-0005-0000-0000-000039730000}"/>
    <cellStyle name="Note 6 2 2 4 2 2 6" xfId="35418" xr:uid="{00000000-0005-0000-0000-00003A730000}"/>
    <cellStyle name="Note 6 2 2 4 2 3" xfId="25808" xr:uid="{00000000-0005-0000-0000-00003B730000}"/>
    <cellStyle name="Note 6 2 2 4 2 4" xfId="34146" xr:uid="{00000000-0005-0000-0000-00003C730000}"/>
    <cellStyle name="Note 6 2 2 4 3" xfId="15641" xr:uid="{00000000-0005-0000-0000-00003D730000}"/>
    <cellStyle name="Note 6 2 2 4 3 2" xfId="15642" xr:uid="{00000000-0005-0000-0000-00003E730000}"/>
    <cellStyle name="Note 6 2 2 4 3 2 2" xfId="15643" xr:uid="{00000000-0005-0000-0000-00003F730000}"/>
    <cellStyle name="Note 6 2 2 4 3 2 2 2" xfId="25817" xr:uid="{00000000-0005-0000-0000-000040730000}"/>
    <cellStyle name="Note 6 2 2 4 3 2 2 3" xfId="38728" xr:uid="{00000000-0005-0000-0000-000041730000}"/>
    <cellStyle name="Note 6 2 2 4 3 2 3" xfId="15644" xr:uid="{00000000-0005-0000-0000-000042730000}"/>
    <cellStyle name="Note 6 2 2 4 3 2 3 2" xfId="25818" xr:uid="{00000000-0005-0000-0000-000043730000}"/>
    <cellStyle name="Note 6 2 2 4 3 2 3 3" xfId="41268" xr:uid="{00000000-0005-0000-0000-000044730000}"/>
    <cellStyle name="Note 6 2 2 4 3 2 4" xfId="25816" xr:uid="{00000000-0005-0000-0000-000045730000}"/>
    <cellStyle name="Note 6 2 2 4 3 2 5" xfId="36175" xr:uid="{00000000-0005-0000-0000-000046730000}"/>
    <cellStyle name="Note 6 2 2 4 3 3" xfId="15645" xr:uid="{00000000-0005-0000-0000-000047730000}"/>
    <cellStyle name="Note 6 2 2 4 3 3 2" xfId="25819" xr:uid="{00000000-0005-0000-0000-000048730000}"/>
    <cellStyle name="Note 6 2 2 4 3 3 3" xfId="37456" xr:uid="{00000000-0005-0000-0000-000049730000}"/>
    <cellStyle name="Note 6 2 2 4 3 4" xfId="15646" xr:uid="{00000000-0005-0000-0000-00004A730000}"/>
    <cellStyle name="Note 6 2 2 4 3 4 2" xfId="25820" xr:uid="{00000000-0005-0000-0000-00004B730000}"/>
    <cellStyle name="Note 6 2 2 4 3 4 3" xfId="39998" xr:uid="{00000000-0005-0000-0000-00004C730000}"/>
    <cellStyle name="Note 6 2 2 4 3 5" xfId="25815" xr:uid="{00000000-0005-0000-0000-00004D730000}"/>
    <cellStyle name="Note 6 2 2 4 3 6" xfId="34896" xr:uid="{00000000-0005-0000-0000-00004E730000}"/>
    <cellStyle name="Note 6 2 2 4 4" xfId="25807" xr:uid="{00000000-0005-0000-0000-00004F730000}"/>
    <cellStyle name="Note 6 2 2 4 5" xfId="33599" xr:uid="{00000000-0005-0000-0000-000050730000}"/>
    <cellStyle name="Note 6 2 2 5" xfId="15647" xr:uid="{00000000-0005-0000-0000-000051730000}"/>
    <cellStyle name="Note 6 2 2 5 2" xfId="15648" xr:uid="{00000000-0005-0000-0000-000052730000}"/>
    <cellStyle name="Note 6 2 2 5 2 2" xfId="15649" xr:uid="{00000000-0005-0000-0000-000053730000}"/>
    <cellStyle name="Note 6 2 2 5 2 2 2" xfId="15650" xr:uid="{00000000-0005-0000-0000-000054730000}"/>
    <cellStyle name="Note 6 2 2 5 2 2 2 2" xfId="25824" xr:uid="{00000000-0005-0000-0000-000055730000}"/>
    <cellStyle name="Note 6 2 2 5 2 2 2 3" xfId="38272" xr:uid="{00000000-0005-0000-0000-000056730000}"/>
    <cellStyle name="Note 6 2 2 5 2 2 3" xfId="15651" xr:uid="{00000000-0005-0000-0000-000057730000}"/>
    <cellStyle name="Note 6 2 2 5 2 2 3 2" xfId="25825" xr:uid="{00000000-0005-0000-0000-000058730000}"/>
    <cellStyle name="Note 6 2 2 5 2 2 3 3" xfId="40812" xr:uid="{00000000-0005-0000-0000-000059730000}"/>
    <cellStyle name="Note 6 2 2 5 2 2 4" xfId="25823" xr:uid="{00000000-0005-0000-0000-00005A730000}"/>
    <cellStyle name="Note 6 2 2 5 2 2 5" xfId="35719" xr:uid="{00000000-0005-0000-0000-00005B730000}"/>
    <cellStyle name="Note 6 2 2 5 2 3" xfId="15652" xr:uid="{00000000-0005-0000-0000-00005C730000}"/>
    <cellStyle name="Note 6 2 2 5 2 3 2" xfId="25826" xr:uid="{00000000-0005-0000-0000-00005D730000}"/>
    <cellStyle name="Note 6 2 2 5 2 3 3" xfId="36998" xr:uid="{00000000-0005-0000-0000-00005E730000}"/>
    <cellStyle name="Note 6 2 2 5 2 4" xfId="15653" xr:uid="{00000000-0005-0000-0000-00005F730000}"/>
    <cellStyle name="Note 6 2 2 5 2 4 2" xfId="25827" xr:uid="{00000000-0005-0000-0000-000060730000}"/>
    <cellStyle name="Note 6 2 2 5 2 4 3" xfId="39542" xr:uid="{00000000-0005-0000-0000-000061730000}"/>
    <cellStyle name="Note 6 2 2 5 2 5" xfId="25822" xr:uid="{00000000-0005-0000-0000-000062730000}"/>
    <cellStyle name="Note 6 2 2 5 2 6" xfId="34444" xr:uid="{00000000-0005-0000-0000-000063730000}"/>
    <cellStyle name="Note 6 2 2 5 3" xfId="25821" xr:uid="{00000000-0005-0000-0000-000064730000}"/>
    <cellStyle name="Note 6 2 2 5 4" xfId="32467" xr:uid="{00000000-0005-0000-0000-000065730000}"/>
    <cellStyle name="Note 6 2 2 6" xfId="15654" xr:uid="{00000000-0005-0000-0000-000066730000}"/>
    <cellStyle name="Note 6 2 2 6 2" xfId="15655" xr:uid="{00000000-0005-0000-0000-000067730000}"/>
    <cellStyle name="Note 6 2 2 6 2 2" xfId="15656" xr:uid="{00000000-0005-0000-0000-000068730000}"/>
    <cellStyle name="Note 6 2 2 6 2 2 2" xfId="15657" xr:uid="{00000000-0005-0000-0000-000069730000}"/>
    <cellStyle name="Note 6 2 2 6 2 2 2 2" xfId="25831" xr:uid="{00000000-0005-0000-0000-00006A730000}"/>
    <cellStyle name="Note 6 2 2 6 2 2 2 3" xfId="38794" xr:uid="{00000000-0005-0000-0000-00006B730000}"/>
    <cellStyle name="Note 6 2 2 6 2 2 3" xfId="15658" xr:uid="{00000000-0005-0000-0000-00006C730000}"/>
    <cellStyle name="Note 6 2 2 6 2 2 3 2" xfId="25832" xr:uid="{00000000-0005-0000-0000-00006D730000}"/>
    <cellStyle name="Note 6 2 2 6 2 2 3 3" xfId="41334" xr:uid="{00000000-0005-0000-0000-00006E730000}"/>
    <cellStyle name="Note 6 2 2 6 2 2 4" xfId="25830" xr:uid="{00000000-0005-0000-0000-00006F730000}"/>
    <cellStyle name="Note 6 2 2 6 2 2 5" xfId="36241" xr:uid="{00000000-0005-0000-0000-000070730000}"/>
    <cellStyle name="Note 6 2 2 6 2 3" xfId="15659" xr:uid="{00000000-0005-0000-0000-000071730000}"/>
    <cellStyle name="Note 6 2 2 6 2 3 2" xfId="25833" xr:uid="{00000000-0005-0000-0000-000072730000}"/>
    <cellStyle name="Note 6 2 2 6 2 3 3" xfId="37522" xr:uid="{00000000-0005-0000-0000-000073730000}"/>
    <cellStyle name="Note 6 2 2 6 2 4" xfId="15660" xr:uid="{00000000-0005-0000-0000-000074730000}"/>
    <cellStyle name="Note 6 2 2 6 2 4 2" xfId="25834" xr:uid="{00000000-0005-0000-0000-000075730000}"/>
    <cellStyle name="Note 6 2 2 6 2 4 3" xfId="40064" xr:uid="{00000000-0005-0000-0000-000076730000}"/>
    <cellStyle name="Note 6 2 2 6 2 5" xfId="25829" xr:uid="{00000000-0005-0000-0000-000077730000}"/>
    <cellStyle name="Note 6 2 2 6 2 6" xfId="34962" xr:uid="{00000000-0005-0000-0000-000078730000}"/>
    <cellStyle name="Note 6 2 2 6 3" xfId="25828" xr:uid="{00000000-0005-0000-0000-000079730000}"/>
    <cellStyle name="Note 6 2 2 6 4" xfId="33689" xr:uid="{00000000-0005-0000-0000-00007A730000}"/>
    <cellStyle name="Note 6 2 2 7" xfId="15661" xr:uid="{00000000-0005-0000-0000-00007B730000}"/>
    <cellStyle name="Note 6 2 2 7 2" xfId="15662" xr:uid="{00000000-0005-0000-0000-00007C730000}"/>
    <cellStyle name="Note 6 2 2 7 2 2" xfId="15663" xr:uid="{00000000-0005-0000-0000-00007D730000}"/>
    <cellStyle name="Note 6 2 2 7 2 2 2" xfId="25837" xr:uid="{00000000-0005-0000-0000-00007E730000}"/>
    <cellStyle name="Note 6 2 2 7 2 2 3" xfId="38130" xr:uid="{00000000-0005-0000-0000-00007F730000}"/>
    <cellStyle name="Note 6 2 2 7 2 3" xfId="15664" xr:uid="{00000000-0005-0000-0000-000080730000}"/>
    <cellStyle name="Note 6 2 2 7 2 3 2" xfId="25838" xr:uid="{00000000-0005-0000-0000-000081730000}"/>
    <cellStyle name="Note 6 2 2 7 2 3 3" xfId="40670" xr:uid="{00000000-0005-0000-0000-000082730000}"/>
    <cellStyle name="Note 6 2 2 7 2 4" xfId="25836" xr:uid="{00000000-0005-0000-0000-000083730000}"/>
    <cellStyle name="Note 6 2 2 7 2 5" xfId="35577" xr:uid="{00000000-0005-0000-0000-000084730000}"/>
    <cellStyle name="Note 6 2 2 7 3" xfId="15665" xr:uid="{00000000-0005-0000-0000-000085730000}"/>
    <cellStyle name="Note 6 2 2 7 3 2" xfId="25839" xr:uid="{00000000-0005-0000-0000-000086730000}"/>
    <cellStyle name="Note 6 2 2 7 3 3" xfId="36856" xr:uid="{00000000-0005-0000-0000-000087730000}"/>
    <cellStyle name="Note 6 2 2 7 4" xfId="15666" xr:uid="{00000000-0005-0000-0000-000088730000}"/>
    <cellStyle name="Note 6 2 2 7 4 2" xfId="25840" xr:uid="{00000000-0005-0000-0000-000089730000}"/>
    <cellStyle name="Note 6 2 2 7 4 3" xfId="39400" xr:uid="{00000000-0005-0000-0000-00008A730000}"/>
    <cellStyle name="Note 6 2 2 7 5" xfId="25835" xr:uid="{00000000-0005-0000-0000-00008B730000}"/>
    <cellStyle name="Note 6 2 2 7 6" xfId="34302" xr:uid="{00000000-0005-0000-0000-00008C730000}"/>
    <cellStyle name="Note 6 2 2 8" xfId="25778" xr:uid="{00000000-0005-0000-0000-00008D730000}"/>
    <cellStyle name="Note 6 2 2 9" xfId="31698" xr:uid="{00000000-0005-0000-0000-00008E730000}"/>
    <cellStyle name="Note 6 2 3" xfId="15667" xr:uid="{00000000-0005-0000-0000-00008F730000}"/>
    <cellStyle name="Note 6 2 3 2" xfId="15668" xr:uid="{00000000-0005-0000-0000-000090730000}"/>
    <cellStyle name="Note 6 2 3 2 2" xfId="15669" xr:uid="{00000000-0005-0000-0000-000091730000}"/>
    <cellStyle name="Note 6 2 3 2 2 2" xfId="15670" xr:uid="{00000000-0005-0000-0000-000092730000}"/>
    <cellStyle name="Note 6 2 3 2 2 2 2" xfId="15671" xr:uid="{00000000-0005-0000-0000-000093730000}"/>
    <cellStyle name="Note 6 2 3 2 2 2 2 2" xfId="25845" xr:uid="{00000000-0005-0000-0000-000094730000}"/>
    <cellStyle name="Note 6 2 3 2 2 2 2 3" xfId="38860" xr:uid="{00000000-0005-0000-0000-000095730000}"/>
    <cellStyle name="Note 6 2 3 2 2 2 3" xfId="15672" xr:uid="{00000000-0005-0000-0000-000096730000}"/>
    <cellStyle name="Note 6 2 3 2 2 2 3 2" xfId="25846" xr:uid="{00000000-0005-0000-0000-000097730000}"/>
    <cellStyle name="Note 6 2 3 2 2 2 3 3" xfId="41400" xr:uid="{00000000-0005-0000-0000-000098730000}"/>
    <cellStyle name="Note 6 2 3 2 2 2 4" xfId="25844" xr:uid="{00000000-0005-0000-0000-000099730000}"/>
    <cellStyle name="Note 6 2 3 2 2 2 5" xfId="36307" xr:uid="{00000000-0005-0000-0000-00009A730000}"/>
    <cellStyle name="Note 6 2 3 2 2 3" xfId="15673" xr:uid="{00000000-0005-0000-0000-00009B730000}"/>
    <cellStyle name="Note 6 2 3 2 2 3 2" xfId="25847" xr:uid="{00000000-0005-0000-0000-00009C730000}"/>
    <cellStyle name="Note 6 2 3 2 2 3 3" xfId="37588" xr:uid="{00000000-0005-0000-0000-00009D730000}"/>
    <cellStyle name="Note 6 2 3 2 2 4" xfId="15674" xr:uid="{00000000-0005-0000-0000-00009E730000}"/>
    <cellStyle name="Note 6 2 3 2 2 4 2" xfId="25848" xr:uid="{00000000-0005-0000-0000-00009F730000}"/>
    <cellStyle name="Note 6 2 3 2 2 4 3" xfId="40130" xr:uid="{00000000-0005-0000-0000-0000A0730000}"/>
    <cellStyle name="Note 6 2 3 2 2 5" xfId="25843" xr:uid="{00000000-0005-0000-0000-0000A1730000}"/>
    <cellStyle name="Note 6 2 3 2 2 6" xfId="35028" xr:uid="{00000000-0005-0000-0000-0000A2730000}"/>
    <cellStyle name="Note 6 2 3 2 3" xfId="25842" xr:uid="{00000000-0005-0000-0000-0000A3730000}"/>
    <cellStyle name="Note 6 2 3 2 4" xfId="33757" xr:uid="{00000000-0005-0000-0000-0000A4730000}"/>
    <cellStyle name="Note 6 2 3 3" xfId="15675" xr:uid="{00000000-0005-0000-0000-0000A5730000}"/>
    <cellStyle name="Note 6 2 3 3 2" xfId="15676" xr:uid="{00000000-0005-0000-0000-0000A6730000}"/>
    <cellStyle name="Note 6 2 3 3 2 2" xfId="15677" xr:uid="{00000000-0005-0000-0000-0000A7730000}"/>
    <cellStyle name="Note 6 2 3 3 2 2 2" xfId="25851" xr:uid="{00000000-0005-0000-0000-0000A8730000}"/>
    <cellStyle name="Note 6 2 3 3 2 2 3" xfId="38340" xr:uid="{00000000-0005-0000-0000-0000A9730000}"/>
    <cellStyle name="Note 6 2 3 3 2 3" xfId="15678" xr:uid="{00000000-0005-0000-0000-0000AA730000}"/>
    <cellStyle name="Note 6 2 3 3 2 3 2" xfId="25852" xr:uid="{00000000-0005-0000-0000-0000AB730000}"/>
    <cellStyle name="Note 6 2 3 3 2 3 3" xfId="40880" xr:uid="{00000000-0005-0000-0000-0000AC730000}"/>
    <cellStyle name="Note 6 2 3 3 2 4" xfId="25850" xr:uid="{00000000-0005-0000-0000-0000AD730000}"/>
    <cellStyle name="Note 6 2 3 3 2 5" xfId="35787" xr:uid="{00000000-0005-0000-0000-0000AE730000}"/>
    <cellStyle name="Note 6 2 3 3 3" xfId="15679" xr:uid="{00000000-0005-0000-0000-0000AF730000}"/>
    <cellStyle name="Note 6 2 3 3 3 2" xfId="25853" xr:uid="{00000000-0005-0000-0000-0000B0730000}"/>
    <cellStyle name="Note 6 2 3 3 3 3" xfId="37066" xr:uid="{00000000-0005-0000-0000-0000B1730000}"/>
    <cellStyle name="Note 6 2 3 3 4" xfId="15680" xr:uid="{00000000-0005-0000-0000-0000B2730000}"/>
    <cellStyle name="Note 6 2 3 3 4 2" xfId="25854" xr:uid="{00000000-0005-0000-0000-0000B3730000}"/>
    <cellStyle name="Note 6 2 3 3 4 3" xfId="39610" xr:uid="{00000000-0005-0000-0000-0000B4730000}"/>
    <cellStyle name="Note 6 2 3 3 5" xfId="25849" xr:uid="{00000000-0005-0000-0000-0000B5730000}"/>
    <cellStyle name="Note 6 2 3 3 6" xfId="34511" xr:uid="{00000000-0005-0000-0000-0000B6730000}"/>
    <cellStyle name="Note 6 2 3 4" xfId="25841" xr:uid="{00000000-0005-0000-0000-0000B7730000}"/>
    <cellStyle name="Note 6 2 3 5" xfId="32557" xr:uid="{00000000-0005-0000-0000-0000B8730000}"/>
    <cellStyle name="Note 6 2 4" xfId="15681" xr:uid="{00000000-0005-0000-0000-0000B9730000}"/>
    <cellStyle name="Note 6 2 4 2" xfId="15682" xr:uid="{00000000-0005-0000-0000-0000BA730000}"/>
    <cellStyle name="Note 6 2 4 2 2" xfId="15683" xr:uid="{00000000-0005-0000-0000-0000BB730000}"/>
    <cellStyle name="Note 6 2 4 2 2 2" xfId="15684" xr:uid="{00000000-0005-0000-0000-0000BC730000}"/>
    <cellStyle name="Note 6 2 4 2 2 2 2" xfId="15685" xr:uid="{00000000-0005-0000-0000-0000BD730000}"/>
    <cellStyle name="Note 6 2 4 2 2 2 2 2" xfId="25859" xr:uid="{00000000-0005-0000-0000-0000BE730000}"/>
    <cellStyle name="Note 6 2 4 2 2 2 2 3" xfId="39011" xr:uid="{00000000-0005-0000-0000-0000BF730000}"/>
    <cellStyle name="Note 6 2 4 2 2 2 3" xfId="15686" xr:uid="{00000000-0005-0000-0000-0000C0730000}"/>
    <cellStyle name="Note 6 2 4 2 2 2 3 2" xfId="25860" xr:uid="{00000000-0005-0000-0000-0000C1730000}"/>
    <cellStyle name="Note 6 2 4 2 2 2 3 3" xfId="41551" xr:uid="{00000000-0005-0000-0000-0000C2730000}"/>
    <cellStyle name="Note 6 2 4 2 2 2 4" xfId="25858" xr:uid="{00000000-0005-0000-0000-0000C3730000}"/>
    <cellStyle name="Note 6 2 4 2 2 2 5" xfId="36458" xr:uid="{00000000-0005-0000-0000-0000C4730000}"/>
    <cellStyle name="Note 6 2 4 2 2 3" xfId="15687" xr:uid="{00000000-0005-0000-0000-0000C5730000}"/>
    <cellStyle name="Note 6 2 4 2 2 3 2" xfId="25861" xr:uid="{00000000-0005-0000-0000-0000C6730000}"/>
    <cellStyle name="Note 6 2 4 2 2 3 3" xfId="37739" xr:uid="{00000000-0005-0000-0000-0000C7730000}"/>
    <cellStyle name="Note 6 2 4 2 2 4" xfId="15688" xr:uid="{00000000-0005-0000-0000-0000C8730000}"/>
    <cellStyle name="Note 6 2 4 2 2 4 2" xfId="25862" xr:uid="{00000000-0005-0000-0000-0000C9730000}"/>
    <cellStyle name="Note 6 2 4 2 2 4 3" xfId="40281" xr:uid="{00000000-0005-0000-0000-0000CA730000}"/>
    <cellStyle name="Note 6 2 4 2 2 5" xfId="25857" xr:uid="{00000000-0005-0000-0000-0000CB730000}"/>
    <cellStyle name="Note 6 2 4 2 2 6" xfId="35179" xr:uid="{00000000-0005-0000-0000-0000CC730000}"/>
    <cellStyle name="Note 6 2 4 2 3" xfId="25856" xr:uid="{00000000-0005-0000-0000-0000CD730000}"/>
    <cellStyle name="Note 6 2 4 2 4" xfId="33908" xr:uid="{00000000-0005-0000-0000-0000CE730000}"/>
    <cellStyle name="Note 6 2 4 3" xfId="15689" xr:uid="{00000000-0005-0000-0000-0000CF730000}"/>
    <cellStyle name="Note 6 2 4 3 2" xfId="15690" xr:uid="{00000000-0005-0000-0000-0000D0730000}"/>
    <cellStyle name="Note 6 2 4 3 2 2" xfId="15691" xr:uid="{00000000-0005-0000-0000-0000D1730000}"/>
    <cellStyle name="Note 6 2 4 3 2 2 2" xfId="25865" xr:uid="{00000000-0005-0000-0000-0000D2730000}"/>
    <cellStyle name="Note 6 2 4 3 2 2 3" xfId="38491" xr:uid="{00000000-0005-0000-0000-0000D3730000}"/>
    <cellStyle name="Note 6 2 4 3 2 3" xfId="15692" xr:uid="{00000000-0005-0000-0000-0000D4730000}"/>
    <cellStyle name="Note 6 2 4 3 2 3 2" xfId="25866" xr:uid="{00000000-0005-0000-0000-0000D5730000}"/>
    <cellStyle name="Note 6 2 4 3 2 3 3" xfId="41031" xr:uid="{00000000-0005-0000-0000-0000D6730000}"/>
    <cellStyle name="Note 6 2 4 3 2 4" xfId="25864" xr:uid="{00000000-0005-0000-0000-0000D7730000}"/>
    <cellStyle name="Note 6 2 4 3 2 5" xfId="35938" xr:uid="{00000000-0005-0000-0000-0000D8730000}"/>
    <cellStyle name="Note 6 2 4 3 3" xfId="15693" xr:uid="{00000000-0005-0000-0000-0000D9730000}"/>
    <cellStyle name="Note 6 2 4 3 3 2" xfId="25867" xr:uid="{00000000-0005-0000-0000-0000DA730000}"/>
    <cellStyle name="Note 6 2 4 3 3 3" xfId="37217" xr:uid="{00000000-0005-0000-0000-0000DB730000}"/>
    <cellStyle name="Note 6 2 4 3 4" xfId="15694" xr:uid="{00000000-0005-0000-0000-0000DC730000}"/>
    <cellStyle name="Note 6 2 4 3 4 2" xfId="25868" xr:uid="{00000000-0005-0000-0000-0000DD730000}"/>
    <cellStyle name="Note 6 2 4 3 4 3" xfId="39761" xr:uid="{00000000-0005-0000-0000-0000DE730000}"/>
    <cellStyle name="Note 6 2 4 3 5" xfId="25863" xr:uid="{00000000-0005-0000-0000-0000DF730000}"/>
    <cellStyle name="Note 6 2 4 3 6" xfId="34658" xr:uid="{00000000-0005-0000-0000-0000E0730000}"/>
    <cellStyle name="Note 6 2 4 4" xfId="25855" xr:uid="{00000000-0005-0000-0000-0000E1730000}"/>
    <cellStyle name="Note 6 2 4 5" xfId="32705" xr:uid="{00000000-0005-0000-0000-0000E2730000}"/>
    <cellStyle name="Note 6 2 5" xfId="15695" xr:uid="{00000000-0005-0000-0000-0000E3730000}"/>
    <cellStyle name="Note 6 2 5 2" xfId="15696" xr:uid="{00000000-0005-0000-0000-0000E4730000}"/>
    <cellStyle name="Note 6 2 5 2 2" xfId="15697" xr:uid="{00000000-0005-0000-0000-0000E5730000}"/>
    <cellStyle name="Note 6 2 5 2 2 2" xfId="15698" xr:uid="{00000000-0005-0000-0000-0000E6730000}"/>
    <cellStyle name="Note 6 2 5 2 2 2 2" xfId="15699" xr:uid="{00000000-0005-0000-0000-0000E7730000}"/>
    <cellStyle name="Note 6 2 5 2 2 2 2 2" xfId="25873" xr:uid="{00000000-0005-0000-0000-0000E8730000}"/>
    <cellStyle name="Note 6 2 5 2 2 2 2 3" xfId="39170" xr:uid="{00000000-0005-0000-0000-0000E9730000}"/>
    <cellStyle name="Note 6 2 5 2 2 2 3" xfId="15700" xr:uid="{00000000-0005-0000-0000-0000EA730000}"/>
    <cellStyle name="Note 6 2 5 2 2 2 3 2" xfId="25874" xr:uid="{00000000-0005-0000-0000-0000EB730000}"/>
    <cellStyle name="Note 6 2 5 2 2 2 3 3" xfId="41710" xr:uid="{00000000-0005-0000-0000-0000EC730000}"/>
    <cellStyle name="Note 6 2 5 2 2 2 4" xfId="25872" xr:uid="{00000000-0005-0000-0000-0000ED730000}"/>
    <cellStyle name="Note 6 2 5 2 2 2 5" xfId="36617" xr:uid="{00000000-0005-0000-0000-0000EE730000}"/>
    <cellStyle name="Note 6 2 5 2 2 3" xfId="15701" xr:uid="{00000000-0005-0000-0000-0000EF730000}"/>
    <cellStyle name="Note 6 2 5 2 2 3 2" xfId="25875" xr:uid="{00000000-0005-0000-0000-0000F0730000}"/>
    <cellStyle name="Note 6 2 5 2 2 3 3" xfId="37900" xr:uid="{00000000-0005-0000-0000-0000F1730000}"/>
    <cellStyle name="Note 6 2 5 2 2 4" xfId="15702" xr:uid="{00000000-0005-0000-0000-0000F2730000}"/>
    <cellStyle name="Note 6 2 5 2 2 4 2" xfId="25876" xr:uid="{00000000-0005-0000-0000-0000F3730000}"/>
    <cellStyle name="Note 6 2 5 2 2 4 3" xfId="40440" xr:uid="{00000000-0005-0000-0000-0000F4730000}"/>
    <cellStyle name="Note 6 2 5 2 2 5" xfId="25871" xr:uid="{00000000-0005-0000-0000-0000F5730000}"/>
    <cellStyle name="Note 6 2 5 2 2 6" xfId="35340" xr:uid="{00000000-0005-0000-0000-0000F6730000}"/>
    <cellStyle name="Note 6 2 5 2 3" xfId="25870" xr:uid="{00000000-0005-0000-0000-0000F7730000}"/>
    <cellStyle name="Note 6 2 5 2 4" xfId="34068" xr:uid="{00000000-0005-0000-0000-0000F8730000}"/>
    <cellStyle name="Note 6 2 5 3" xfId="15703" xr:uid="{00000000-0005-0000-0000-0000F9730000}"/>
    <cellStyle name="Note 6 2 5 3 2" xfId="15704" xr:uid="{00000000-0005-0000-0000-0000FA730000}"/>
    <cellStyle name="Note 6 2 5 3 2 2" xfId="15705" xr:uid="{00000000-0005-0000-0000-0000FB730000}"/>
    <cellStyle name="Note 6 2 5 3 2 2 2" xfId="25879" xr:uid="{00000000-0005-0000-0000-0000FC730000}"/>
    <cellStyle name="Note 6 2 5 3 2 2 3" xfId="38650" xr:uid="{00000000-0005-0000-0000-0000FD730000}"/>
    <cellStyle name="Note 6 2 5 3 2 3" xfId="15706" xr:uid="{00000000-0005-0000-0000-0000FE730000}"/>
    <cellStyle name="Note 6 2 5 3 2 3 2" xfId="25880" xr:uid="{00000000-0005-0000-0000-0000FF730000}"/>
    <cellStyle name="Note 6 2 5 3 2 3 3" xfId="41190" xr:uid="{00000000-0005-0000-0000-000000740000}"/>
    <cellStyle name="Note 6 2 5 3 2 4" xfId="25878" xr:uid="{00000000-0005-0000-0000-000001740000}"/>
    <cellStyle name="Note 6 2 5 3 2 5" xfId="36097" xr:uid="{00000000-0005-0000-0000-000002740000}"/>
    <cellStyle name="Note 6 2 5 3 3" xfId="15707" xr:uid="{00000000-0005-0000-0000-000003740000}"/>
    <cellStyle name="Note 6 2 5 3 3 2" xfId="25881" xr:uid="{00000000-0005-0000-0000-000004740000}"/>
    <cellStyle name="Note 6 2 5 3 3 3" xfId="37378" xr:uid="{00000000-0005-0000-0000-000005740000}"/>
    <cellStyle name="Note 6 2 5 3 4" xfId="15708" xr:uid="{00000000-0005-0000-0000-000006740000}"/>
    <cellStyle name="Note 6 2 5 3 4 2" xfId="25882" xr:uid="{00000000-0005-0000-0000-000007740000}"/>
    <cellStyle name="Note 6 2 5 3 4 3" xfId="39920" xr:uid="{00000000-0005-0000-0000-000008740000}"/>
    <cellStyle name="Note 6 2 5 3 5" xfId="25877" xr:uid="{00000000-0005-0000-0000-000009740000}"/>
    <cellStyle name="Note 6 2 5 3 6" xfId="34817" xr:uid="{00000000-0005-0000-0000-00000A740000}"/>
    <cellStyle name="Note 6 2 5 4" xfId="25869" xr:uid="{00000000-0005-0000-0000-00000B740000}"/>
    <cellStyle name="Note 6 2 5 5" xfId="32881" xr:uid="{00000000-0005-0000-0000-00000C740000}"/>
    <cellStyle name="Note 6 2 6" xfId="15709" xr:uid="{00000000-0005-0000-0000-00000D740000}"/>
    <cellStyle name="Note 6 2 6 2" xfId="15710" xr:uid="{00000000-0005-0000-0000-00000E740000}"/>
    <cellStyle name="Note 6 2 6 2 2" xfId="15711" xr:uid="{00000000-0005-0000-0000-00000F740000}"/>
    <cellStyle name="Note 6 2 6 2 2 2" xfId="15712" xr:uid="{00000000-0005-0000-0000-000010740000}"/>
    <cellStyle name="Note 6 2 6 2 2 2 2" xfId="25886" xr:uid="{00000000-0005-0000-0000-000011740000}"/>
    <cellStyle name="Note 6 2 6 2 2 2 3" xfId="38204" xr:uid="{00000000-0005-0000-0000-000012740000}"/>
    <cellStyle name="Note 6 2 6 2 2 3" xfId="15713" xr:uid="{00000000-0005-0000-0000-000013740000}"/>
    <cellStyle name="Note 6 2 6 2 2 3 2" xfId="25887" xr:uid="{00000000-0005-0000-0000-000014740000}"/>
    <cellStyle name="Note 6 2 6 2 2 3 3" xfId="40744" xr:uid="{00000000-0005-0000-0000-000015740000}"/>
    <cellStyle name="Note 6 2 6 2 2 4" xfId="25885" xr:uid="{00000000-0005-0000-0000-000016740000}"/>
    <cellStyle name="Note 6 2 6 2 2 5" xfId="35651" xr:uid="{00000000-0005-0000-0000-000017740000}"/>
    <cellStyle name="Note 6 2 6 2 3" xfId="15714" xr:uid="{00000000-0005-0000-0000-000018740000}"/>
    <cellStyle name="Note 6 2 6 2 3 2" xfId="25888" xr:uid="{00000000-0005-0000-0000-000019740000}"/>
    <cellStyle name="Note 6 2 6 2 3 3" xfId="36930" xr:uid="{00000000-0005-0000-0000-00001A740000}"/>
    <cellStyle name="Note 6 2 6 2 4" xfId="15715" xr:uid="{00000000-0005-0000-0000-00001B740000}"/>
    <cellStyle name="Note 6 2 6 2 4 2" xfId="25889" xr:uid="{00000000-0005-0000-0000-00001C740000}"/>
    <cellStyle name="Note 6 2 6 2 4 3" xfId="39474" xr:uid="{00000000-0005-0000-0000-00001D740000}"/>
    <cellStyle name="Note 6 2 6 2 5" xfId="25884" xr:uid="{00000000-0005-0000-0000-00001E740000}"/>
    <cellStyle name="Note 6 2 6 2 6" xfId="34376" xr:uid="{00000000-0005-0000-0000-00001F740000}"/>
    <cellStyle name="Note 6 2 6 3" xfId="25883" xr:uid="{00000000-0005-0000-0000-000020740000}"/>
    <cellStyle name="Note 6 2 6 4" xfId="31777" xr:uid="{00000000-0005-0000-0000-000021740000}"/>
    <cellStyle name="Note 6 2 7" xfId="15716" xr:uid="{00000000-0005-0000-0000-000022740000}"/>
    <cellStyle name="Note 6 2 7 2" xfId="15717" xr:uid="{00000000-0005-0000-0000-000023740000}"/>
    <cellStyle name="Note 6 2 7 2 2" xfId="15718" xr:uid="{00000000-0005-0000-0000-000024740000}"/>
    <cellStyle name="Note 6 2 7 2 2 2" xfId="25892" xr:uid="{00000000-0005-0000-0000-000025740000}"/>
    <cellStyle name="Note 6 2 7 2 2 3" xfId="38052" xr:uid="{00000000-0005-0000-0000-000026740000}"/>
    <cellStyle name="Note 6 2 7 2 3" xfId="15719" xr:uid="{00000000-0005-0000-0000-000027740000}"/>
    <cellStyle name="Note 6 2 7 2 3 2" xfId="25893" xr:uid="{00000000-0005-0000-0000-000028740000}"/>
    <cellStyle name="Note 6 2 7 2 3 3" xfId="40592" xr:uid="{00000000-0005-0000-0000-000029740000}"/>
    <cellStyle name="Note 6 2 7 2 4" xfId="25891" xr:uid="{00000000-0005-0000-0000-00002A740000}"/>
    <cellStyle name="Note 6 2 7 2 5" xfId="35499" xr:uid="{00000000-0005-0000-0000-00002B740000}"/>
    <cellStyle name="Note 6 2 7 3" xfId="15720" xr:uid="{00000000-0005-0000-0000-00002C740000}"/>
    <cellStyle name="Note 6 2 7 3 2" xfId="25894" xr:uid="{00000000-0005-0000-0000-00002D740000}"/>
    <cellStyle name="Note 6 2 7 3 3" xfId="36778" xr:uid="{00000000-0005-0000-0000-00002E740000}"/>
    <cellStyle name="Note 6 2 7 4" xfId="15721" xr:uid="{00000000-0005-0000-0000-00002F740000}"/>
    <cellStyle name="Note 6 2 7 4 2" xfId="25895" xr:uid="{00000000-0005-0000-0000-000030740000}"/>
    <cellStyle name="Note 6 2 7 4 3" xfId="39322" xr:uid="{00000000-0005-0000-0000-000031740000}"/>
    <cellStyle name="Note 6 2 7 5" xfId="25890" xr:uid="{00000000-0005-0000-0000-000032740000}"/>
    <cellStyle name="Note 6 2 7 6" xfId="34224" xr:uid="{00000000-0005-0000-0000-000033740000}"/>
    <cellStyle name="Note 6 2 8" xfId="15722" xr:uid="{00000000-0005-0000-0000-000034740000}"/>
    <cellStyle name="Note 6 2 8 2" xfId="25896" xr:uid="{00000000-0005-0000-0000-000035740000}"/>
    <cellStyle name="Note 6 2 8 3" xfId="42460" xr:uid="{00000000-0005-0000-0000-000036740000}"/>
    <cellStyle name="Note 6 2 9" xfId="15723" xr:uid="{00000000-0005-0000-0000-000037740000}"/>
    <cellStyle name="Note 6 2 9 2" xfId="25897" xr:uid="{00000000-0005-0000-0000-000038740000}"/>
    <cellStyle name="Note 6 3" xfId="2745" xr:uid="{00000000-0005-0000-0000-000039740000}"/>
    <cellStyle name="Note 6 3 10" xfId="25898" xr:uid="{00000000-0005-0000-0000-00003A740000}"/>
    <cellStyle name="Note 6 3 11" xfId="31697" xr:uid="{00000000-0005-0000-0000-00003B740000}"/>
    <cellStyle name="Note 6 3 2" xfId="15725" xr:uid="{00000000-0005-0000-0000-00003C740000}"/>
    <cellStyle name="Note 6 3 2 2" xfId="15726" xr:uid="{00000000-0005-0000-0000-00003D740000}"/>
    <cellStyle name="Note 6 3 2 2 2" xfId="15727" xr:uid="{00000000-0005-0000-0000-00003E740000}"/>
    <cellStyle name="Note 6 3 2 2 2 2" xfId="15728" xr:uid="{00000000-0005-0000-0000-00003F740000}"/>
    <cellStyle name="Note 6 3 2 2 2 2 2" xfId="15729" xr:uid="{00000000-0005-0000-0000-000040740000}"/>
    <cellStyle name="Note 6 3 2 2 2 2 2 2" xfId="25903" xr:uid="{00000000-0005-0000-0000-000041740000}"/>
    <cellStyle name="Note 6 3 2 2 2 2 2 3" xfId="38936" xr:uid="{00000000-0005-0000-0000-000042740000}"/>
    <cellStyle name="Note 6 3 2 2 2 2 3" xfId="15730" xr:uid="{00000000-0005-0000-0000-000043740000}"/>
    <cellStyle name="Note 6 3 2 2 2 2 3 2" xfId="25904" xr:uid="{00000000-0005-0000-0000-000044740000}"/>
    <cellStyle name="Note 6 3 2 2 2 2 3 3" xfId="41476" xr:uid="{00000000-0005-0000-0000-000045740000}"/>
    <cellStyle name="Note 6 3 2 2 2 2 4" xfId="25902" xr:uid="{00000000-0005-0000-0000-000046740000}"/>
    <cellStyle name="Note 6 3 2 2 2 2 5" xfId="36383" xr:uid="{00000000-0005-0000-0000-000047740000}"/>
    <cellStyle name="Note 6 3 2 2 2 3" xfId="15731" xr:uid="{00000000-0005-0000-0000-000048740000}"/>
    <cellStyle name="Note 6 3 2 2 2 3 2" xfId="25905" xr:uid="{00000000-0005-0000-0000-000049740000}"/>
    <cellStyle name="Note 6 3 2 2 2 3 3" xfId="37664" xr:uid="{00000000-0005-0000-0000-00004A740000}"/>
    <cellStyle name="Note 6 3 2 2 2 4" xfId="15732" xr:uid="{00000000-0005-0000-0000-00004B740000}"/>
    <cellStyle name="Note 6 3 2 2 2 4 2" xfId="25906" xr:uid="{00000000-0005-0000-0000-00004C740000}"/>
    <cellStyle name="Note 6 3 2 2 2 4 3" xfId="40206" xr:uid="{00000000-0005-0000-0000-00004D740000}"/>
    <cellStyle name="Note 6 3 2 2 2 5" xfId="25901" xr:uid="{00000000-0005-0000-0000-00004E740000}"/>
    <cellStyle name="Note 6 3 2 2 2 6" xfId="35104" xr:uid="{00000000-0005-0000-0000-00004F740000}"/>
    <cellStyle name="Note 6 3 2 2 3" xfId="25900" xr:uid="{00000000-0005-0000-0000-000050740000}"/>
    <cellStyle name="Note 6 3 2 2 4" xfId="33833" xr:uid="{00000000-0005-0000-0000-000051740000}"/>
    <cellStyle name="Note 6 3 2 3" xfId="15733" xr:uid="{00000000-0005-0000-0000-000052740000}"/>
    <cellStyle name="Note 6 3 2 3 2" xfId="15734" xr:uid="{00000000-0005-0000-0000-000053740000}"/>
    <cellStyle name="Note 6 3 2 3 2 2" xfId="15735" xr:uid="{00000000-0005-0000-0000-000054740000}"/>
    <cellStyle name="Note 6 3 2 3 2 2 2" xfId="25909" xr:uid="{00000000-0005-0000-0000-000055740000}"/>
    <cellStyle name="Note 6 3 2 3 2 2 3" xfId="38416" xr:uid="{00000000-0005-0000-0000-000056740000}"/>
    <cellStyle name="Note 6 3 2 3 2 3" xfId="15736" xr:uid="{00000000-0005-0000-0000-000057740000}"/>
    <cellStyle name="Note 6 3 2 3 2 3 2" xfId="25910" xr:uid="{00000000-0005-0000-0000-000058740000}"/>
    <cellStyle name="Note 6 3 2 3 2 3 3" xfId="40956" xr:uid="{00000000-0005-0000-0000-000059740000}"/>
    <cellStyle name="Note 6 3 2 3 2 4" xfId="25908" xr:uid="{00000000-0005-0000-0000-00005A740000}"/>
    <cellStyle name="Note 6 3 2 3 2 5" xfId="35863" xr:uid="{00000000-0005-0000-0000-00005B740000}"/>
    <cellStyle name="Note 6 3 2 3 3" xfId="15737" xr:uid="{00000000-0005-0000-0000-00005C740000}"/>
    <cellStyle name="Note 6 3 2 3 3 2" xfId="25911" xr:uid="{00000000-0005-0000-0000-00005D740000}"/>
    <cellStyle name="Note 6 3 2 3 3 3" xfId="37142" xr:uid="{00000000-0005-0000-0000-00005E740000}"/>
    <cellStyle name="Note 6 3 2 3 4" xfId="15738" xr:uid="{00000000-0005-0000-0000-00005F740000}"/>
    <cellStyle name="Note 6 3 2 3 4 2" xfId="25912" xr:uid="{00000000-0005-0000-0000-000060740000}"/>
    <cellStyle name="Note 6 3 2 3 4 3" xfId="39686" xr:uid="{00000000-0005-0000-0000-000061740000}"/>
    <cellStyle name="Note 6 3 2 3 5" xfId="25907" xr:uid="{00000000-0005-0000-0000-000062740000}"/>
    <cellStyle name="Note 6 3 2 3 6" xfId="34585" xr:uid="{00000000-0005-0000-0000-000063740000}"/>
    <cellStyle name="Note 6 3 2 4" xfId="25899" xr:uid="{00000000-0005-0000-0000-000064740000}"/>
    <cellStyle name="Note 6 3 2 5" xfId="32630" xr:uid="{00000000-0005-0000-0000-000065740000}"/>
    <cellStyle name="Note 6 3 3" xfId="15739" xr:uid="{00000000-0005-0000-0000-000066740000}"/>
    <cellStyle name="Note 6 3 3 2" xfId="15740" xr:uid="{00000000-0005-0000-0000-000067740000}"/>
    <cellStyle name="Note 6 3 3 2 2" xfId="15741" xr:uid="{00000000-0005-0000-0000-000068740000}"/>
    <cellStyle name="Note 6 3 3 2 2 2" xfId="15742" xr:uid="{00000000-0005-0000-0000-000069740000}"/>
    <cellStyle name="Note 6 3 3 2 2 2 2" xfId="15743" xr:uid="{00000000-0005-0000-0000-00006A740000}"/>
    <cellStyle name="Note 6 3 3 2 2 2 2 2" xfId="25917" xr:uid="{00000000-0005-0000-0000-00006B740000}"/>
    <cellStyle name="Note 6 3 3 2 2 2 2 3" xfId="39088" xr:uid="{00000000-0005-0000-0000-00006C740000}"/>
    <cellStyle name="Note 6 3 3 2 2 2 3" xfId="15744" xr:uid="{00000000-0005-0000-0000-00006D740000}"/>
    <cellStyle name="Note 6 3 3 2 2 2 3 2" xfId="25918" xr:uid="{00000000-0005-0000-0000-00006E740000}"/>
    <cellStyle name="Note 6 3 3 2 2 2 3 3" xfId="41628" xr:uid="{00000000-0005-0000-0000-00006F740000}"/>
    <cellStyle name="Note 6 3 3 2 2 2 4" xfId="25916" xr:uid="{00000000-0005-0000-0000-000070740000}"/>
    <cellStyle name="Note 6 3 3 2 2 2 5" xfId="36535" xr:uid="{00000000-0005-0000-0000-000071740000}"/>
    <cellStyle name="Note 6 3 3 2 2 3" xfId="15745" xr:uid="{00000000-0005-0000-0000-000072740000}"/>
    <cellStyle name="Note 6 3 3 2 2 3 2" xfId="25919" xr:uid="{00000000-0005-0000-0000-000073740000}"/>
    <cellStyle name="Note 6 3 3 2 2 3 3" xfId="37816" xr:uid="{00000000-0005-0000-0000-000074740000}"/>
    <cellStyle name="Note 6 3 3 2 2 4" xfId="15746" xr:uid="{00000000-0005-0000-0000-000075740000}"/>
    <cellStyle name="Note 6 3 3 2 2 4 2" xfId="25920" xr:uid="{00000000-0005-0000-0000-000076740000}"/>
    <cellStyle name="Note 6 3 3 2 2 4 3" xfId="40358" xr:uid="{00000000-0005-0000-0000-000077740000}"/>
    <cellStyle name="Note 6 3 3 2 2 5" xfId="25915" xr:uid="{00000000-0005-0000-0000-000078740000}"/>
    <cellStyle name="Note 6 3 3 2 2 6" xfId="35256" xr:uid="{00000000-0005-0000-0000-000079740000}"/>
    <cellStyle name="Note 6 3 3 2 3" xfId="25914" xr:uid="{00000000-0005-0000-0000-00007A740000}"/>
    <cellStyle name="Note 6 3 3 2 4" xfId="33984" xr:uid="{00000000-0005-0000-0000-00007B740000}"/>
    <cellStyle name="Note 6 3 3 3" xfId="15747" xr:uid="{00000000-0005-0000-0000-00007C740000}"/>
    <cellStyle name="Note 6 3 3 3 2" xfId="15748" xr:uid="{00000000-0005-0000-0000-00007D740000}"/>
    <cellStyle name="Note 6 3 3 3 2 2" xfId="15749" xr:uid="{00000000-0005-0000-0000-00007E740000}"/>
    <cellStyle name="Note 6 3 3 3 2 2 2" xfId="25923" xr:uid="{00000000-0005-0000-0000-00007F740000}"/>
    <cellStyle name="Note 6 3 3 3 2 2 3" xfId="38568" xr:uid="{00000000-0005-0000-0000-000080740000}"/>
    <cellStyle name="Note 6 3 3 3 2 3" xfId="15750" xr:uid="{00000000-0005-0000-0000-000081740000}"/>
    <cellStyle name="Note 6 3 3 3 2 3 2" xfId="25924" xr:uid="{00000000-0005-0000-0000-000082740000}"/>
    <cellStyle name="Note 6 3 3 3 2 3 3" xfId="41108" xr:uid="{00000000-0005-0000-0000-000083740000}"/>
    <cellStyle name="Note 6 3 3 3 2 4" xfId="25922" xr:uid="{00000000-0005-0000-0000-000084740000}"/>
    <cellStyle name="Note 6 3 3 3 2 5" xfId="36015" xr:uid="{00000000-0005-0000-0000-000085740000}"/>
    <cellStyle name="Note 6 3 3 3 3" xfId="15751" xr:uid="{00000000-0005-0000-0000-000086740000}"/>
    <cellStyle name="Note 6 3 3 3 3 2" xfId="25925" xr:uid="{00000000-0005-0000-0000-000087740000}"/>
    <cellStyle name="Note 6 3 3 3 3 3" xfId="37294" xr:uid="{00000000-0005-0000-0000-000088740000}"/>
    <cellStyle name="Note 6 3 3 3 4" xfId="15752" xr:uid="{00000000-0005-0000-0000-000089740000}"/>
    <cellStyle name="Note 6 3 3 3 4 2" xfId="25926" xr:uid="{00000000-0005-0000-0000-00008A740000}"/>
    <cellStyle name="Note 6 3 3 3 4 3" xfId="39838" xr:uid="{00000000-0005-0000-0000-00008B740000}"/>
    <cellStyle name="Note 6 3 3 3 5" xfId="25921" xr:uid="{00000000-0005-0000-0000-00008C740000}"/>
    <cellStyle name="Note 6 3 3 3 6" xfId="34733" xr:uid="{00000000-0005-0000-0000-00008D740000}"/>
    <cellStyle name="Note 6 3 3 4" xfId="25913" xr:uid="{00000000-0005-0000-0000-00008E740000}"/>
    <cellStyle name="Note 6 3 3 5" xfId="32777" xr:uid="{00000000-0005-0000-0000-00008F740000}"/>
    <cellStyle name="Note 6 3 4" xfId="15753" xr:uid="{00000000-0005-0000-0000-000090740000}"/>
    <cellStyle name="Note 6 3 4 2" xfId="15754" xr:uid="{00000000-0005-0000-0000-000091740000}"/>
    <cellStyle name="Note 6 3 4 2 2" xfId="15755" xr:uid="{00000000-0005-0000-0000-000092740000}"/>
    <cellStyle name="Note 6 3 4 2 2 2" xfId="15756" xr:uid="{00000000-0005-0000-0000-000093740000}"/>
    <cellStyle name="Note 6 3 4 2 2 2 2" xfId="15757" xr:uid="{00000000-0005-0000-0000-000094740000}"/>
    <cellStyle name="Note 6 3 4 2 2 2 2 2" xfId="25931" xr:uid="{00000000-0005-0000-0000-000095740000}"/>
    <cellStyle name="Note 6 3 4 2 2 2 2 3" xfId="39247" xr:uid="{00000000-0005-0000-0000-000096740000}"/>
    <cellStyle name="Note 6 3 4 2 2 2 3" xfId="15758" xr:uid="{00000000-0005-0000-0000-000097740000}"/>
    <cellStyle name="Note 6 3 4 2 2 2 3 2" xfId="25932" xr:uid="{00000000-0005-0000-0000-000098740000}"/>
    <cellStyle name="Note 6 3 4 2 2 2 3 3" xfId="41787" xr:uid="{00000000-0005-0000-0000-000099740000}"/>
    <cellStyle name="Note 6 3 4 2 2 2 4" xfId="25930" xr:uid="{00000000-0005-0000-0000-00009A740000}"/>
    <cellStyle name="Note 6 3 4 2 2 2 5" xfId="36694" xr:uid="{00000000-0005-0000-0000-00009B740000}"/>
    <cellStyle name="Note 6 3 4 2 2 3" xfId="15759" xr:uid="{00000000-0005-0000-0000-00009C740000}"/>
    <cellStyle name="Note 6 3 4 2 2 3 2" xfId="25933" xr:uid="{00000000-0005-0000-0000-00009D740000}"/>
    <cellStyle name="Note 6 3 4 2 2 3 3" xfId="37977" xr:uid="{00000000-0005-0000-0000-00009E740000}"/>
    <cellStyle name="Note 6 3 4 2 2 4" xfId="15760" xr:uid="{00000000-0005-0000-0000-00009F740000}"/>
    <cellStyle name="Note 6 3 4 2 2 4 2" xfId="25934" xr:uid="{00000000-0005-0000-0000-0000A0740000}"/>
    <cellStyle name="Note 6 3 4 2 2 4 3" xfId="40517" xr:uid="{00000000-0005-0000-0000-0000A1740000}"/>
    <cellStyle name="Note 6 3 4 2 2 5" xfId="25929" xr:uid="{00000000-0005-0000-0000-0000A2740000}"/>
    <cellStyle name="Note 6 3 4 2 2 6" xfId="35417" xr:uid="{00000000-0005-0000-0000-0000A3740000}"/>
    <cellStyle name="Note 6 3 4 2 3" xfId="25928" xr:uid="{00000000-0005-0000-0000-0000A4740000}"/>
    <cellStyle name="Note 6 3 4 2 4" xfId="34145" xr:uid="{00000000-0005-0000-0000-0000A5740000}"/>
    <cellStyle name="Note 6 3 4 3" xfId="15761" xr:uid="{00000000-0005-0000-0000-0000A6740000}"/>
    <cellStyle name="Note 6 3 4 3 2" xfId="15762" xr:uid="{00000000-0005-0000-0000-0000A7740000}"/>
    <cellStyle name="Note 6 3 4 3 2 2" xfId="15763" xr:uid="{00000000-0005-0000-0000-0000A8740000}"/>
    <cellStyle name="Note 6 3 4 3 2 2 2" xfId="25937" xr:uid="{00000000-0005-0000-0000-0000A9740000}"/>
    <cellStyle name="Note 6 3 4 3 2 2 3" xfId="38727" xr:uid="{00000000-0005-0000-0000-0000AA740000}"/>
    <cellStyle name="Note 6 3 4 3 2 3" xfId="15764" xr:uid="{00000000-0005-0000-0000-0000AB740000}"/>
    <cellStyle name="Note 6 3 4 3 2 3 2" xfId="25938" xr:uid="{00000000-0005-0000-0000-0000AC740000}"/>
    <cellStyle name="Note 6 3 4 3 2 3 3" xfId="41267" xr:uid="{00000000-0005-0000-0000-0000AD740000}"/>
    <cellStyle name="Note 6 3 4 3 2 4" xfId="25936" xr:uid="{00000000-0005-0000-0000-0000AE740000}"/>
    <cellStyle name="Note 6 3 4 3 2 5" xfId="36174" xr:uid="{00000000-0005-0000-0000-0000AF740000}"/>
    <cellStyle name="Note 6 3 4 3 3" xfId="15765" xr:uid="{00000000-0005-0000-0000-0000B0740000}"/>
    <cellStyle name="Note 6 3 4 3 3 2" xfId="25939" xr:uid="{00000000-0005-0000-0000-0000B1740000}"/>
    <cellStyle name="Note 6 3 4 3 3 3" xfId="37455" xr:uid="{00000000-0005-0000-0000-0000B2740000}"/>
    <cellStyle name="Note 6 3 4 3 4" xfId="15766" xr:uid="{00000000-0005-0000-0000-0000B3740000}"/>
    <cellStyle name="Note 6 3 4 3 4 2" xfId="25940" xr:uid="{00000000-0005-0000-0000-0000B4740000}"/>
    <cellStyle name="Note 6 3 4 3 4 3" xfId="39997" xr:uid="{00000000-0005-0000-0000-0000B5740000}"/>
    <cellStyle name="Note 6 3 4 3 5" xfId="25935" xr:uid="{00000000-0005-0000-0000-0000B6740000}"/>
    <cellStyle name="Note 6 3 4 3 6" xfId="34895" xr:uid="{00000000-0005-0000-0000-0000B7740000}"/>
    <cellStyle name="Note 6 3 4 4" xfId="25927" xr:uid="{00000000-0005-0000-0000-0000B8740000}"/>
    <cellStyle name="Note 6 3 4 5" xfId="33598" xr:uid="{00000000-0005-0000-0000-0000B9740000}"/>
    <cellStyle name="Note 6 3 5" xfId="15767" xr:uid="{00000000-0005-0000-0000-0000BA740000}"/>
    <cellStyle name="Note 6 3 5 2" xfId="15768" xr:uid="{00000000-0005-0000-0000-0000BB740000}"/>
    <cellStyle name="Note 6 3 5 2 2" xfId="15769" xr:uid="{00000000-0005-0000-0000-0000BC740000}"/>
    <cellStyle name="Note 6 3 5 2 2 2" xfId="15770" xr:uid="{00000000-0005-0000-0000-0000BD740000}"/>
    <cellStyle name="Note 6 3 5 2 2 2 2" xfId="25944" xr:uid="{00000000-0005-0000-0000-0000BE740000}"/>
    <cellStyle name="Note 6 3 5 2 2 2 3" xfId="38271" xr:uid="{00000000-0005-0000-0000-0000BF740000}"/>
    <cellStyle name="Note 6 3 5 2 2 3" xfId="15771" xr:uid="{00000000-0005-0000-0000-0000C0740000}"/>
    <cellStyle name="Note 6 3 5 2 2 3 2" xfId="25945" xr:uid="{00000000-0005-0000-0000-0000C1740000}"/>
    <cellStyle name="Note 6 3 5 2 2 3 3" xfId="40811" xr:uid="{00000000-0005-0000-0000-0000C2740000}"/>
    <cellStyle name="Note 6 3 5 2 2 4" xfId="25943" xr:uid="{00000000-0005-0000-0000-0000C3740000}"/>
    <cellStyle name="Note 6 3 5 2 2 5" xfId="35718" xr:uid="{00000000-0005-0000-0000-0000C4740000}"/>
    <cellStyle name="Note 6 3 5 2 3" xfId="15772" xr:uid="{00000000-0005-0000-0000-0000C5740000}"/>
    <cellStyle name="Note 6 3 5 2 3 2" xfId="25946" xr:uid="{00000000-0005-0000-0000-0000C6740000}"/>
    <cellStyle name="Note 6 3 5 2 3 3" xfId="36997" xr:uid="{00000000-0005-0000-0000-0000C7740000}"/>
    <cellStyle name="Note 6 3 5 2 4" xfId="15773" xr:uid="{00000000-0005-0000-0000-0000C8740000}"/>
    <cellStyle name="Note 6 3 5 2 4 2" xfId="25947" xr:uid="{00000000-0005-0000-0000-0000C9740000}"/>
    <cellStyle name="Note 6 3 5 2 4 3" xfId="39541" xr:uid="{00000000-0005-0000-0000-0000CA740000}"/>
    <cellStyle name="Note 6 3 5 2 5" xfId="25942" xr:uid="{00000000-0005-0000-0000-0000CB740000}"/>
    <cellStyle name="Note 6 3 5 2 6" xfId="34443" xr:uid="{00000000-0005-0000-0000-0000CC740000}"/>
    <cellStyle name="Note 6 3 5 3" xfId="25941" xr:uid="{00000000-0005-0000-0000-0000CD740000}"/>
    <cellStyle name="Note 6 3 5 4" xfId="32466" xr:uid="{00000000-0005-0000-0000-0000CE740000}"/>
    <cellStyle name="Note 6 3 6" xfId="15774" xr:uid="{00000000-0005-0000-0000-0000CF740000}"/>
    <cellStyle name="Note 6 3 6 2" xfId="15775" xr:uid="{00000000-0005-0000-0000-0000D0740000}"/>
    <cellStyle name="Note 6 3 6 2 2" xfId="15776" xr:uid="{00000000-0005-0000-0000-0000D1740000}"/>
    <cellStyle name="Note 6 3 6 2 2 2" xfId="15777" xr:uid="{00000000-0005-0000-0000-0000D2740000}"/>
    <cellStyle name="Note 6 3 6 2 2 2 2" xfId="25951" xr:uid="{00000000-0005-0000-0000-0000D3740000}"/>
    <cellStyle name="Note 6 3 6 2 2 2 3" xfId="38793" xr:uid="{00000000-0005-0000-0000-0000D4740000}"/>
    <cellStyle name="Note 6 3 6 2 2 3" xfId="15778" xr:uid="{00000000-0005-0000-0000-0000D5740000}"/>
    <cellStyle name="Note 6 3 6 2 2 3 2" xfId="25952" xr:uid="{00000000-0005-0000-0000-0000D6740000}"/>
    <cellStyle name="Note 6 3 6 2 2 3 3" xfId="41333" xr:uid="{00000000-0005-0000-0000-0000D7740000}"/>
    <cellStyle name="Note 6 3 6 2 2 4" xfId="25950" xr:uid="{00000000-0005-0000-0000-0000D8740000}"/>
    <cellStyle name="Note 6 3 6 2 2 5" xfId="36240" xr:uid="{00000000-0005-0000-0000-0000D9740000}"/>
    <cellStyle name="Note 6 3 6 2 3" xfId="15779" xr:uid="{00000000-0005-0000-0000-0000DA740000}"/>
    <cellStyle name="Note 6 3 6 2 3 2" xfId="25953" xr:uid="{00000000-0005-0000-0000-0000DB740000}"/>
    <cellStyle name="Note 6 3 6 2 3 3" xfId="37521" xr:uid="{00000000-0005-0000-0000-0000DC740000}"/>
    <cellStyle name="Note 6 3 6 2 4" xfId="15780" xr:uid="{00000000-0005-0000-0000-0000DD740000}"/>
    <cellStyle name="Note 6 3 6 2 4 2" xfId="25954" xr:uid="{00000000-0005-0000-0000-0000DE740000}"/>
    <cellStyle name="Note 6 3 6 2 4 3" xfId="40063" xr:uid="{00000000-0005-0000-0000-0000DF740000}"/>
    <cellStyle name="Note 6 3 6 2 5" xfId="25949" xr:uid="{00000000-0005-0000-0000-0000E0740000}"/>
    <cellStyle name="Note 6 3 6 2 6" xfId="34961" xr:uid="{00000000-0005-0000-0000-0000E1740000}"/>
    <cellStyle name="Note 6 3 6 3" xfId="25948" xr:uid="{00000000-0005-0000-0000-0000E2740000}"/>
    <cellStyle name="Note 6 3 6 4" xfId="33688" xr:uid="{00000000-0005-0000-0000-0000E3740000}"/>
    <cellStyle name="Note 6 3 7" xfId="15781" xr:uid="{00000000-0005-0000-0000-0000E4740000}"/>
    <cellStyle name="Note 6 3 7 2" xfId="15782" xr:uid="{00000000-0005-0000-0000-0000E5740000}"/>
    <cellStyle name="Note 6 3 7 2 2" xfId="15783" xr:uid="{00000000-0005-0000-0000-0000E6740000}"/>
    <cellStyle name="Note 6 3 7 2 2 2" xfId="25957" xr:uid="{00000000-0005-0000-0000-0000E7740000}"/>
    <cellStyle name="Note 6 3 7 2 2 3" xfId="38129" xr:uid="{00000000-0005-0000-0000-0000E8740000}"/>
    <cellStyle name="Note 6 3 7 2 3" xfId="15784" xr:uid="{00000000-0005-0000-0000-0000E9740000}"/>
    <cellStyle name="Note 6 3 7 2 3 2" xfId="25958" xr:uid="{00000000-0005-0000-0000-0000EA740000}"/>
    <cellStyle name="Note 6 3 7 2 3 3" xfId="40669" xr:uid="{00000000-0005-0000-0000-0000EB740000}"/>
    <cellStyle name="Note 6 3 7 2 4" xfId="25956" xr:uid="{00000000-0005-0000-0000-0000EC740000}"/>
    <cellStyle name="Note 6 3 7 2 5" xfId="35576" xr:uid="{00000000-0005-0000-0000-0000ED740000}"/>
    <cellStyle name="Note 6 3 7 3" xfId="15785" xr:uid="{00000000-0005-0000-0000-0000EE740000}"/>
    <cellStyle name="Note 6 3 7 3 2" xfId="25959" xr:uid="{00000000-0005-0000-0000-0000EF740000}"/>
    <cellStyle name="Note 6 3 7 3 3" xfId="36855" xr:uid="{00000000-0005-0000-0000-0000F0740000}"/>
    <cellStyle name="Note 6 3 7 4" xfId="15786" xr:uid="{00000000-0005-0000-0000-0000F1740000}"/>
    <cellStyle name="Note 6 3 7 4 2" xfId="25960" xr:uid="{00000000-0005-0000-0000-0000F2740000}"/>
    <cellStyle name="Note 6 3 7 4 3" xfId="39399" xr:uid="{00000000-0005-0000-0000-0000F3740000}"/>
    <cellStyle name="Note 6 3 7 5" xfId="25955" xr:uid="{00000000-0005-0000-0000-0000F4740000}"/>
    <cellStyle name="Note 6 3 7 6" xfId="34301" xr:uid="{00000000-0005-0000-0000-0000F5740000}"/>
    <cellStyle name="Note 6 3 8" xfId="15787" xr:uid="{00000000-0005-0000-0000-0000F6740000}"/>
    <cellStyle name="Note 6 3 8 2" xfId="25961" xr:uid="{00000000-0005-0000-0000-0000F7740000}"/>
    <cellStyle name="Note 6 3 9" xfId="15724" xr:uid="{00000000-0005-0000-0000-0000F8740000}"/>
    <cellStyle name="Note 6 4" xfId="2746" xr:uid="{00000000-0005-0000-0000-0000F9740000}"/>
    <cellStyle name="Note 6 4 2" xfId="15789" xr:uid="{00000000-0005-0000-0000-0000FA740000}"/>
    <cellStyle name="Note 6 4 2 2" xfId="15790" xr:uid="{00000000-0005-0000-0000-0000FB740000}"/>
    <cellStyle name="Note 6 4 2 2 2" xfId="15791" xr:uid="{00000000-0005-0000-0000-0000FC740000}"/>
    <cellStyle name="Note 6 4 2 2 2 2" xfId="15792" xr:uid="{00000000-0005-0000-0000-0000FD740000}"/>
    <cellStyle name="Note 6 4 2 2 2 2 2" xfId="25966" xr:uid="{00000000-0005-0000-0000-0000FE740000}"/>
    <cellStyle name="Note 6 4 2 2 2 2 3" xfId="38859" xr:uid="{00000000-0005-0000-0000-0000FF740000}"/>
    <cellStyle name="Note 6 4 2 2 2 3" xfId="15793" xr:uid="{00000000-0005-0000-0000-000000750000}"/>
    <cellStyle name="Note 6 4 2 2 2 3 2" xfId="25967" xr:uid="{00000000-0005-0000-0000-000001750000}"/>
    <cellStyle name="Note 6 4 2 2 2 3 3" xfId="41399" xr:uid="{00000000-0005-0000-0000-000002750000}"/>
    <cellStyle name="Note 6 4 2 2 2 4" xfId="25965" xr:uid="{00000000-0005-0000-0000-000003750000}"/>
    <cellStyle name="Note 6 4 2 2 2 5" xfId="36306" xr:uid="{00000000-0005-0000-0000-000004750000}"/>
    <cellStyle name="Note 6 4 2 2 3" xfId="15794" xr:uid="{00000000-0005-0000-0000-000005750000}"/>
    <cellStyle name="Note 6 4 2 2 3 2" xfId="25968" xr:uid="{00000000-0005-0000-0000-000006750000}"/>
    <cellStyle name="Note 6 4 2 2 3 3" xfId="37587" xr:uid="{00000000-0005-0000-0000-000007750000}"/>
    <cellStyle name="Note 6 4 2 2 4" xfId="15795" xr:uid="{00000000-0005-0000-0000-000008750000}"/>
    <cellStyle name="Note 6 4 2 2 4 2" xfId="25969" xr:uid="{00000000-0005-0000-0000-000009750000}"/>
    <cellStyle name="Note 6 4 2 2 4 3" xfId="40129" xr:uid="{00000000-0005-0000-0000-00000A750000}"/>
    <cellStyle name="Note 6 4 2 2 5" xfId="25964" xr:uid="{00000000-0005-0000-0000-00000B750000}"/>
    <cellStyle name="Note 6 4 2 2 6" xfId="35027" xr:uid="{00000000-0005-0000-0000-00000C750000}"/>
    <cellStyle name="Note 6 4 2 3" xfId="25963" xr:uid="{00000000-0005-0000-0000-00000D750000}"/>
    <cellStyle name="Note 6 4 2 4" xfId="33756" xr:uid="{00000000-0005-0000-0000-00000E750000}"/>
    <cellStyle name="Note 6 4 3" xfId="15796" xr:uid="{00000000-0005-0000-0000-00000F750000}"/>
    <cellStyle name="Note 6 4 3 2" xfId="15797" xr:uid="{00000000-0005-0000-0000-000010750000}"/>
    <cellStyle name="Note 6 4 3 2 2" xfId="15798" xr:uid="{00000000-0005-0000-0000-000011750000}"/>
    <cellStyle name="Note 6 4 3 2 2 2" xfId="25972" xr:uid="{00000000-0005-0000-0000-000012750000}"/>
    <cellStyle name="Note 6 4 3 2 2 3" xfId="38339" xr:uid="{00000000-0005-0000-0000-000013750000}"/>
    <cellStyle name="Note 6 4 3 2 3" xfId="15799" xr:uid="{00000000-0005-0000-0000-000014750000}"/>
    <cellStyle name="Note 6 4 3 2 3 2" xfId="25973" xr:uid="{00000000-0005-0000-0000-000015750000}"/>
    <cellStyle name="Note 6 4 3 2 3 3" xfId="40879" xr:uid="{00000000-0005-0000-0000-000016750000}"/>
    <cellStyle name="Note 6 4 3 2 4" xfId="25971" xr:uid="{00000000-0005-0000-0000-000017750000}"/>
    <cellStyle name="Note 6 4 3 2 5" xfId="35786" xr:uid="{00000000-0005-0000-0000-000018750000}"/>
    <cellStyle name="Note 6 4 3 3" xfId="15800" xr:uid="{00000000-0005-0000-0000-000019750000}"/>
    <cellStyle name="Note 6 4 3 3 2" xfId="25974" xr:uid="{00000000-0005-0000-0000-00001A750000}"/>
    <cellStyle name="Note 6 4 3 3 3" xfId="37065" xr:uid="{00000000-0005-0000-0000-00001B750000}"/>
    <cellStyle name="Note 6 4 3 4" xfId="15801" xr:uid="{00000000-0005-0000-0000-00001C750000}"/>
    <cellStyle name="Note 6 4 3 4 2" xfId="25975" xr:uid="{00000000-0005-0000-0000-00001D750000}"/>
    <cellStyle name="Note 6 4 3 4 3" xfId="39609" xr:uid="{00000000-0005-0000-0000-00001E750000}"/>
    <cellStyle name="Note 6 4 3 5" xfId="25970" xr:uid="{00000000-0005-0000-0000-00001F750000}"/>
    <cellStyle name="Note 6 4 3 6" xfId="34510" xr:uid="{00000000-0005-0000-0000-000020750000}"/>
    <cellStyle name="Note 6 4 4" xfId="15802" xr:uid="{00000000-0005-0000-0000-000021750000}"/>
    <cellStyle name="Note 6 4 4 2" xfId="25976" xr:uid="{00000000-0005-0000-0000-000022750000}"/>
    <cellStyle name="Note 6 4 5" xfId="15788" xr:uid="{00000000-0005-0000-0000-000023750000}"/>
    <cellStyle name="Note 6 4 6" xfId="25962" xr:uid="{00000000-0005-0000-0000-000024750000}"/>
    <cellStyle name="Note 6 4 7" xfId="32556" xr:uid="{00000000-0005-0000-0000-000025750000}"/>
    <cellStyle name="Note 6 5" xfId="15803" xr:uid="{00000000-0005-0000-0000-000026750000}"/>
    <cellStyle name="Note 6 5 2" xfId="15804" xr:uid="{00000000-0005-0000-0000-000027750000}"/>
    <cellStyle name="Note 6 5 2 2" xfId="15805" xr:uid="{00000000-0005-0000-0000-000028750000}"/>
    <cellStyle name="Note 6 5 2 2 2" xfId="15806" xr:uid="{00000000-0005-0000-0000-000029750000}"/>
    <cellStyle name="Note 6 5 2 2 2 2" xfId="15807" xr:uid="{00000000-0005-0000-0000-00002A750000}"/>
    <cellStyle name="Note 6 5 2 2 2 2 2" xfId="25981" xr:uid="{00000000-0005-0000-0000-00002B750000}"/>
    <cellStyle name="Note 6 5 2 2 2 2 3" xfId="39010" xr:uid="{00000000-0005-0000-0000-00002C750000}"/>
    <cellStyle name="Note 6 5 2 2 2 3" xfId="15808" xr:uid="{00000000-0005-0000-0000-00002D750000}"/>
    <cellStyle name="Note 6 5 2 2 2 3 2" xfId="25982" xr:uid="{00000000-0005-0000-0000-00002E750000}"/>
    <cellStyle name="Note 6 5 2 2 2 3 3" xfId="41550" xr:uid="{00000000-0005-0000-0000-00002F750000}"/>
    <cellStyle name="Note 6 5 2 2 2 4" xfId="25980" xr:uid="{00000000-0005-0000-0000-000030750000}"/>
    <cellStyle name="Note 6 5 2 2 2 5" xfId="36457" xr:uid="{00000000-0005-0000-0000-000031750000}"/>
    <cellStyle name="Note 6 5 2 2 3" xfId="15809" xr:uid="{00000000-0005-0000-0000-000032750000}"/>
    <cellStyle name="Note 6 5 2 2 3 2" xfId="25983" xr:uid="{00000000-0005-0000-0000-000033750000}"/>
    <cellStyle name="Note 6 5 2 2 3 3" xfId="37738" xr:uid="{00000000-0005-0000-0000-000034750000}"/>
    <cellStyle name="Note 6 5 2 2 4" xfId="15810" xr:uid="{00000000-0005-0000-0000-000035750000}"/>
    <cellStyle name="Note 6 5 2 2 4 2" xfId="25984" xr:uid="{00000000-0005-0000-0000-000036750000}"/>
    <cellStyle name="Note 6 5 2 2 4 3" xfId="40280" xr:uid="{00000000-0005-0000-0000-000037750000}"/>
    <cellStyle name="Note 6 5 2 2 5" xfId="25979" xr:uid="{00000000-0005-0000-0000-000038750000}"/>
    <cellStyle name="Note 6 5 2 2 6" xfId="35178" xr:uid="{00000000-0005-0000-0000-000039750000}"/>
    <cellStyle name="Note 6 5 2 3" xfId="25978" xr:uid="{00000000-0005-0000-0000-00003A750000}"/>
    <cellStyle name="Note 6 5 2 4" xfId="33907" xr:uid="{00000000-0005-0000-0000-00003B750000}"/>
    <cellStyle name="Note 6 5 3" xfId="15811" xr:uid="{00000000-0005-0000-0000-00003C750000}"/>
    <cellStyle name="Note 6 5 3 2" xfId="15812" xr:uid="{00000000-0005-0000-0000-00003D750000}"/>
    <cellStyle name="Note 6 5 3 2 2" xfId="15813" xr:uid="{00000000-0005-0000-0000-00003E750000}"/>
    <cellStyle name="Note 6 5 3 2 2 2" xfId="25987" xr:uid="{00000000-0005-0000-0000-00003F750000}"/>
    <cellStyle name="Note 6 5 3 2 2 3" xfId="38490" xr:uid="{00000000-0005-0000-0000-000040750000}"/>
    <cellStyle name="Note 6 5 3 2 3" xfId="15814" xr:uid="{00000000-0005-0000-0000-000041750000}"/>
    <cellStyle name="Note 6 5 3 2 3 2" xfId="25988" xr:uid="{00000000-0005-0000-0000-000042750000}"/>
    <cellStyle name="Note 6 5 3 2 3 3" xfId="41030" xr:uid="{00000000-0005-0000-0000-000043750000}"/>
    <cellStyle name="Note 6 5 3 2 4" xfId="25986" xr:uid="{00000000-0005-0000-0000-000044750000}"/>
    <cellStyle name="Note 6 5 3 2 5" xfId="35937" xr:uid="{00000000-0005-0000-0000-000045750000}"/>
    <cellStyle name="Note 6 5 3 3" xfId="15815" xr:uid="{00000000-0005-0000-0000-000046750000}"/>
    <cellStyle name="Note 6 5 3 3 2" xfId="25989" xr:uid="{00000000-0005-0000-0000-000047750000}"/>
    <cellStyle name="Note 6 5 3 3 3" xfId="37216" xr:uid="{00000000-0005-0000-0000-000048750000}"/>
    <cellStyle name="Note 6 5 3 4" xfId="15816" xr:uid="{00000000-0005-0000-0000-000049750000}"/>
    <cellStyle name="Note 6 5 3 4 2" xfId="25990" xr:uid="{00000000-0005-0000-0000-00004A750000}"/>
    <cellStyle name="Note 6 5 3 4 3" xfId="39760" xr:uid="{00000000-0005-0000-0000-00004B750000}"/>
    <cellStyle name="Note 6 5 3 5" xfId="25985" xr:uid="{00000000-0005-0000-0000-00004C750000}"/>
    <cellStyle name="Note 6 5 3 6" xfId="34657" xr:uid="{00000000-0005-0000-0000-00004D750000}"/>
    <cellStyle name="Note 6 5 4" xfId="15817" xr:uid="{00000000-0005-0000-0000-00004E750000}"/>
    <cellStyle name="Note 6 5 4 2" xfId="25991" xr:uid="{00000000-0005-0000-0000-00004F750000}"/>
    <cellStyle name="Note 6 5 5" xfId="25977" xr:uid="{00000000-0005-0000-0000-000050750000}"/>
    <cellStyle name="Note 6 5 6" xfId="32704" xr:uid="{00000000-0005-0000-0000-000051750000}"/>
    <cellStyle name="Note 6 6" xfId="15818" xr:uid="{00000000-0005-0000-0000-000052750000}"/>
    <cellStyle name="Note 6 6 2" xfId="15819" xr:uid="{00000000-0005-0000-0000-000053750000}"/>
    <cellStyle name="Note 6 6 2 2" xfId="15820" xr:uid="{00000000-0005-0000-0000-000054750000}"/>
    <cellStyle name="Note 6 6 2 2 2" xfId="15821" xr:uid="{00000000-0005-0000-0000-000055750000}"/>
    <cellStyle name="Note 6 6 2 2 2 2" xfId="15822" xr:uid="{00000000-0005-0000-0000-000056750000}"/>
    <cellStyle name="Note 6 6 2 2 2 2 2" xfId="25996" xr:uid="{00000000-0005-0000-0000-000057750000}"/>
    <cellStyle name="Note 6 6 2 2 2 2 3" xfId="39169" xr:uid="{00000000-0005-0000-0000-000058750000}"/>
    <cellStyle name="Note 6 6 2 2 2 3" xfId="15823" xr:uid="{00000000-0005-0000-0000-000059750000}"/>
    <cellStyle name="Note 6 6 2 2 2 3 2" xfId="25997" xr:uid="{00000000-0005-0000-0000-00005A750000}"/>
    <cellStyle name="Note 6 6 2 2 2 3 3" xfId="41709" xr:uid="{00000000-0005-0000-0000-00005B750000}"/>
    <cellStyle name="Note 6 6 2 2 2 4" xfId="25995" xr:uid="{00000000-0005-0000-0000-00005C750000}"/>
    <cellStyle name="Note 6 6 2 2 2 5" xfId="36616" xr:uid="{00000000-0005-0000-0000-00005D750000}"/>
    <cellStyle name="Note 6 6 2 2 3" xfId="15824" xr:uid="{00000000-0005-0000-0000-00005E750000}"/>
    <cellStyle name="Note 6 6 2 2 3 2" xfId="25998" xr:uid="{00000000-0005-0000-0000-00005F750000}"/>
    <cellStyle name="Note 6 6 2 2 3 3" xfId="37899" xr:uid="{00000000-0005-0000-0000-000060750000}"/>
    <cellStyle name="Note 6 6 2 2 4" xfId="15825" xr:uid="{00000000-0005-0000-0000-000061750000}"/>
    <cellStyle name="Note 6 6 2 2 4 2" xfId="25999" xr:uid="{00000000-0005-0000-0000-000062750000}"/>
    <cellStyle name="Note 6 6 2 2 4 3" xfId="40439" xr:uid="{00000000-0005-0000-0000-000063750000}"/>
    <cellStyle name="Note 6 6 2 2 5" xfId="25994" xr:uid="{00000000-0005-0000-0000-000064750000}"/>
    <cellStyle name="Note 6 6 2 2 6" xfId="35339" xr:uid="{00000000-0005-0000-0000-000065750000}"/>
    <cellStyle name="Note 6 6 2 3" xfId="25993" xr:uid="{00000000-0005-0000-0000-000066750000}"/>
    <cellStyle name="Note 6 6 2 4" xfId="34067" xr:uid="{00000000-0005-0000-0000-000067750000}"/>
    <cellStyle name="Note 6 6 3" xfId="15826" xr:uid="{00000000-0005-0000-0000-000068750000}"/>
    <cellStyle name="Note 6 6 3 2" xfId="15827" xr:uid="{00000000-0005-0000-0000-000069750000}"/>
    <cellStyle name="Note 6 6 3 2 2" xfId="15828" xr:uid="{00000000-0005-0000-0000-00006A750000}"/>
    <cellStyle name="Note 6 6 3 2 2 2" xfId="26002" xr:uid="{00000000-0005-0000-0000-00006B750000}"/>
    <cellStyle name="Note 6 6 3 2 2 3" xfId="38649" xr:uid="{00000000-0005-0000-0000-00006C750000}"/>
    <cellStyle name="Note 6 6 3 2 3" xfId="15829" xr:uid="{00000000-0005-0000-0000-00006D750000}"/>
    <cellStyle name="Note 6 6 3 2 3 2" xfId="26003" xr:uid="{00000000-0005-0000-0000-00006E750000}"/>
    <cellStyle name="Note 6 6 3 2 3 3" xfId="41189" xr:uid="{00000000-0005-0000-0000-00006F750000}"/>
    <cellStyle name="Note 6 6 3 2 4" xfId="26001" xr:uid="{00000000-0005-0000-0000-000070750000}"/>
    <cellStyle name="Note 6 6 3 2 5" xfId="36096" xr:uid="{00000000-0005-0000-0000-000071750000}"/>
    <cellStyle name="Note 6 6 3 3" xfId="15830" xr:uid="{00000000-0005-0000-0000-000072750000}"/>
    <cellStyle name="Note 6 6 3 3 2" xfId="26004" xr:uid="{00000000-0005-0000-0000-000073750000}"/>
    <cellStyle name="Note 6 6 3 3 3" xfId="37377" xr:uid="{00000000-0005-0000-0000-000074750000}"/>
    <cellStyle name="Note 6 6 3 4" xfId="15831" xr:uid="{00000000-0005-0000-0000-000075750000}"/>
    <cellStyle name="Note 6 6 3 4 2" xfId="26005" xr:uid="{00000000-0005-0000-0000-000076750000}"/>
    <cellStyle name="Note 6 6 3 4 3" xfId="39919" xr:uid="{00000000-0005-0000-0000-000077750000}"/>
    <cellStyle name="Note 6 6 3 5" xfId="26000" xr:uid="{00000000-0005-0000-0000-000078750000}"/>
    <cellStyle name="Note 6 6 3 6" xfId="34816" xr:uid="{00000000-0005-0000-0000-000079750000}"/>
    <cellStyle name="Note 6 6 4" xfId="25992" xr:uid="{00000000-0005-0000-0000-00007A750000}"/>
    <cellStyle name="Note 6 6 5" xfId="32880" xr:uid="{00000000-0005-0000-0000-00007B750000}"/>
    <cellStyle name="Note 6 7" xfId="15832" xr:uid="{00000000-0005-0000-0000-00007C750000}"/>
    <cellStyle name="Note 6 7 2" xfId="15833" xr:uid="{00000000-0005-0000-0000-00007D750000}"/>
    <cellStyle name="Note 6 7 2 2" xfId="15834" xr:uid="{00000000-0005-0000-0000-00007E750000}"/>
    <cellStyle name="Note 6 7 2 2 2" xfId="15835" xr:uid="{00000000-0005-0000-0000-00007F750000}"/>
    <cellStyle name="Note 6 7 2 2 2 2" xfId="26009" xr:uid="{00000000-0005-0000-0000-000080750000}"/>
    <cellStyle name="Note 6 7 2 2 2 3" xfId="38203" xr:uid="{00000000-0005-0000-0000-000081750000}"/>
    <cellStyle name="Note 6 7 2 2 3" xfId="15836" xr:uid="{00000000-0005-0000-0000-000082750000}"/>
    <cellStyle name="Note 6 7 2 2 3 2" xfId="26010" xr:uid="{00000000-0005-0000-0000-000083750000}"/>
    <cellStyle name="Note 6 7 2 2 3 3" xfId="40743" xr:uid="{00000000-0005-0000-0000-000084750000}"/>
    <cellStyle name="Note 6 7 2 2 4" xfId="26008" xr:uid="{00000000-0005-0000-0000-000085750000}"/>
    <cellStyle name="Note 6 7 2 2 5" xfId="35650" xr:uid="{00000000-0005-0000-0000-000086750000}"/>
    <cellStyle name="Note 6 7 2 3" xfId="15837" xr:uid="{00000000-0005-0000-0000-000087750000}"/>
    <cellStyle name="Note 6 7 2 3 2" xfId="26011" xr:uid="{00000000-0005-0000-0000-000088750000}"/>
    <cellStyle name="Note 6 7 2 3 3" xfId="36929" xr:uid="{00000000-0005-0000-0000-000089750000}"/>
    <cellStyle name="Note 6 7 2 4" xfId="15838" xr:uid="{00000000-0005-0000-0000-00008A750000}"/>
    <cellStyle name="Note 6 7 2 4 2" xfId="26012" xr:uid="{00000000-0005-0000-0000-00008B750000}"/>
    <cellStyle name="Note 6 7 2 4 3" xfId="39473" xr:uid="{00000000-0005-0000-0000-00008C750000}"/>
    <cellStyle name="Note 6 7 2 5" xfId="26007" xr:uid="{00000000-0005-0000-0000-00008D750000}"/>
    <cellStyle name="Note 6 7 2 6" xfId="34375" xr:uid="{00000000-0005-0000-0000-00008E750000}"/>
    <cellStyle name="Note 6 7 3" xfId="26006" xr:uid="{00000000-0005-0000-0000-00008F750000}"/>
    <cellStyle name="Note 6 7 4" xfId="31776" xr:uid="{00000000-0005-0000-0000-000090750000}"/>
    <cellStyle name="Note 6 8" xfId="15839" xr:uid="{00000000-0005-0000-0000-000091750000}"/>
    <cellStyle name="Note 6 8 2" xfId="15840" xr:uid="{00000000-0005-0000-0000-000092750000}"/>
    <cellStyle name="Note 6 8 2 2" xfId="15841" xr:uid="{00000000-0005-0000-0000-000093750000}"/>
    <cellStyle name="Note 6 8 2 2 2" xfId="26015" xr:uid="{00000000-0005-0000-0000-000094750000}"/>
    <cellStyle name="Note 6 8 2 2 3" xfId="38051" xr:uid="{00000000-0005-0000-0000-000095750000}"/>
    <cellStyle name="Note 6 8 2 3" xfId="15842" xr:uid="{00000000-0005-0000-0000-000096750000}"/>
    <cellStyle name="Note 6 8 2 3 2" xfId="26016" xr:uid="{00000000-0005-0000-0000-000097750000}"/>
    <cellStyle name="Note 6 8 2 3 3" xfId="40591" xr:uid="{00000000-0005-0000-0000-000098750000}"/>
    <cellStyle name="Note 6 8 2 4" xfId="26014" xr:uid="{00000000-0005-0000-0000-000099750000}"/>
    <cellStyle name="Note 6 8 2 5" xfId="35498" xr:uid="{00000000-0005-0000-0000-00009A750000}"/>
    <cellStyle name="Note 6 8 3" xfId="15843" xr:uid="{00000000-0005-0000-0000-00009B750000}"/>
    <cellStyle name="Note 6 8 3 2" xfId="26017" xr:uid="{00000000-0005-0000-0000-00009C750000}"/>
    <cellStyle name="Note 6 8 3 3" xfId="36777" xr:uid="{00000000-0005-0000-0000-00009D750000}"/>
    <cellStyle name="Note 6 8 4" xfId="15844" xr:uid="{00000000-0005-0000-0000-00009E750000}"/>
    <cellStyle name="Note 6 8 4 2" xfId="26018" xr:uid="{00000000-0005-0000-0000-00009F750000}"/>
    <cellStyle name="Note 6 8 4 3" xfId="39321" xr:uid="{00000000-0005-0000-0000-0000A0750000}"/>
    <cellStyle name="Note 6 8 5" xfId="26013" xr:uid="{00000000-0005-0000-0000-0000A1750000}"/>
    <cellStyle name="Note 6 8 6" xfId="34223" xr:uid="{00000000-0005-0000-0000-0000A2750000}"/>
    <cellStyle name="Note 6 9" xfId="15845" xr:uid="{00000000-0005-0000-0000-0000A3750000}"/>
    <cellStyle name="Note 6 9 2" xfId="26019" xr:uid="{00000000-0005-0000-0000-0000A4750000}"/>
    <cellStyle name="Note 6 9 3" xfId="42459" xr:uid="{00000000-0005-0000-0000-0000A5750000}"/>
    <cellStyle name="Note 7" xfId="2747" xr:uid="{00000000-0005-0000-0000-0000A6750000}"/>
    <cellStyle name="Note 7 10" xfId="15847" xr:uid="{00000000-0005-0000-0000-0000A7750000}"/>
    <cellStyle name="Note 7 10 2" xfId="26021" xr:uid="{00000000-0005-0000-0000-0000A8750000}"/>
    <cellStyle name="Note 7 11" xfId="15846" xr:uid="{00000000-0005-0000-0000-0000A9750000}"/>
    <cellStyle name="Note 7 12" xfId="26020" xr:uid="{00000000-0005-0000-0000-0000AA750000}"/>
    <cellStyle name="Note 7 13" xfId="30932" xr:uid="{00000000-0005-0000-0000-0000AB750000}"/>
    <cellStyle name="Note 7 2" xfId="2748" xr:uid="{00000000-0005-0000-0000-0000AC750000}"/>
    <cellStyle name="Note 7 2 10" xfId="15848" xr:uid="{00000000-0005-0000-0000-0000AD750000}"/>
    <cellStyle name="Note 7 2 11" xfId="26022" xr:uid="{00000000-0005-0000-0000-0000AE750000}"/>
    <cellStyle name="Note 7 2 12" xfId="30933" xr:uid="{00000000-0005-0000-0000-0000AF750000}"/>
    <cellStyle name="Note 7 2 2" xfId="15849" xr:uid="{00000000-0005-0000-0000-0000B0750000}"/>
    <cellStyle name="Note 7 2 2 2" xfId="15850" xr:uid="{00000000-0005-0000-0000-0000B1750000}"/>
    <cellStyle name="Note 7 2 2 2 2" xfId="15851" xr:uid="{00000000-0005-0000-0000-0000B2750000}"/>
    <cellStyle name="Note 7 2 2 2 2 2" xfId="15852" xr:uid="{00000000-0005-0000-0000-0000B3750000}"/>
    <cellStyle name="Note 7 2 2 2 2 2 2" xfId="15853" xr:uid="{00000000-0005-0000-0000-0000B4750000}"/>
    <cellStyle name="Note 7 2 2 2 2 2 2 2" xfId="15854" xr:uid="{00000000-0005-0000-0000-0000B5750000}"/>
    <cellStyle name="Note 7 2 2 2 2 2 2 2 2" xfId="26028" xr:uid="{00000000-0005-0000-0000-0000B6750000}"/>
    <cellStyle name="Note 7 2 2 2 2 2 2 2 3" xfId="38939" xr:uid="{00000000-0005-0000-0000-0000B7750000}"/>
    <cellStyle name="Note 7 2 2 2 2 2 2 3" xfId="15855" xr:uid="{00000000-0005-0000-0000-0000B8750000}"/>
    <cellStyle name="Note 7 2 2 2 2 2 2 3 2" xfId="26029" xr:uid="{00000000-0005-0000-0000-0000B9750000}"/>
    <cellStyle name="Note 7 2 2 2 2 2 2 3 3" xfId="41479" xr:uid="{00000000-0005-0000-0000-0000BA750000}"/>
    <cellStyle name="Note 7 2 2 2 2 2 2 4" xfId="26027" xr:uid="{00000000-0005-0000-0000-0000BB750000}"/>
    <cellStyle name="Note 7 2 2 2 2 2 2 5" xfId="36386" xr:uid="{00000000-0005-0000-0000-0000BC750000}"/>
    <cellStyle name="Note 7 2 2 2 2 2 3" xfId="15856" xr:uid="{00000000-0005-0000-0000-0000BD750000}"/>
    <cellStyle name="Note 7 2 2 2 2 2 3 2" xfId="26030" xr:uid="{00000000-0005-0000-0000-0000BE750000}"/>
    <cellStyle name="Note 7 2 2 2 2 2 3 3" xfId="37667" xr:uid="{00000000-0005-0000-0000-0000BF750000}"/>
    <cellStyle name="Note 7 2 2 2 2 2 4" xfId="15857" xr:uid="{00000000-0005-0000-0000-0000C0750000}"/>
    <cellStyle name="Note 7 2 2 2 2 2 4 2" xfId="26031" xr:uid="{00000000-0005-0000-0000-0000C1750000}"/>
    <cellStyle name="Note 7 2 2 2 2 2 4 3" xfId="40209" xr:uid="{00000000-0005-0000-0000-0000C2750000}"/>
    <cellStyle name="Note 7 2 2 2 2 2 5" xfId="26026" xr:uid="{00000000-0005-0000-0000-0000C3750000}"/>
    <cellStyle name="Note 7 2 2 2 2 2 6" xfId="35107" xr:uid="{00000000-0005-0000-0000-0000C4750000}"/>
    <cellStyle name="Note 7 2 2 2 2 3" xfId="26025" xr:uid="{00000000-0005-0000-0000-0000C5750000}"/>
    <cellStyle name="Note 7 2 2 2 2 4" xfId="33836" xr:uid="{00000000-0005-0000-0000-0000C6750000}"/>
    <cellStyle name="Note 7 2 2 2 3" xfId="15858" xr:uid="{00000000-0005-0000-0000-0000C7750000}"/>
    <cellStyle name="Note 7 2 2 2 3 2" xfId="15859" xr:uid="{00000000-0005-0000-0000-0000C8750000}"/>
    <cellStyle name="Note 7 2 2 2 3 2 2" xfId="15860" xr:uid="{00000000-0005-0000-0000-0000C9750000}"/>
    <cellStyle name="Note 7 2 2 2 3 2 2 2" xfId="26034" xr:uid="{00000000-0005-0000-0000-0000CA750000}"/>
    <cellStyle name="Note 7 2 2 2 3 2 2 3" xfId="38419" xr:uid="{00000000-0005-0000-0000-0000CB750000}"/>
    <cellStyle name="Note 7 2 2 2 3 2 3" xfId="15861" xr:uid="{00000000-0005-0000-0000-0000CC750000}"/>
    <cellStyle name="Note 7 2 2 2 3 2 3 2" xfId="26035" xr:uid="{00000000-0005-0000-0000-0000CD750000}"/>
    <cellStyle name="Note 7 2 2 2 3 2 3 3" xfId="40959" xr:uid="{00000000-0005-0000-0000-0000CE750000}"/>
    <cellStyle name="Note 7 2 2 2 3 2 4" xfId="26033" xr:uid="{00000000-0005-0000-0000-0000CF750000}"/>
    <cellStyle name="Note 7 2 2 2 3 2 5" xfId="35866" xr:uid="{00000000-0005-0000-0000-0000D0750000}"/>
    <cellStyle name="Note 7 2 2 2 3 3" xfId="15862" xr:uid="{00000000-0005-0000-0000-0000D1750000}"/>
    <cellStyle name="Note 7 2 2 2 3 3 2" xfId="26036" xr:uid="{00000000-0005-0000-0000-0000D2750000}"/>
    <cellStyle name="Note 7 2 2 2 3 3 3" xfId="37145" xr:uid="{00000000-0005-0000-0000-0000D3750000}"/>
    <cellStyle name="Note 7 2 2 2 3 4" xfId="15863" xr:uid="{00000000-0005-0000-0000-0000D4750000}"/>
    <cellStyle name="Note 7 2 2 2 3 4 2" xfId="26037" xr:uid="{00000000-0005-0000-0000-0000D5750000}"/>
    <cellStyle name="Note 7 2 2 2 3 4 3" xfId="39689" xr:uid="{00000000-0005-0000-0000-0000D6750000}"/>
    <cellStyle name="Note 7 2 2 2 3 5" xfId="26032" xr:uid="{00000000-0005-0000-0000-0000D7750000}"/>
    <cellStyle name="Note 7 2 2 2 3 6" xfId="34588" xr:uid="{00000000-0005-0000-0000-0000D8750000}"/>
    <cellStyle name="Note 7 2 2 2 4" xfId="26024" xr:uid="{00000000-0005-0000-0000-0000D9750000}"/>
    <cellStyle name="Note 7 2 2 2 5" xfId="32633" xr:uid="{00000000-0005-0000-0000-0000DA750000}"/>
    <cellStyle name="Note 7 2 2 3" xfId="15864" xr:uid="{00000000-0005-0000-0000-0000DB750000}"/>
    <cellStyle name="Note 7 2 2 3 2" xfId="15865" xr:uid="{00000000-0005-0000-0000-0000DC750000}"/>
    <cellStyle name="Note 7 2 2 3 2 2" xfId="15866" xr:uid="{00000000-0005-0000-0000-0000DD750000}"/>
    <cellStyle name="Note 7 2 2 3 2 2 2" xfId="15867" xr:uid="{00000000-0005-0000-0000-0000DE750000}"/>
    <cellStyle name="Note 7 2 2 3 2 2 2 2" xfId="15868" xr:uid="{00000000-0005-0000-0000-0000DF750000}"/>
    <cellStyle name="Note 7 2 2 3 2 2 2 2 2" xfId="26042" xr:uid="{00000000-0005-0000-0000-0000E0750000}"/>
    <cellStyle name="Note 7 2 2 3 2 2 2 2 3" xfId="39091" xr:uid="{00000000-0005-0000-0000-0000E1750000}"/>
    <cellStyle name="Note 7 2 2 3 2 2 2 3" xfId="15869" xr:uid="{00000000-0005-0000-0000-0000E2750000}"/>
    <cellStyle name="Note 7 2 2 3 2 2 2 3 2" xfId="26043" xr:uid="{00000000-0005-0000-0000-0000E3750000}"/>
    <cellStyle name="Note 7 2 2 3 2 2 2 3 3" xfId="41631" xr:uid="{00000000-0005-0000-0000-0000E4750000}"/>
    <cellStyle name="Note 7 2 2 3 2 2 2 4" xfId="26041" xr:uid="{00000000-0005-0000-0000-0000E5750000}"/>
    <cellStyle name="Note 7 2 2 3 2 2 2 5" xfId="36538" xr:uid="{00000000-0005-0000-0000-0000E6750000}"/>
    <cellStyle name="Note 7 2 2 3 2 2 3" xfId="15870" xr:uid="{00000000-0005-0000-0000-0000E7750000}"/>
    <cellStyle name="Note 7 2 2 3 2 2 3 2" xfId="26044" xr:uid="{00000000-0005-0000-0000-0000E8750000}"/>
    <cellStyle name="Note 7 2 2 3 2 2 3 3" xfId="37819" xr:uid="{00000000-0005-0000-0000-0000E9750000}"/>
    <cellStyle name="Note 7 2 2 3 2 2 4" xfId="15871" xr:uid="{00000000-0005-0000-0000-0000EA750000}"/>
    <cellStyle name="Note 7 2 2 3 2 2 4 2" xfId="26045" xr:uid="{00000000-0005-0000-0000-0000EB750000}"/>
    <cellStyle name="Note 7 2 2 3 2 2 4 3" xfId="40361" xr:uid="{00000000-0005-0000-0000-0000EC750000}"/>
    <cellStyle name="Note 7 2 2 3 2 2 5" xfId="26040" xr:uid="{00000000-0005-0000-0000-0000ED750000}"/>
    <cellStyle name="Note 7 2 2 3 2 2 6" xfId="35259" xr:uid="{00000000-0005-0000-0000-0000EE750000}"/>
    <cellStyle name="Note 7 2 2 3 2 3" xfId="26039" xr:uid="{00000000-0005-0000-0000-0000EF750000}"/>
    <cellStyle name="Note 7 2 2 3 2 4" xfId="33987" xr:uid="{00000000-0005-0000-0000-0000F0750000}"/>
    <cellStyle name="Note 7 2 2 3 3" xfId="15872" xr:uid="{00000000-0005-0000-0000-0000F1750000}"/>
    <cellStyle name="Note 7 2 2 3 3 2" xfId="15873" xr:uid="{00000000-0005-0000-0000-0000F2750000}"/>
    <cellStyle name="Note 7 2 2 3 3 2 2" xfId="15874" xr:uid="{00000000-0005-0000-0000-0000F3750000}"/>
    <cellStyle name="Note 7 2 2 3 3 2 2 2" xfId="26048" xr:uid="{00000000-0005-0000-0000-0000F4750000}"/>
    <cellStyle name="Note 7 2 2 3 3 2 2 3" xfId="38571" xr:uid="{00000000-0005-0000-0000-0000F5750000}"/>
    <cellStyle name="Note 7 2 2 3 3 2 3" xfId="15875" xr:uid="{00000000-0005-0000-0000-0000F6750000}"/>
    <cellStyle name="Note 7 2 2 3 3 2 3 2" xfId="26049" xr:uid="{00000000-0005-0000-0000-0000F7750000}"/>
    <cellStyle name="Note 7 2 2 3 3 2 3 3" xfId="41111" xr:uid="{00000000-0005-0000-0000-0000F8750000}"/>
    <cellStyle name="Note 7 2 2 3 3 2 4" xfId="26047" xr:uid="{00000000-0005-0000-0000-0000F9750000}"/>
    <cellStyle name="Note 7 2 2 3 3 2 5" xfId="36018" xr:uid="{00000000-0005-0000-0000-0000FA750000}"/>
    <cellStyle name="Note 7 2 2 3 3 3" xfId="15876" xr:uid="{00000000-0005-0000-0000-0000FB750000}"/>
    <cellStyle name="Note 7 2 2 3 3 3 2" xfId="26050" xr:uid="{00000000-0005-0000-0000-0000FC750000}"/>
    <cellStyle name="Note 7 2 2 3 3 3 3" xfId="37297" xr:uid="{00000000-0005-0000-0000-0000FD750000}"/>
    <cellStyle name="Note 7 2 2 3 3 4" xfId="15877" xr:uid="{00000000-0005-0000-0000-0000FE750000}"/>
    <cellStyle name="Note 7 2 2 3 3 4 2" xfId="26051" xr:uid="{00000000-0005-0000-0000-0000FF750000}"/>
    <cellStyle name="Note 7 2 2 3 3 4 3" xfId="39841" xr:uid="{00000000-0005-0000-0000-000000760000}"/>
    <cellStyle name="Note 7 2 2 3 3 5" xfId="26046" xr:uid="{00000000-0005-0000-0000-000001760000}"/>
    <cellStyle name="Note 7 2 2 3 3 6" xfId="34736" xr:uid="{00000000-0005-0000-0000-000002760000}"/>
    <cellStyle name="Note 7 2 2 3 4" xfId="26038" xr:uid="{00000000-0005-0000-0000-000003760000}"/>
    <cellStyle name="Note 7 2 2 3 5" xfId="32780" xr:uid="{00000000-0005-0000-0000-000004760000}"/>
    <cellStyle name="Note 7 2 2 4" xfId="15878" xr:uid="{00000000-0005-0000-0000-000005760000}"/>
    <cellStyle name="Note 7 2 2 4 2" xfId="15879" xr:uid="{00000000-0005-0000-0000-000006760000}"/>
    <cellStyle name="Note 7 2 2 4 2 2" xfId="15880" xr:uid="{00000000-0005-0000-0000-000007760000}"/>
    <cellStyle name="Note 7 2 2 4 2 2 2" xfId="15881" xr:uid="{00000000-0005-0000-0000-000008760000}"/>
    <cellStyle name="Note 7 2 2 4 2 2 2 2" xfId="15882" xr:uid="{00000000-0005-0000-0000-000009760000}"/>
    <cellStyle name="Note 7 2 2 4 2 2 2 2 2" xfId="26056" xr:uid="{00000000-0005-0000-0000-00000A760000}"/>
    <cellStyle name="Note 7 2 2 4 2 2 2 2 3" xfId="39250" xr:uid="{00000000-0005-0000-0000-00000B760000}"/>
    <cellStyle name="Note 7 2 2 4 2 2 2 3" xfId="15883" xr:uid="{00000000-0005-0000-0000-00000C760000}"/>
    <cellStyle name="Note 7 2 2 4 2 2 2 3 2" xfId="26057" xr:uid="{00000000-0005-0000-0000-00000D760000}"/>
    <cellStyle name="Note 7 2 2 4 2 2 2 3 3" xfId="41790" xr:uid="{00000000-0005-0000-0000-00000E760000}"/>
    <cellStyle name="Note 7 2 2 4 2 2 2 4" xfId="26055" xr:uid="{00000000-0005-0000-0000-00000F760000}"/>
    <cellStyle name="Note 7 2 2 4 2 2 2 5" xfId="36697" xr:uid="{00000000-0005-0000-0000-000010760000}"/>
    <cellStyle name="Note 7 2 2 4 2 2 3" xfId="15884" xr:uid="{00000000-0005-0000-0000-000011760000}"/>
    <cellStyle name="Note 7 2 2 4 2 2 3 2" xfId="26058" xr:uid="{00000000-0005-0000-0000-000012760000}"/>
    <cellStyle name="Note 7 2 2 4 2 2 3 3" xfId="37980" xr:uid="{00000000-0005-0000-0000-000013760000}"/>
    <cellStyle name="Note 7 2 2 4 2 2 4" xfId="15885" xr:uid="{00000000-0005-0000-0000-000014760000}"/>
    <cellStyle name="Note 7 2 2 4 2 2 4 2" xfId="26059" xr:uid="{00000000-0005-0000-0000-000015760000}"/>
    <cellStyle name="Note 7 2 2 4 2 2 4 3" xfId="40520" xr:uid="{00000000-0005-0000-0000-000016760000}"/>
    <cellStyle name="Note 7 2 2 4 2 2 5" xfId="26054" xr:uid="{00000000-0005-0000-0000-000017760000}"/>
    <cellStyle name="Note 7 2 2 4 2 2 6" xfId="35420" xr:uid="{00000000-0005-0000-0000-000018760000}"/>
    <cellStyle name="Note 7 2 2 4 2 3" xfId="26053" xr:uid="{00000000-0005-0000-0000-000019760000}"/>
    <cellStyle name="Note 7 2 2 4 2 4" xfId="34148" xr:uid="{00000000-0005-0000-0000-00001A760000}"/>
    <cellStyle name="Note 7 2 2 4 3" xfId="15886" xr:uid="{00000000-0005-0000-0000-00001B760000}"/>
    <cellStyle name="Note 7 2 2 4 3 2" xfId="15887" xr:uid="{00000000-0005-0000-0000-00001C760000}"/>
    <cellStyle name="Note 7 2 2 4 3 2 2" xfId="15888" xr:uid="{00000000-0005-0000-0000-00001D760000}"/>
    <cellStyle name="Note 7 2 2 4 3 2 2 2" xfId="26062" xr:uid="{00000000-0005-0000-0000-00001E760000}"/>
    <cellStyle name="Note 7 2 2 4 3 2 2 3" xfId="38730" xr:uid="{00000000-0005-0000-0000-00001F760000}"/>
    <cellStyle name="Note 7 2 2 4 3 2 3" xfId="15889" xr:uid="{00000000-0005-0000-0000-000020760000}"/>
    <cellStyle name="Note 7 2 2 4 3 2 3 2" xfId="26063" xr:uid="{00000000-0005-0000-0000-000021760000}"/>
    <cellStyle name="Note 7 2 2 4 3 2 3 3" xfId="41270" xr:uid="{00000000-0005-0000-0000-000022760000}"/>
    <cellStyle name="Note 7 2 2 4 3 2 4" xfId="26061" xr:uid="{00000000-0005-0000-0000-000023760000}"/>
    <cellStyle name="Note 7 2 2 4 3 2 5" xfId="36177" xr:uid="{00000000-0005-0000-0000-000024760000}"/>
    <cellStyle name="Note 7 2 2 4 3 3" xfId="15890" xr:uid="{00000000-0005-0000-0000-000025760000}"/>
    <cellStyle name="Note 7 2 2 4 3 3 2" xfId="26064" xr:uid="{00000000-0005-0000-0000-000026760000}"/>
    <cellStyle name="Note 7 2 2 4 3 3 3" xfId="37458" xr:uid="{00000000-0005-0000-0000-000027760000}"/>
    <cellStyle name="Note 7 2 2 4 3 4" xfId="15891" xr:uid="{00000000-0005-0000-0000-000028760000}"/>
    <cellStyle name="Note 7 2 2 4 3 4 2" xfId="26065" xr:uid="{00000000-0005-0000-0000-000029760000}"/>
    <cellStyle name="Note 7 2 2 4 3 4 3" xfId="40000" xr:uid="{00000000-0005-0000-0000-00002A760000}"/>
    <cellStyle name="Note 7 2 2 4 3 5" xfId="26060" xr:uid="{00000000-0005-0000-0000-00002B760000}"/>
    <cellStyle name="Note 7 2 2 4 3 6" xfId="34898" xr:uid="{00000000-0005-0000-0000-00002C760000}"/>
    <cellStyle name="Note 7 2 2 4 4" xfId="26052" xr:uid="{00000000-0005-0000-0000-00002D760000}"/>
    <cellStyle name="Note 7 2 2 4 5" xfId="33601" xr:uid="{00000000-0005-0000-0000-00002E760000}"/>
    <cellStyle name="Note 7 2 2 5" xfId="15892" xr:uid="{00000000-0005-0000-0000-00002F760000}"/>
    <cellStyle name="Note 7 2 2 5 2" xfId="15893" xr:uid="{00000000-0005-0000-0000-000030760000}"/>
    <cellStyle name="Note 7 2 2 5 2 2" xfId="15894" xr:uid="{00000000-0005-0000-0000-000031760000}"/>
    <cellStyle name="Note 7 2 2 5 2 2 2" xfId="15895" xr:uid="{00000000-0005-0000-0000-000032760000}"/>
    <cellStyle name="Note 7 2 2 5 2 2 2 2" xfId="26069" xr:uid="{00000000-0005-0000-0000-000033760000}"/>
    <cellStyle name="Note 7 2 2 5 2 2 2 3" xfId="38274" xr:uid="{00000000-0005-0000-0000-000034760000}"/>
    <cellStyle name="Note 7 2 2 5 2 2 3" xfId="15896" xr:uid="{00000000-0005-0000-0000-000035760000}"/>
    <cellStyle name="Note 7 2 2 5 2 2 3 2" xfId="26070" xr:uid="{00000000-0005-0000-0000-000036760000}"/>
    <cellStyle name="Note 7 2 2 5 2 2 3 3" xfId="40814" xr:uid="{00000000-0005-0000-0000-000037760000}"/>
    <cellStyle name="Note 7 2 2 5 2 2 4" xfId="26068" xr:uid="{00000000-0005-0000-0000-000038760000}"/>
    <cellStyle name="Note 7 2 2 5 2 2 5" xfId="35721" xr:uid="{00000000-0005-0000-0000-000039760000}"/>
    <cellStyle name="Note 7 2 2 5 2 3" xfId="15897" xr:uid="{00000000-0005-0000-0000-00003A760000}"/>
    <cellStyle name="Note 7 2 2 5 2 3 2" xfId="26071" xr:uid="{00000000-0005-0000-0000-00003B760000}"/>
    <cellStyle name="Note 7 2 2 5 2 3 3" xfId="37000" xr:uid="{00000000-0005-0000-0000-00003C760000}"/>
    <cellStyle name="Note 7 2 2 5 2 4" xfId="15898" xr:uid="{00000000-0005-0000-0000-00003D760000}"/>
    <cellStyle name="Note 7 2 2 5 2 4 2" xfId="26072" xr:uid="{00000000-0005-0000-0000-00003E760000}"/>
    <cellStyle name="Note 7 2 2 5 2 4 3" xfId="39544" xr:uid="{00000000-0005-0000-0000-00003F760000}"/>
    <cellStyle name="Note 7 2 2 5 2 5" xfId="26067" xr:uid="{00000000-0005-0000-0000-000040760000}"/>
    <cellStyle name="Note 7 2 2 5 2 6" xfId="34446" xr:uid="{00000000-0005-0000-0000-000041760000}"/>
    <cellStyle name="Note 7 2 2 5 3" xfId="26066" xr:uid="{00000000-0005-0000-0000-000042760000}"/>
    <cellStyle name="Note 7 2 2 5 4" xfId="32469" xr:uid="{00000000-0005-0000-0000-000043760000}"/>
    <cellStyle name="Note 7 2 2 6" xfId="15899" xr:uid="{00000000-0005-0000-0000-000044760000}"/>
    <cellStyle name="Note 7 2 2 6 2" xfId="15900" xr:uid="{00000000-0005-0000-0000-000045760000}"/>
    <cellStyle name="Note 7 2 2 6 2 2" xfId="15901" xr:uid="{00000000-0005-0000-0000-000046760000}"/>
    <cellStyle name="Note 7 2 2 6 2 2 2" xfId="15902" xr:uid="{00000000-0005-0000-0000-000047760000}"/>
    <cellStyle name="Note 7 2 2 6 2 2 2 2" xfId="26076" xr:uid="{00000000-0005-0000-0000-000048760000}"/>
    <cellStyle name="Note 7 2 2 6 2 2 2 3" xfId="38796" xr:uid="{00000000-0005-0000-0000-000049760000}"/>
    <cellStyle name="Note 7 2 2 6 2 2 3" xfId="15903" xr:uid="{00000000-0005-0000-0000-00004A760000}"/>
    <cellStyle name="Note 7 2 2 6 2 2 3 2" xfId="26077" xr:uid="{00000000-0005-0000-0000-00004B760000}"/>
    <cellStyle name="Note 7 2 2 6 2 2 3 3" xfId="41336" xr:uid="{00000000-0005-0000-0000-00004C760000}"/>
    <cellStyle name="Note 7 2 2 6 2 2 4" xfId="26075" xr:uid="{00000000-0005-0000-0000-00004D760000}"/>
    <cellStyle name="Note 7 2 2 6 2 2 5" xfId="36243" xr:uid="{00000000-0005-0000-0000-00004E760000}"/>
    <cellStyle name="Note 7 2 2 6 2 3" xfId="15904" xr:uid="{00000000-0005-0000-0000-00004F760000}"/>
    <cellStyle name="Note 7 2 2 6 2 3 2" xfId="26078" xr:uid="{00000000-0005-0000-0000-000050760000}"/>
    <cellStyle name="Note 7 2 2 6 2 3 3" xfId="37524" xr:uid="{00000000-0005-0000-0000-000051760000}"/>
    <cellStyle name="Note 7 2 2 6 2 4" xfId="15905" xr:uid="{00000000-0005-0000-0000-000052760000}"/>
    <cellStyle name="Note 7 2 2 6 2 4 2" xfId="26079" xr:uid="{00000000-0005-0000-0000-000053760000}"/>
    <cellStyle name="Note 7 2 2 6 2 4 3" xfId="40066" xr:uid="{00000000-0005-0000-0000-000054760000}"/>
    <cellStyle name="Note 7 2 2 6 2 5" xfId="26074" xr:uid="{00000000-0005-0000-0000-000055760000}"/>
    <cellStyle name="Note 7 2 2 6 2 6" xfId="34964" xr:uid="{00000000-0005-0000-0000-000056760000}"/>
    <cellStyle name="Note 7 2 2 6 3" xfId="26073" xr:uid="{00000000-0005-0000-0000-000057760000}"/>
    <cellStyle name="Note 7 2 2 6 4" xfId="33691" xr:uid="{00000000-0005-0000-0000-000058760000}"/>
    <cellStyle name="Note 7 2 2 7" xfId="15906" xr:uid="{00000000-0005-0000-0000-000059760000}"/>
    <cellStyle name="Note 7 2 2 7 2" xfId="15907" xr:uid="{00000000-0005-0000-0000-00005A760000}"/>
    <cellStyle name="Note 7 2 2 7 2 2" xfId="15908" xr:uid="{00000000-0005-0000-0000-00005B760000}"/>
    <cellStyle name="Note 7 2 2 7 2 2 2" xfId="26082" xr:uid="{00000000-0005-0000-0000-00005C760000}"/>
    <cellStyle name="Note 7 2 2 7 2 2 3" xfId="38132" xr:uid="{00000000-0005-0000-0000-00005D760000}"/>
    <cellStyle name="Note 7 2 2 7 2 3" xfId="15909" xr:uid="{00000000-0005-0000-0000-00005E760000}"/>
    <cellStyle name="Note 7 2 2 7 2 3 2" xfId="26083" xr:uid="{00000000-0005-0000-0000-00005F760000}"/>
    <cellStyle name="Note 7 2 2 7 2 3 3" xfId="40672" xr:uid="{00000000-0005-0000-0000-000060760000}"/>
    <cellStyle name="Note 7 2 2 7 2 4" xfId="26081" xr:uid="{00000000-0005-0000-0000-000061760000}"/>
    <cellStyle name="Note 7 2 2 7 2 5" xfId="35579" xr:uid="{00000000-0005-0000-0000-000062760000}"/>
    <cellStyle name="Note 7 2 2 7 3" xfId="15910" xr:uid="{00000000-0005-0000-0000-000063760000}"/>
    <cellStyle name="Note 7 2 2 7 3 2" xfId="26084" xr:uid="{00000000-0005-0000-0000-000064760000}"/>
    <cellStyle name="Note 7 2 2 7 3 3" xfId="36858" xr:uid="{00000000-0005-0000-0000-000065760000}"/>
    <cellStyle name="Note 7 2 2 7 4" xfId="15911" xr:uid="{00000000-0005-0000-0000-000066760000}"/>
    <cellStyle name="Note 7 2 2 7 4 2" xfId="26085" xr:uid="{00000000-0005-0000-0000-000067760000}"/>
    <cellStyle name="Note 7 2 2 7 4 3" xfId="39402" xr:uid="{00000000-0005-0000-0000-000068760000}"/>
    <cellStyle name="Note 7 2 2 7 5" xfId="26080" xr:uid="{00000000-0005-0000-0000-000069760000}"/>
    <cellStyle name="Note 7 2 2 7 6" xfId="34304" xr:uid="{00000000-0005-0000-0000-00006A760000}"/>
    <cellStyle name="Note 7 2 2 8" xfId="26023" xr:uid="{00000000-0005-0000-0000-00006B760000}"/>
    <cellStyle name="Note 7 2 2 9" xfId="31700" xr:uid="{00000000-0005-0000-0000-00006C760000}"/>
    <cellStyle name="Note 7 2 3" xfId="15912" xr:uid="{00000000-0005-0000-0000-00006D760000}"/>
    <cellStyle name="Note 7 2 3 2" xfId="15913" xr:uid="{00000000-0005-0000-0000-00006E760000}"/>
    <cellStyle name="Note 7 2 3 2 2" xfId="15914" xr:uid="{00000000-0005-0000-0000-00006F760000}"/>
    <cellStyle name="Note 7 2 3 2 2 2" xfId="15915" xr:uid="{00000000-0005-0000-0000-000070760000}"/>
    <cellStyle name="Note 7 2 3 2 2 2 2" xfId="15916" xr:uid="{00000000-0005-0000-0000-000071760000}"/>
    <cellStyle name="Note 7 2 3 2 2 2 2 2" xfId="26090" xr:uid="{00000000-0005-0000-0000-000072760000}"/>
    <cellStyle name="Note 7 2 3 2 2 2 2 3" xfId="38862" xr:uid="{00000000-0005-0000-0000-000073760000}"/>
    <cellStyle name="Note 7 2 3 2 2 2 3" xfId="15917" xr:uid="{00000000-0005-0000-0000-000074760000}"/>
    <cellStyle name="Note 7 2 3 2 2 2 3 2" xfId="26091" xr:uid="{00000000-0005-0000-0000-000075760000}"/>
    <cellStyle name="Note 7 2 3 2 2 2 3 3" xfId="41402" xr:uid="{00000000-0005-0000-0000-000076760000}"/>
    <cellStyle name="Note 7 2 3 2 2 2 4" xfId="26089" xr:uid="{00000000-0005-0000-0000-000077760000}"/>
    <cellStyle name="Note 7 2 3 2 2 2 5" xfId="36309" xr:uid="{00000000-0005-0000-0000-000078760000}"/>
    <cellStyle name="Note 7 2 3 2 2 3" xfId="15918" xr:uid="{00000000-0005-0000-0000-000079760000}"/>
    <cellStyle name="Note 7 2 3 2 2 3 2" xfId="26092" xr:uid="{00000000-0005-0000-0000-00007A760000}"/>
    <cellStyle name="Note 7 2 3 2 2 3 3" xfId="37590" xr:uid="{00000000-0005-0000-0000-00007B760000}"/>
    <cellStyle name="Note 7 2 3 2 2 4" xfId="15919" xr:uid="{00000000-0005-0000-0000-00007C760000}"/>
    <cellStyle name="Note 7 2 3 2 2 4 2" xfId="26093" xr:uid="{00000000-0005-0000-0000-00007D760000}"/>
    <cellStyle name="Note 7 2 3 2 2 4 3" xfId="40132" xr:uid="{00000000-0005-0000-0000-00007E760000}"/>
    <cellStyle name="Note 7 2 3 2 2 5" xfId="26088" xr:uid="{00000000-0005-0000-0000-00007F760000}"/>
    <cellStyle name="Note 7 2 3 2 2 6" xfId="35030" xr:uid="{00000000-0005-0000-0000-000080760000}"/>
    <cellStyle name="Note 7 2 3 2 3" xfId="26087" xr:uid="{00000000-0005-0000-0000-000081760000}"/>
    <cellStyle name="Note 7 2 3 2 4" xfId="33759" xr:uid="{00000000-0005-0000-0000-000082760000}"/>
    <cellStyle name="Note 7 2 3 3" xfId="15920" xr:uid="{00000000-0005-0000-0000-000083760000}"/>
    <cellStyle name="Note 7 2 3 3 2" xfId="15921" xr:uid="{00000000-0005-0000-0000-000084760000}"/>
    <cellStyle name="Note 7 2 3 3 2 2" xfId="15922" xr:uid="{00000000-0005-0000-0000-000085760000}"/>
    <cellStyle name="Note 7 2 3 3 2 2 2" xfId="26096" xr:uid="{00000000-0005-0000-0000-000086760000}"/>
    <cellStyle name="Note 7 2 3 3 2 2 3" xfId="38342" xr:uid="{00000000-0005-0000-0000-000087760000}"/>
    <cellStyle name="Note 7 2 3 3 2 3" xfId="15923" xr:uid="{00000000-0005-0000-0000-000088760000}"/>
    <cellStyle name="Note 7 2 3 3 2 3 2" xfId="26097" xr:uid="{00000000-0005-0000-0000-000089760000}"/>
    <cellStyle name="Note 7 2 3 3 2 3 3" xfId="40882" xr:uid="{00000000-0005-0000-0000-00008A760000}"/>
    <cellStyle name="Note 7 2 3 3 2 4" xfId="26095" xr:uid="{00000000-0005-0000-0000-00008B760000}"/>
    <cellStyle name="Note 7 2 3 3 2 5" xfId="35789" xr:uid="{00000000-0005-0000-0000-00008C760000}"/>
    <cellStyle name="Note 7 2 3 3 3" xfId="15924" xr:uid="{00000000-0005-0000-0000-00008D760000}"/>
    <cellStyle name="Note 7 2 3 3 3 2" xfId="26098" xr:uid="{00000000-0005-0000-0000-00008E760000}"/>
    <cellStyle name="Note 7 2 3 3 3 3" xfId="37068" xr:uid="{00000000-0005-0000-0000-00008F760000}"/>
    <cellStyle name="Note 7 2 3 3 4" xfId="15925" xr:uid="{00000000-0005-0000-0000-000090760000}"/>
    <cellStyle name="Note 7 2 3 3 4 2" xfId="26099" xr:uid="{00000000-0005-0000-0000-000091760000}"/>
    <cellStyle name="Note 7 2 3 3 4 3" xfId="39612" xr:uid="{00000000-0005-0000-0000-000092760000}"/>
    <cellStyle name="Note 7 2 3 3 5" xfId="26094" xr:uid="{00000000-0005-0000-0000-000093760000}"/>
    <cellStyle name="Note 7 2 3 3 6" xfId="34513" xr:uid="{00000000-0005-0000-0000-000094760000}"/>
    <cellStyle name="Note 7 2 3 4" xfId="26086" xr:uid="{00000000-0005-0000-0000-000095760000}"/>
    <cellStyle name="Note 7 2 3 5" xfId="32559" xr:uid="{00000000-0005-0000-0000-000096760000}"/>
    <cellStyle name="Note 7 2 4" xfId="15926" xr:uid="{00000000-0005-0000-0000-000097760000}"/>
    <cellStyle name="Note 7 2 4 2" xfId="15927" xr:uid="{00000000-0005-0000-0000-000098760000}"/>
    <cellStyle name="Note 7 2 4 2 2" xfId="15928" xr:uid="{00000000-0005-0000-0000-000099760000}"/>
    <cellStyle name="Note 7 2 4 2 2 2" xfId="15929" xr:uid="{00000000-0005-0000-0000-00009A760000}"/>
    <cellStyle name="Note 7 2 4 2 2 2 2" xfId="15930" xr:uid="{00000000-0005-0000-0000-00009B760000}"/>
    <cellStyle name="Note 7 2 4 2 2 2 2 2" xfId="26104" xr:uid="{00000000-0005-0000-0000-00009C760000}"/>
    <cellStyle name="Note 7 2 4 2 2 2 2 3" xfId="39013" xr:uid="{00000000-0005-0000-0000-00009D760000}"/>
    <cellStyle name="Note 7 2 4 2 2 2 3" xfId="15931" xr:uid="{00000000-0005-0000-0000-00009E760000}"/>
    <cellStyle name="Note 7 2 4 2 2 2 3 2" xfId="26105" xr:uid="{00000000-0005-0000-0000-00009F760000}"/>
    <cellStyle name="Note 7 2 4 2 2 2 3 3" xfId="41553" xr:uid="{00000000-0005-0000-0000-0000A0760000}"/>
    <cellStyle name="Note 7 2 4 2 2 2 4" xfId="26103" xr:uid="{00000000-0005-0000-0000-0000A1760000}"/>
    <cellStyle name="Note 7 2 4 2 2 2 5" xfId="36460" xr:uid="{00000000-0005-0000-0000-0000A2760000}"/>
    <cellStyle name="Note 7 2 4 2 2 3" xfId="15932" xr:uid="{00000000-0005-0000-0000-0000A3760000}"/>
    <cellStyle name="Note 7 2 4 2 2 3 2" xfId="26106" xr:uid="{00000000-0005-0000-0000-0000A4760000}"/>
    <cellStyle name="Note 7 2 4 2 2 3 3" xfId="37741" xr:uid="{00000000-0005-0000-0000-0000A5760000}"/>
    <cellStyle name="Note 7 2 4 2 2 4" xfId="15933" xr:uid="{00000000-0005-0000-0000-0000A6760000}"/>
    <cellStyle name="Note 7 2 4 2 2 4 2" xfId="26107" xr:uid="{00000000-0005-0000-0000-0000A7760000}"/>
    <cellStyle name="Note 7 2 4 2 2 4 3" xfId="40283" xr:uid="{00000000-0005-0000-0000-0000A8760000}"/>
    <cellStyle name="Note 7 2 4 2 2 5" xfId="26102" xr:uid="{00000000-0005-0000-0000-0000A9760000}"/>
    <cellStyle name="Note 7 2 4 2 2 6" xfId="35181" xr:uid="{00000000-0005-0000-0000-0000AA760000}"/>
    <cellStyle name="Note 7 2 4 2 3" xfId="26101" xr:uid="{00000000-0005-0000-0000-0000AB760000}"/>
    <cellStyle name="Note 7 2 4 2 4" xfId="33910" xr:uid="{00000000-0005-0000-0000-0000AC760000}"/>
    <cellStyle name="Note 7 2 4 3" xfId="15934" xr:uid="{00000000-0005-0000-0000-0000AD760000}"/>
    <cellStyle name="Note 7 2 4 3 2" xfId="15935" xr:uid="{00000000-0005-0000-0000-0000AE760000}"/>
    <cellStyle name="Note 7 2 4 3 2 2" xfId="15936" xr:uid="{00000000-0005-0000-0000-0000AF760000}"/>
    <cellStyle name="Note 7 2 4 3 2 2 2" xfId="26110" xr:uid="{00000000-0005-0000-0000-0000B0760000}"/>
    <cellStyle name="Note 7 2 4 3 2 2 3" xfId="38493" xr:uid="{00000000-0005-0000-0000-0000B1760000}"/>
    <cellStyle name="Note 7 2 4 3 2 3" xfId="15937" xr:uid="{00000000-0005-0000-0000-0000B2760000}"/>
    <cellStyle name="Note 7 2 4 3 2 3 2" xfId="26111" xr:uid="{00000000-0005-0000-0000-0000B3760000}"/>
    <cellStyle name="Note 7 2 4 3 2 3 3" xfId="41033" xr:uid="{00000000-0005-0000-0000-0000B4760000}"/>
    <cellStyle name="Note 7 2 4 3 2 4" xfId="26109" xr:uid="{00000000-0005-0000-0000-0000B5760000}"/>
    <cellStyle name="Note 7 2 4 3 2 5" xfId="35940" xr:uid="{00000000-0005-0000-0000-0000B6760000}"/>
    <cellStyle name="Note 7 2 4 3 3" xfId="15938" xr:uid="{00000000-0005-0000-0000-0000B7760000}"/>
    <cellStyle name="Note 7 2 4 3 3 2" xfId="26112" xr:uid="{00000000-0005-0000-0000-0000B8760000}"/>
    <cellStyle name="Note 7 2 4 3 3 3" xfId="37219" xr:uid="{00000000-0005-0000-0000-0000B9760000}"/>
    <cellStyle name="Note 7 2 4 3 4" xfId="15939" xr:uid="{00000000-0005-0000-0000-0000BA760000}"/>
    <cellStyle name="Note 7 2 4 3 4 2" xfId="26113" xr:uid="{00000000-0005-0000-0000-0000BB760000}"/>
    <cellStyle name="Note 7 2 4 3 4 3" xfId="39763" xr:uid="{00000000-0005-0000-0000-0000BC760000}"/>
    <cellStyle name="Note 7 2 4 3 5" xfId="26108" xr:uid="{00000000-0005-0000-0000-0000BD760000}"/>
    <cellStyle name="Note 7 2 4 3 6" xfId="34660" xr:uid="{00000000-0005-0000-0000-0000BE760000}"/>
    <cellStyle name="Note 7 2 4 4" xfId="26100" xr:uid="{00000000-0005-0000-0000-0000BF760000}"/>
    <cellStyle name="Note 7 2 4 5" xfId="32707" xr:uid="{00000000-0005-0000-0000-0000C0760000}"/>
    <cellStyle name="Note 7 2 5" xfId="15940" xr:uid="{00000000-0005-0000-0000-0000C1760000}"/>
    <cellStyle name="Note 7 2 5 2" xfId="15941" xr:uid="{00000000-0005-0000-0000-0000C2760000}"/>
    <cellStyle name="Note 7 2 5 2 2" xfId="15942" xr:uid="{00000000-0005-0000-0000-0000C3760000}"/>
    <cellStyle name="Note 7 2 5 2 2 2" xfId="15943" xr:uid="{00000000-0005-0000-0000-0000C4760000}"/>
    <cellStyle name="Note 7 2 5 2 2 2 2" xfId="15944" xr:uid="{00000000-0005-0000-0000-0000C5760000}"/>
    <cellStyle name="Note 7 2 5 2 2 2 2 2" xfId="26118" xr:uid="{00000000-0005-0000-0000-0000C6760000}"/>
    <cellStyle name="Note 7 2 5 2 2 2 2 3" xfId="39172" xr:uid="{00000000-0005-0000-0000-0000C7760000}"/>
    <cellStyle name="Note 7 2 5 2 2 2 3" xfId="15945" xr:uid="{00000000-0005-0000-0000-0000C8760000}"/>
    <cellStyle name="Note 7 2 5 2 2 2 3 2" xfId="26119" xr:uid="{00000000-0005-0000-0000-0000C9760000}"/>
    <cellStyle name="Note 7 2 5 2 2 2 3 3" xfId="41712" xr:uid="{00000000-0005-0000-0000-0000CA760000}"/>
    <cellStyle name="Note 7 2 5 2 2 2 4" xfId="26117" xr:uid="{00000000-0005-0000-0000-0000CB760000}"/>
    <cellStyle name="Note 7 2 5 2 2 2 5" xfId="36619" xr:uid="{00000000-0005-0000-0000-0000CC760000}"/>
    <cellStyle name="Note 7 2 5 2 2 3" xfId="15946" xr:uid="{00000000-0005-0000-0000-0000CD760000}"/>
    <cellStyle name="Note 7 2 5 2 2 3 2" xfId="26120" xr:uid="{00000000-0005-0000-0000-0000CE760000}"/>
    <cellStyle name="Note 7 2 5 2 2 3 3" xfId="37902" xr:uid="{00000000-0005-0000-0000-0000CF760000}"/>
    <cellStyle name="Note 7 2 5 2 2 4" xfId="15947" xr:uid="{00000000-0005-0000-0000-0000D0760000}"/>
    <cellStyle name="Note 7 2 5 2 2 4 2" xfId="26121" xr:uid="{00000000-0005-0000-0000-0000D1760000}"/>
    <cellStyle name="Note 7 2 5 2 2 4 3" xfId="40442" xr:uid="{00000000-0005-0000-0000-0000D2760000}"/>
    <cellStyle name="Note 7 2 5 2 2 5" xfId="26116" xr:uid="{00000000-0005-0000-0000-0000D3760000}"/>
    <cellStyle name="Note 7 2 5 2 2 6" xfId="35342" xr:uid="{00000000-0005-0000-0000-0000D4760000}"/>
    <cellStyle name="Note 7 2 5 2 3" xfId="26115" xr:uid="{00000000-0005-0000-0000-0000D5760000}"/>
    <cellStyle name="Note 7 2 5 2 4" xfId="34070" xr:uid="{00000000-0005-0000-0000-0000D6760000}"/>
    <cellStyle name="Note 7 2 5 3" xfId="15948" xr:uid="{00000000-0005-0000-0000-0000D7760000}"/>
    <cellStyle name="Note 7 2 5 3 2" xfId="15949" xr:uid="{00000000-0005-0000-0000-0000D8760000}"/>
    <cellStyle name="Note 7 2 5 3 2 2" xfId="15950" xr:uid="{00000000-0005-0000-0000-0000D9760000}"/>
    <cellStyle name="Note 7 2 5 3 2 2 2" xfId="26124" xr:uid="{00000000-0005-0000-0000-0000DA760000}"/>
    <cellStyle name="Note 7 2 5 3 2 2 3" xfId="38652" xr:uid="{00000000-0005-0000-0000-0000DB760000}"/>
    <cellStyle name="Note 7 2 5 3 2 3" xfId="15951" xr:uid="{00000000-0005-0000-0000-0000DC760000}"/>
    <cellStyle name="Note 7 2 5 3 2 3 2" xfId="26125" xr:uid="{00000000-0005-0000-0000-0000DD760000}"/>
    <cellStyle name="Note 7 2 5 3 2 3 3" xfId="41192" xr:uid="{00000000-0005-0000-0000-0000DE760000}"/>
    <cellStyle name="Note 7 2 5 3 2 4" xfId="26123" xr:uid="{00000000-0005-0000-0000-0000DF760000}"/>
    <cellStyle name="Note 7 2 5 3 2 5" xfId="36099" xr:uid="{00000000-0005-0000-0000-0000E0760000}"/>
    <cellStyle name="Note 7 2 5 3 3" xfId="15952" xr:uid="{00000000-0005-0000-0000-0000E1760000}"/>
    <cellStyle name="Note 7 2 5 3 3 2" xfId="26126" xr:uid="{00000000-0005-0000-0000-0000E2760000}"/>
    <cellStyle name="Note 7 2 5 3 3 3" xfId="37380" xr:uid="{00000000-0005-0000-0000-0000E3760000}"/>
    <cellStyle name="Note 7 2 5 3 4" xfId="15953" xr:uid="{00000000-0005-0000-0000-0000E4760000}"/>
    <cellStyle name="Note 7 2 5 3 4 2" xfId="26127" xr:uid="{00000000-0005-0000-0000-0000E5760000}"/>
    <cellStyle name="Note 7 2 5 3 4 3" xfId="39922" xr:uid="{00000000-0005-0000-0000-0000E6760000}"/>
    <cellStyle name="Note 7 2 5 3 5" xfId="26122" xr:uid="{00000000-0005-0000-0000-0000E7760000}"/>
    <cellStyle name="Note 7 2 5 3 6" xfId="34819" xr:uid="{00000000-0005-0000-0000-0000E8760000}"/>
    <cellStyle name="Note 7 2 5 4" xfId="26114" xr:uid="{00000000-0005-0000-0000-0000E9760000}"/>
    <cellStyle name="Note 7 2 5 5" xfId="32883" xr:uid="{00000000-0005-0000-0000-0000EA760000}"/>
    <cellStyle name="Note 7 2 6" xfId="15954" xr:uid="{00000000-0005-0000-0000-0000EB760000}"/>
    <cellStyle name="Note 7 2 6 2" xfId="15955" xr:uid="{00000000-0005-0000-0000-0000EC760000}"/>
    <cellStyle name="Note 7 2 6 2 2" xfId="15956" xr:uid="{00000000-0005-0000-0000-0000ED760000}"/>
    <cellStyle name="Note 7 2 6 2 2 2" xfId="15957" xr:uid="{00000000-0005-0000-0000-0000EE760000}"/>
    <cellStyle name="Note 7 2 6 2 2 2 2" xfId="26131" xr:uid="{00000000-0005-0000-0000-0000EF760000}"/>
    <cellStyle name="Note 7 2 6 2 2 2 3" xfId="38206" xr:uid="{00000000-0005-0000-0000-0000F0760000}"/>
    <cellStyle name="Note 7 2 6 2 2 3" xfId="15958" xr:uid="{00000000-0005-0000-0000-0000F1760000}"/>
    <cellStyle name="Note 7 2 6 2 2 3 2" xfId="26132" xr:uid="{00000000-0005-0000-0000-0000F2760000}"/>
    <cellStyle name="Note 7 2 6 2 2 3 3" xfId="40746" xr:uid="{00000000-0005-0000-0000-0000F3760000}"/>
    <cellStyle name="Note 7 2 6 2 2 4" xfId="26130" xr:uid="{00000000-0005-0000-0000-0000F4760000}"/>
    <cellStyle name="Note 7 2 6 2 2 5" xfId="35653" xr:uid="{00000000-0005-0000-0000-0000F5760000}"/>
    <cellStyle name="Note 7 2 6 2 3" xfId="15959" xr:uid="{00000000-0005-0000-0000-0000F6760000}"/>
    <cellStyle name="Note 7 2 6 2 3 2" xfId="26133" xr:uid="{00000000-0005-0000-0000-0000F7760000}"/>
    <cellStyle name="Note 7 2 6 2 3 3" xfId="36932" xr:uid="{00000000-0005-0000-0000-0000F8760000}"/>
    <cellStyle name="Note 7 2 6 2 4" xfId="15960" xr:uid="{00000000-0005-0000-0000-0000F9760000}"/>
    <cellStyle name="Note 7 2 6 2 4 2" xfId="26134" xr:uid="{00000000-0005-0000-0000-0000FA760000}"/>
    <cellStyle name="Note 7 2 6 2 4 3" xfId="39476" xr:uid="{00000000-0005-0000-0000-0000FB760000}"/>
    <cellStyle name="Note 7 2 6 2 5" xfId="26129" xr:uid="{00000000-0005-0000-0000-0000FC760000}"/>
    <cellStyle name="Note 7 2 6 2 6" xfId="34378" xr:uid="{00000000-0005-0000-0000-0000FD760000}"/>
    <cellStyle name="Note 7 2 6 3" xfId="26128" xr:uid="{00000000-0005-0000-0000-0000FE760000}"/>
    <cellStyle name="Note 7 2 6 4" xfId="31779" xr:uid="{00000000-0005-0000-0000-0000FF760000}"/>
    <cellStyle name="Note 7 2 7" xfId="15961" xr:uid="{00000000-0005-0000-0000-000000770000}"/>
    <cellStyle name="Note 7 2 7 2" xfId="15962" xr:uid="{00000000-0005-0000-0000-000001770000}"/>
    <cellStyle name="Note 7 2 7 2 2" xfId="15963" xr:uid="{00000000-0005-0000-0000-000002770000}"/>
    <cellStyle name="Note 7 2 7 2 2 2" xfId="26137" xr:uid="{00000000-0005-0000-0000-000003770000}"/>
    <cellStyle name="Note 7 2 7 2 2 3" xfId="38054" xr:uid="{00000000-0005-0000-0000-000004770000}"/>
    <cellStyle name="Note 7 2 7 2 3" xfId="15964" xr:uid="{00000000-0005-0000-0000-000005770000}"/>
    <cellStyle name="Note 7 2 7 2 3 2" xfId="26138" xr:uid="{00000000-0005-0000-0000-000006770000}"/>
    <cellStyle name="Note 7 2 7 2 3 3" xfId="40594" xr:uid="{00000000-0005-0000-0000-000007770000}"/>
    <cellStyle name="Note 7 2 7 2 4" xfId="26136" xr:uid="{00000000-0005-0000-0000-000008770000}"/>
    <cellStyle name="Note 7 2 7 2 5" xfId="35501" xr:uid="{00000000-0005-0000-0000-000009770000}"/>
    <cellStyle name="Note 7 2 7 3" xfId="15965" xr:uid="{00000000-0005-0000-0000-00000A770000}"/>
    <cellStyle name="Note 7 2 7 3 2" xfId="26139" xr:uid="{00000000-0005-0000-0000-00000B770000}"/>
    <cellStyle name="Note 7 2 7 3 3" xfId="36780" xr:uid="{00000000-0005-0000-0000-00000C770000}"/>
    <cellStyle name="Note 7 2 7 4" xfId="15966" xr:uid="{00000000-0005-0000-0000-00000D770000}"/>
    <cellStyle name="Note 7 2 7 4 2" xfId="26140" xr:uid="{00000000-0005-0000-0000-00000E770000}"/>
    <cellStyle name="Note 7 2 7 4 3" xfId="39324" xr:uid="{00000000-0005-0000-0000-00000F770000}"/>
    <cellStyle name="Note 7 2 7 5" xfId="26135" xr:uid="{00000000-0005-0000-0000-000010770000}"/>
    <cellStyle name="Note 7 2 7 6" xfId="34226" xr:uid="{00000000-0005-0000-0000-000011770000}"/>
    <cellStyle name="Note 7 2 8" xfId="15967" xr:uid="{00000000-0005-0000-0000-000012770000}"/>
    <cellStyle name="Note 7 2 8 2" xfId="26141" xr:uid="{00000000-0005-0000-0000-000013770000}"/>
    <cellStyle name="Note 7 2 8 3" xfId="42462" xr:uid="{00000000-0005-0000-0000-000014770000}"/>
    <cellStyle name="Note 7 2 9" xfId="15968" xr:uid="{00000000-0005-0000-0000-000015770000}"/>
    <cellStyle name="Note 7 2 9 2" xfId="26142" xr:uid="{00000000-0005-0000-0000-000016770000}"/>
    <cellStyle name="Note 7 3" xfId="2749" xr:uid="{00000000-0005-0000-0000-000017770000}"/>
    <cellStyle name="Note 7 3 10" xfId="26143" xr:uid="{00000000-0005-0000-0000-000018770000}"/>
    <cellStyle name="Note 7 3 11" xfId="31699" xr:uid="{00000000-0005-0000-0000-000019770000}"/>
    <cellStyle name="Note 7 3 2" xfId="15970" xr:uid="{00000000-0005-0000-0000-00001A770000}"/>
    <cellStyle name="Note 7 3 2 2" xfId="15971" xr:uid="{00000000-0005-0000-0000-00001B770000}"/>
    <cellStyle name="Note 7 3 2 2 2" xfId="15972" xr:uid="{00000000-0005-0000-0000-00001C770000}"/>
    <cellStyle name="Note 7 3 2 2 2 2" xfId="15973" xr:uid="{00000000-0005-0000-0000-00001D770000}"/>
    <cellStyle name="Note 7 3 2 2 2 2 2" xfId="15974" xr:uid="{00000000-0005-0000-0000-00001E770000}"/>
    <cellStyle name="Note 7 3 2 2 2 2 2 2" xfId="26148" xr:uid="{00000000-0005-0000-0000-00001F770000}"/>
    <cellStyle name="Note 7 3 2 2 2 2 2 3" xfId="38938" xr:uid="{00000000-0005-0000-0000-000020770000}"/>
    <cellStyle name="Note 7 3 2 2 2 2 3" xfId="15975" xr:uid="{00000000-0005-0000-0000-000021770000}"/>
    <cellStyle name="Note 7 3 2 2 2 2 3 2" xfId="26149" xr:uid="{00000000-0005-0000-0000-000022770000}"/>
    <cellStyle name="Note 7 3 2 2 2 2 3 3" xfId="41478" xr:uid="{00000000-0005-0000-0000-000023770000}"/>
    <cellStyle name="Note 7 3 2 2 2 2 4" xfId="26147" xr:uid="{00000000-0005-0000-0000-000024770000}"/>
    <cellStyle name="Note 7 3 2 2 2 2 5" xfId="36385" xr:uid="{00000000-0005-0000-0000-000025770000}"/>
    <cellStyle name="Note 7 3 2 2 2 3" xfId="15976" xr:uid="{00000000-0005-0000-0000-000026770000}"/>
    <cellStyle name="Note 7 3 2 2 2 3 2" xfId="26150" xr:uid="{00000000-0005-0000-0000-000027770000}"/>
    <cellStyle name="Note 7 3 2 2 2 3 3" xfId="37666" xr:uid="{00000000-0005-0000-0000-000028770000}"/>
    <cellStyle name="Note 7 3 2 2 2 4" xfId="15977" xr:uid="{00000000-0005-0000-0000-000029770000}"/>
    <cellStyle name="Note 7 3 2 2 2 4 2" xfId="26151" xr:uid="{00000000-0005-0000-0000-00002A770000}"/>
    <cellStyle name="Note 7 3 2 2 2 4 3" xfId="40208" xr:uid="{00000000-0005-0000-0000-00002B770000}"/>
    <cellStyle name="Note 7 3 2 2 2 5" xfId="26146" xr:uid="{00000000-0005-0000-0000-00002C770000}"/>
    <cellStyle name="Note 7 3 2 2 2 6" xfId="35106" xr:uid="{00000000-0005-0000-0000-00002D770000}"/>
    <cellStyle name="Note 7 3 2 2 3" xfId="26145" xr:uid="{00000000-0005-0000-0000-00002E770000}"/>
    <cellStyle name="Note 7 3 2 2 4" xfId="33835" xr:uid="{00000000-0005-0000-0000-00002F770000}"/>
    <cellStyle name="Note 7 3 2 3" xfId="15978" xr:uid="{00000000-0005-0000-0000-000030770000}"/>
    <cellStyle name="Note 7 3 2 3 2" xfId="15979" xr:uid="{00000000-0005-0000-0000-000031770000}"/>
    <cellStyle name="Note 7 3 2 3 2 2" xfId="15980" xr:uid="{00000000-0005-0000-0000-000032770000}"/>
    <cellStyle name="Note 7 3 2 3 2 2 2" xfId="26154" xr:uid="{00000000-0005-0000-0000-000033770000}"/>
    <cellStyle name="Note 7 3 2 3 2 2 3" xfId="38418" xr:uid="{00000000-0005-0000-0000-000034770000}"/>
    <cellStyle name="Note 7 3 2 3 2 3" xfId="15981" xr:uid="{00000000-0005-0000-0000-000035770000}"/>
    <cellStyle name="Note 7 3 2 3 2 3 2" xfId="26155" xr:uid="{00000000-0005-0000-0000-000036770000}"/>
    <cellStyle name="Note 7 3 2 3 2 3 3" xfId="40958" xr:uid="{00000000-0005-0000-0000-000037770000}"/>
    <cellStyle name="Note 7 3 2 3 2 4" xfId="26153" xr:uid="{00000000-0005-0000-0000-000038770000}"/>
    <cellStyle name="Note 7 3 2 3 2 5" xfId="35865" xr:uid="{00000000-0005-0000-0000-000039770000}"/>
    <cellStyle name="Note 7 3 2 3 3" xfId="15982" xr:uid="{00000000-0005-0000-0000-00003A770000}"/>
    <cellStyle name="Note 7 3 2 3 3 2" xfId="26156" xr:uid="{00000000-0005-0000-0000-00003B770000}"/>
    <cellStyle name="Note 7 3 2 3 3 3" xfId="37144" xr:uid="{00000000-0005-0000-0000-00003C770000}"/>
    <cellStyle name="Note 7 3 2 3 4" xfId="15983" xr:uid="{00000000-0005-0000-0000-00003D770000}"/>
    <cellStyle name="Note 7 3 2 3 4 2" xfId="26157" xr:uid="{00000000-0005-0000-0000-00003E770000}"/>
    <cellStyle name="Note 7 3 2 3 4 3" xfId="39688" xr:uid="{00000000-0005-0000-0000-00003F770000}"/>
    <cellStyle name="Note 7 3 2 3 5" xfId="26152" xr:uid="{00000000-0005-0000-0000-000040770000}"/>
    <cellStyle name="Note 7 3 2 3 6" xfId="34587" xr:uid="{00000000-0005-0000-0000-000041770000}"/>
    <cellStyle name="Note 7 3 2 4" xfId="26144" xr:uid="{00000000-0005-0000-0000-000042770000}"/>
    <cellStyle name="Note 7 3 2 5" xfId="32632" xr:uid="{00000000-0005-0000-0000-000043770000}"/>
    <cellStyle name="Note 7 3 3" xfId="15984" xr:uid="{00000000-0005-0000-0000-000044770000}"/>
    <cellStyle name="Note 7 3 3 2" xfId="15985" xr:uid="{00000000-0005-0000-0000-000045770000}"/>
    <cellStyle name="Note 7 3 3 2 2" xfId="15986" xr:uid="{00000000-0005-0000-0000-000046770000}"/>
    <cellStyle name="Note 7 3 3 2 2 2" xfId="15987" xr:uid="{00000000-0005-0000-0000-000047770000}"/>
    <cellStyle name="Note 7 3 3 2 2 2 2" xfId="15988" xr:uid="{00000000-0005-0000-0000-000048770000}"/>
    <cellStyle name="Note 7 3 3 2 2 2 2 2" xfId="26162" xr:uid="{00000000-0005-0000-0000-000049770000}"/>
    <cellStyle name="Note 7 3 3 2 2 2 2 3" xfId="39090" xr:uid="{00000000-0005-0000-0000-00004A770000}"/>
    <cellStyle name="Note 7 3 3 2 2 2 3" xfId="15989" xr:uid="{00000000-0005-0000-0000-00004B770000}"/>
    <cellStyle name="Note 7 3 3 2 2 2 3 2" xfId="26163" xr:uid="{00000000-0005-0000-0000-00004C770000}"/>
    <cellStyle name="Note 7 3 3 2 2 2 3 3" xfId="41630" xr:uid="{00000000-0005-0000-0000-00004D770000}"/>
    <cellStyle name="Note 7 3 3 2 2 2 4" xfId="26161" xr:uid="{00000000-0005-0000-0000-00004E770000}"/>
    <cellStyle name="Note 7 3 3 2 2 2 5" xfId="36537" xr:uid="{00000000-0005-0000-0000-00004F770000}"/>
    <cellStyle name="Note 7 3 3 2 2 3" xfId="15990" xr:uid="{00000000-0005-0000-0000-000050770000}"/>
    <cellStyle name="Note 7 3 3 2 2 3 2" xfId="26164" xr:uid="{00000000-0005-0000-0000-000051770000}"/>
    <cellStyle name="Note 7 3 3 2 2 3 3" xfId="37818" xr:uid="{00000000-0005-0000-0000-000052770000}"/>
    <cellStyle name="Note 7 3 3 2 2 4" xfId="15991" xr:uid="{00000000-0005-0000-0000-000053770000}"/>
    <cellStyle name="Note 7 3 3 2 2 4 2" xfId="26165" xr:uid="{00000000-0005-0000-0000-000054770000}"/>
    <cellStyle name="Note 7 3 3 2 2 4 3" xfId="40360" xr:uid="{00000000-0005-0000-0000-000055770000}"/>
    <cellStyle name="Note 7 3 3 2 2 5" xfId="26160" xr:uid="{00000000-0005-0000-0000-000056770000}"/>
    <cellStyle name="Note 7 3 3 2 2 6" xfId="35258" xr:uid="{00000000-0005-0000-0000-000057770000}"/>
    <cellStyle name="Note 7 3 3 2 3" xfId="26159" xr:uid="{00000000-0005-0000-0000-000058770000}"/>
    <cellStyle name="Note 7 3 3 2 4" xfId="33986" xr:uid="{00000000-0005-0000-0000-000059770000}"/>
    <cellStyle name="Note 7 3 3 3" xfId="15992" xr:uid="{00000000-0005-0000-0000-00005A770000}"/>
    <cellStyle name="Note 7 3 3 3 2" xfId="15993" xr:uid="{00000000-0005-0000-0000-00005B770000}"/>
    <cellStyle name="Note 7 3 3 3 2 2" xfId="15994" xr:uid="{00000000-0005-0000-0000-00005C770000}"/>
    <cellStyle name="Note 7 3 3 3 2 2 2" xfId="26168" xr:uid="{00000000-0005-0000-0000-00005D770000}"/>
    <cellStyle name="Note 7 3 3 3 2 2 3" xfId="38570" xr:uid="{00000000-0005-0000-0000-00005E770000}"/>
    <cellStyle name="Note 7 3 3 3 2 3" xfId="15995" xr:uid="{00000000-0005-0000-0000-00005F770000}"/>
    <cellStyle name="Note 7 3 3 3 2 3 2" xfId="26169" xr:uid="{00000000-0005-0000-0000-000060770000}"/>
    <cellStyle name="Note 7 3 3 3 2 3 3" xfId="41110" xr:uid="{00000000-0005-0000-0000-000061770000}"/>
    <cellStyle name="Note 7 3 3 3 2 4" xfId="26167" xr:uid="{00000000-0005-0000-0000-000062770000}"/>
    <cellStyle name="Note 7 3 3 3 2 5" xfId="36017" xr:uid="{00000000-0005-0000-0000-000063770000}"/>
    <cellStyle name="Note 7 3 3 3 3" xfId="15996" xr:uid="{00000000-0005-0000-0000-000064770000}"/>
    <cellStyle name="Note 7 3 3 3 3 2" xfId="26170" xr:uid="{00000000-0005-0000-0000-000065770000}"/>
    <cellStyle name="Note 7 3 3 3 3 3" xfId="37296" xr:uid="{00000000-0005-0000-0000-000066770000}"/>
    <cellStyle name="Note 7 3 3 3 4" xfId="15997" xr:uid="{00000000-0005-0000-0000-000067770000}"/>
    <cellStyle name="Note 7 3 3 3 4 2" xfId="26171" xr:uid="{00000000-0005-0000-0000-000068770000}"/>
    <cellStyle name="Note 7 3 3 3 4 3" xfId="39840" xr:uid="{00000000-0005-0000-0000-000069770000}"/>
    <cellStyle name="Note 7 3 3 3 5" xfId="26166" xr:uid="{00000000-0005-0000-0000-00006A770000}"/>
    <cellStyle name="Note 7 3 3 3 6" xfId="34735" xr:uid="{00000000-0005-0000-0000-00006B770000}"/>
    <cellStyle name="Note 7 3 3 4" xfId="26158" xr:uid="{00000000-0005-0000-0000-00006C770000}"/>
    <cellStyle name="Note 7 3 3 5" xfId="32779" xr:uid="{00000000-0005-0000-0000-00006D770000}"/>
    <cellStyle name="Note 7 3 4" xfId="15998" xr:uid="{00000000-0005-0000-0000-00006E770000}"/>
    <cellStyle name="Note 7 3 4 2" xfId="15999" xr:uid="{00000000-0005-0000-0000-00006F770000}"/>
    <cellStyle name="Note 7 3 4 2 2" xfId="16000" xr:uid="{00000000-0005-0000-0000-000070770000}"/>
    <cellStyle name="Note 7 3 4 2 2 2" xfId="16001" xr:uid="{00000000-0005-0000-0000-000071770000}"/>
    <cellStyle name="Note 7 3 4 2 2 2 2" xfId="16002" xr:uid="{00000000-0005-0000-0000-000072770000}"/>
    <cellStyle name="Note 7 3 4 2 2 2 2 2" xfId="26176" xr:uid="{00000000-0005-0000-0000-000073770000}"/>
    <cellStyle name="Note 7 3 4 2 2 2 2 3" xfId="39249" xr:uid="{00000000-0005-0000-0000-000074770000}"/>
    <cellStyle name="Note 7 3 4 2 2 2 3" xfId="16003" xr:uid="{00000000-0005-0000-0000-000075770000}"/>
    <cellStyle name="Note 7 3 4 2 2 2 3 2" xfId="26177" xr:uid="{00000000-0005-0000-0000-000076770000}"/>
    <cellStyle name="Note 7 3 4 2 2 2 3 3" xfId="41789" xr:uid="{00000000-0005-0000-0000-000077770000}"/>
    <cellStyle name="Note 7 3 4 2 2 2 4" xfId="26175" xr:uid="{00000000-0005-0000-0000-000078770000}"/>
    <cellStyle name="Note 7 3 4 2 2 2 5" xfId="36696" xr:uid="{00000000-0005-0000-0000-000079770000}"/>
    <cellStyle name="Note 7 3 4 2 2 3" xfId="16004" xr:uid="{00000000-0005-0000-0000-00007A770000}"/>
    <cellStyle name="Note 7 3 4 2 2 3 2" xfId="26178" xr:uid="{00000000-0005-0000-0000-00007B770000}"/>
    <cellStyle name="Note 7 3 4 2 2 3 3" xfId="37979" xr:uid="{00000000-0005-0000-0000-00007C770000}"/>
    <cellStyle name="Note 7 3 4 2 2 4" xfId="16005" xr:uid="{00000000-0005-0000-0000-00007D770000}"/>
    <cellStyle name="Note 7 3 4 2 2 4 2" xfId="26179" xr:uid="{00000000-0005-0000-0000-00007E770000}"/>
    <cellStyle name="Note 7 3 4 2 2 4 3" xfId="40519" xr:uid="{00000000-0005-0000-0000-00007F770000}"/>
    <cellStyle name="Note 7 3 4 2 2 5" xfId="26174" xr:uid="{00000000-0005-0000-0000-000080770000}"/>
    <cellStyle name="Note 7 3 4 2 2 6" xfId="35419" xr:uid="{00000000-0005-0000-0000-000081770000}"/>
    <cellStyle name="Note 7 3 4 2 3" xfId="26173" xr:uid="{00000000-0005-0000-0000-000082770000}"/>
    <cellStyle name="Note 7 3 4 2 4" xfId="34147" xr:uid="{00000000-0005-0000-0000-000083770000}"/>
    <cellStyle name="Note 7 3 4 3" xfId="16006" xr:uid="{00000000-0005-0000-0000-000084770000}"/>
    <cellStyle name="Note 7 3 4 3 2" xfId="16007" xr:uid="{00000000-0005-0000-0000-000085770000}"/>
    <cellStyle name="Note 7 3 4 3 2 2" xfId="16008" xr:uid="{00000000-0005-0000-0000-000086770000}"/>
    <cellStyle name="Note 7 3 4 3 2 2 2" xfId="26182" xr:uid="{00000000-0005-0000-0000-000087770000}"/>
    <cellStyle name="Note 7 3 4 3 2 2 3" xfId="38729" xr:uid="{00000000-0005-0000-0000-000088770000}"/>
    <cellStyle name="Note 7 3 4 3 2 3" xfId="16009" xr:uid="{00000000-0005-0000-0000-000089770000}"/>
    <cellStyle name="Note 7 3 4 3 2 3 2" xfId="26183" xr:uid="{00000000-0005-0000-0000-00008A770000}"/>
    <cellStyle name="Note 7 3 4 3 2 3 3" xfId="41269" xr:uid="{00000000-0005-0000-0000-00008B770000}"/>
    <cellStyle name="Note 7 3 4 3 2 4" xfId="26181" xr:uid="{00000000-0005-0000-0000-00008C770000}"/>
    <cellStyle name="Note 7 3 4 3 2 5" xfId="36176" xr:uid="{00000000-0005-0000-0000-00008D770000}"/>
    <cellStyle name="Note 7 3 4 3 3" xfId="16010" xr:uid="{00000000-0005-0000-0000-00008E770000}"/>
    <cellStyle name="Note 7 3 4 3 3 2" xfId="26184" xr:uid="{00000000-0005-0000-0000-00008F770000}"/>
    <cellStyle name="Note 7 3 4 3 3 3" xfId="37457" xr:uid="{00000000-0005-0000-0000-000090770000}"/>
    <cellStyle name="Note 7 3 4 3 4" xfId="16011" xr:uid="{00000000-0005-0000-0000-000091770000}"/>
    <cellStyle name="Note 7 3 4 3 4 2" xfId="26185" xr:uid="{00000000-0005-0000-0000-000092770000}"/>
    <cellStyle name="Note 7 3 4 3 4 3" xfId="39999" xr:uid="{00000000-0005-0000-0000-000093770000}"/>
    <cellStyle name="Note 7 3 4 3 5" xfId="26180" xr:uid="{00000000-0005-0000-0000-000094770000}"/>
    <cellStyle name="Note 7 3 4 3 6" xfId="34897" xr:uid="{00000000-0005-0000-0000-000095770000}"/>
    <cellStyle name="Note 7 3 4 4" xfId="26172" xr:uid="{00000000-0005-0000-0000-000096770000}"/>
    <cellStyle name="Note 7 3 4 5" xfId="33600" xr:uid="{00000000-0005-0000-0000-000097770000}"/>
    <cellStyle name="Note 7 3 5" xfId="16012" xr:uid="{00000000-0005-0000-0000-000098770000}"/>
    <cellStyle name="Note 7 3 5 2" xfId="16013" xr:uid="{00000000-0005-0000-0000-000099770000}"/>
    <cellStyle name="Note 7 3 5 2 2" xfId="16014" xr:uid="{00000000-0005-0000-0000-00009A770000}"/>
    <cellStyle name="Note 7 3 5 2 2 2" xfId="16015" xr:uid="{00000000-0005-0000-0000-00009B770000}"/>
    <cellStyle name="Note 7 3 5 2 2 2 2" xfId="26189" xr:uid="{00000000-0005-0000-0000-00009C770000}"/>
    <cellStyle name="Note 7 3 5 2 2 2 3" xfId="38273" xr:uid="{00000000-0005-0000-0000-00009D770000}"/>
    <cellStyle name="Note 7 3 5 2 2 3" xfId="16016" xr:uid="{00000000-0005-0000-0000-00009E770000}"/>
    <cellStyle name="Note 7 3 5 2 2 3 2" xfId="26190" xr:uid="{00000000-0005-0000-0000-00009F770000}"/>
    <cellStyle name="Note 7 3 5 2 2 3 3" xfId="40813" xr:uid="{00000000-0005-0000-0000-0000A0770000}"/>
    <cellStyle name="Note 7 3 5 2 2 4" xfId="26188" xr:uid="{00000000-0005-0000-0000-0000A1770000}"/>
    <cellStyle name="Note 7 3 5 2 2 5" xfId="35720" xr:uid="{00000000-0005-0000-0000-0000A2770000}"/>
    <cellStyle name="Note 7 3 5 2 3" xfId="16017" xr:uid="{00000000-0005-0000-0000-0000A3770000}"/>
    <cellStyle name="Note 7 3 5 2 3 2" xfId="26191" xr:uid="{00000000-0005-0000-0000-0000A4770000}"/>
    <cellStyle name="Note 7 3 5 2 3 3" xfId="36999" xr:uid="{00000000-0005-0000-0000-0000A5770000}"/>
    <cellStyle name="Note 7 3 5 2 4" xfId="16018" xr:uid="{00000000-0005-0000-0000-0000A6770000}"/>
    <cellStyle name="Note 7 3 5 2 4 2" xfId="26192" xr:uid="{00000000-0005-0000-0000-0000A7770000}"/>
    <cellStyle name="Note 7 3 5 2 4 3" xfId="39543" xr:uid="{00000000-0005-0000-0000-0000A8770000}"/>
    <cellStyle name="Note 7 3 5 2 5" xfId="26187" xr:uid="{00000000-0005-0000-0000-0000A9770000}"/>
    <cellStyle name="Note 7 3 5 2 6" xfId="34445" xr:uid="{00000000-0005-0000-0000-0000AA770000}"/>
    <cellStyle name="Note 7 3 5 3" xfId="26186" xr:uid="{00000000-0005-0000-0000-0000AB770000}"/>
    <cellStyle name="Note 7 3 5 4" xfId="32468" xr:uid="{00000000-0005-0000-0000-0000AC770000}"/>
    <cellStyle name="Note 7 3 6" xfId="16019" xr:uid="{00000000-0005-0000-0000-0000AD770000}"/>
    <cellStyle name="Note 7 3 6 2" xfId="16020" xr:uid="{00000000-0005-0000-0000-0000AE770000}"/>
    <cellStyle name="Note 7 3 6 2 2" xfId="16021" xr:uid="{00000000-0005-0000-0000-0000AF770000}"/>
    <cellStyle name="Note 7 3 6 2 2 2" xfId="16022" xr:uid="{00000000-0005-0000-0000-0000B0770000}"/>
    <cellStyle name="Note 7 3 6 2 2 2 2" xfId="26196" xr:uid="{00000000-0005-0000-0000-0000B1770000}"/>
    <cellStyle name="Note 7 3 6 2 2 2 3" xfId="38795" xr:uid="{00000000-0005-0000-0000-0000B2770000}"/>
    <cellStyle name="Note 7 3 6 2 2 3" xfId="16023" xr:uid="{00000000-0005-0000-0000-0000B3770000}"/>
    <cellStyle name="Note 7 3 6 2 2 3 2" xfId="26197" xr:uid="{00000000-0005-0000-0000-0000B4770000}"/>
    <cellStyle name="Note 7 3 6 2 2 3 3" xfId="41335" xr:uid="{00000000-0005-0000-0000-0000B5770000}"/>
    <cellStyle name="Note 7 3 6 2 2 4" xfId="26195" xr:uid="{00000000-0005-0000-0000-0000B6770000}"/>
    <cellStyle name="Note 7 3 6 2 2 5" xfId="36242" xr:uid="{00000000-0005-0000-0000-0000B7770000}"/>
    <cellStyle name="Note 7 3 6 2 3" xfId="16024" xr:uid="{00000000-0005-0000-0000-0000B8770000}"/>
    <cellStyle name="Note 7 3 6 2 3 2" xfId="26198" xr:uid="{00000000-0005-0000-0000-0000B9770000}"/>
    <cellStyle name="Note 7 3 6 2 3 3" xfId="37523" xr:uid="{00000000-0005-0000-0000-0000BA770000}"/>
    <cellStyle name="Note 7 3 6 2 4" xfId="16025" xr:uid="{00000000-0005-0000-0000-0000BB770000}"/>
    <cellStyle name="Note 7 3 6 2 4 2" xfId="26199" xr:uid="{00000000-0005-0000-0000-0000BC770000}"/>
    <cellStyle name="Note 7 3 6 2 4 3" xfId="40065" xr:uid="{00000000-0005-0000-0000-0000BD770000}"/>
    <cellStyle name="Note 7 3 6 2 5" xfId="26194" xr:uid="{00000000-0005-0000-0000-0000BE770000}"/>
    <cellStyle name="Note 7 3 6 2 6" xfId="34963" xr:uid="{00000000-0005-0000-0000-0000BF770000}"/>
    <cellStyle name="Note 7 3 6 3" xfId="26193" xr:uid="{00000000-0005-0000-0000-0000C0770000}"/>
    <cellStyle name="Note 7 3 6 4" xfId="33690" xr:uid="{00000000-0005-0000-0000-0000C1770000}"/>
    <cellStyle name="Note 7 3 7" xfId="16026" xr:uid="{00000000-0005-0000-0000-0000C2770000}"/>
    <cellStyle name="Note 7 3 7 2" xfId="16027" xr:uid="{00000000-0005-0000-0000-0000C3770000}"/>
    <cellStyle name="Note 7 3 7 2 2" xfId="16028" xr:uid="{00000000-0005-0000-0000-0000C4770000}"/>
    <cellStyle name="Note 7 3 7 2 2 2" xfId="26202" xr:uid="{00000000-0005-0000-0000-0000C5770000}"/>
    <cellStyle name="Note 7 3 7 2 2 3" xfId="38131" xr:uid="{00000000-0005-0000-0000-0000C6770000}"/>
    <cellStyle name="Note 7 3 7 2 3" xfId="16029" xr:uid="{00000000-0005-0000-0000-0000C7770000}"/>
    <cellStyle name="Note 7 3 7 2 3 2" xfId="26203" xr:uid="{00000000-0005-0000-0000-0000C8770000}"/>
    <cellStyle name="Note 7 3 7 2 3 3" xfId="40671" xr:uid="{00000000-0005-0000-0000-0000C9770000}"/>
    <cellStyle name="Note 7 3 7 2 4" xfId="26201" xr:uid="{00000000-0005-0000-0000-0000CA770000}"/>
    <cellStyle name="Note 7 3 7 2 5" xfId="35578" xr:uid="{00000000-0005-0000-0000-0000CB770000}"/>
    <cellStyle name="Note 7 3 7 3" xfId="16030" xr:uid="{00000000-0005-0000-0000-0000CC770000}"/>
    <cellStyle name="Note 7 3 7 3 2" xfId="26204" xr:uid="{00000000-0005-0000-0000-0000CD770000}"/>
    <cellStyle name="Note 7 3 7 3 3" xfId="36857" xr:uid="{00000000-0005-0000-0000-0000CE770000}"/>
    <cellStyle name="Note 7 3 7 4" xfId="16031" xr:uid="{00000000-0005-0000-0000-0000CF770000}"/>
    <cellStyle name="Note 7 3 7 4 2" xfId="26205" xr:uid="{00000000-0005-0000-0000-0000D0770000}"/>
    <cellStyle name="Note 7 3 7 4 3" xfId="39401" xr:uid="{00000000-0005-0000-0000-0000D1770000}"/>
    <cellStyle name="Note 7 3 7 5" xfId="26200" xr:uid="{00000000-0005-0000-0000-0000D2770000}"/>
    <cellStyle name="Note 7 3 7 6" xfId="34303" xr:uid="{00000000-0005-0000-0000-0000D3770000}"/>
    <cellStyle name="Note 7 3 8" xfId="16032" xr:uid="{00000000-0005-0000-0000-0000D4770000}"/>
    <cellStyle name="Note 7 3 8 2" xfId="26206" xr:uid="{00000000-0005-0000-0000-0000D5770000}"/>
    <cellStyle name="Note 7 3 9" xfId="15969" xr:uid="{00000000-0005-0000-0000-0000D6770000}"/>
    <cellStyle name="Note 7 4" xfId="16033" xr:uid="{00000000-0005-0000-0000-0000D7770000}"/>
    <cellStyle name="Note 7 4 2" xfId="16034" xr:uid="{00000000-0005-0000-0000-0000D8770000}"/>
    <cellStyle name="Note 7 4 2 2" xfId="16035" xr:uid="{00000000-0005-0000-0000-0000D9770000}"/>
    <cellStyle name="Note 7 4 2 2 2" xfId="16036" xr:uid="{00000000-0005-0000-0000-0000DA770000}"/>
    <cellStyle name="Note 7 4 2 2 2 2" xfId="16037" xr:uid="{00000000-0005-0000-0000-0000DB770000}"/>
    <cellStyle name="Note 7 4 2 2 2 2 2" xfId="26211" xr:uid="{00000000-0005-0000-0000-0000DC770000}"/>
    <cellStyle name="Note 7 4 2 2 2 2 3" xfId="38861" xr:uid="{00000000-0005-0000-0000-0000DD770000}"/>
    <cellStyle name="Note 7 4 2 2 2 3" xfId="16038" xr:uid="{00000000-0005-0000-0000-0000DE770000}"/>
    <cellStyle name="Note 7 4 2 2 2 3 2" xfId="26212" xr:uid="{00000000-0005-0000-0000-0000DF770000}"/>
    <cellStyle name="Note 7 4 2 2 2 3 3" xfId="41401" xr:uid="{00000000-0005-0000-0000-0000E0770000}"/>
    <cellStyle name="Note 7 4 2 2 2 4" xfId="26210" xr:uid="{00000000-0005-0000-0000-0000E1770000}"/>
    <cellStyle name="Note 7 4 2 2 2 5" xfId="36308" xr:uid="{00000000-0005-0000-0000-0000E2770000}"/>
    <cellStyle name="Note 7 4 2 2 3" xfId="16039" xr:uid="{00000000-0005-0000-0000-0000E3770000}"/>
    <cellStyle name="Note 7 4 2 2 3 2" xfId="26213" xr:uid="{00000000-0005-0000-0000-0000E4770000}"/>
    <cellStyle name="Note 7 4 2 2 3 3" xfId="37589" xr:uid="{00000000-0005-0000-0000-0000E5770000}"/>
    <cellStyle name="Note 7 4 2 2 4" xfId="16040" xr:uid="{00000000-0005-0000-0000-0000E6770000}"/>
    <cellStyle name="Note 7 4 2 2 4 2" xfId="26214" xr:uid="{00000000-0005-0000-0000-0000E7770000}"/>
    <cellStyle name="Note 7 4 2 2 4 3" xfId="40131" xr:uid="{00000000-0005-0000-0000-0000E8770000}"/>
    <cellStyle name="Note 7 4 2 2 5" xfId="26209" xr:uid="{00000000-0005-0000-0000-0000E9770000}"/>
    <cellStyle name="Note 7 4 2 2 6" xfId="35029" xr:uid="{00000000-0005-0000-0000-0000EA770000}"/>
    <cellStyle name="Note 7 4 2 3" xfId="26208" xr:uid="{00000000-0005-0000-0000-0000EB770000}"/>
    <cellStyle name="Note 7 4 2 4" xfId="33758" xr:uid="{00000000-0005-0000-0000-0000EC770000}"/>
    <cellStyle name="Note 7 4 3" xfId="16041" xr:uid="{00000000-0005-0000-0000-0000ED770000}"/>
    <cellStyle name="Note 7 4 3 2" xfId="16042" xr:uid="{00000000-0005-0000-0000-0000EE770000}"/>
    <cellStyle name="Note 7 4 3 2 2" xfId="16043" xr:uid="{00000000-0005-0000-0000-0000EF770000}"/>
    <cellStyle name="Note 7 4 3 2 2 2" xfId="26217" xr:uid="{00000000-0005-0000-0000-0000F0770000}"/>
    <cellStyle name="Note 7 4 3 2 2 3" xfId="38341" xr:uid="{00000000-0005-0000-0000-0000F1770000}"/>
    <cellStyle name="Note 7 4 3 2 3" xfId="16044" xr:uid="{00000000-0005-0000-0000-0000F2770000}"/>
    <cellStyle name="Note 7 4 3 2 3 2" xfId="26218" xr:uid="{00000000-0005-0000-0000-0000F3770000}"/>
    <cellStyle name="Note 7 4 3 2 3 3" xfId="40881" xr:uid="{00000000-0005-0000-0000-0000F4770000}"/>
    <cellStyle name="Note 7 4 3 2 4" xfId="26216" xr:uid="{00000000-0005-0000-0000-0000F5770000}"/>
    <cellStyle name="Note 7 4 3 2 5" xfId="35788" xr:uid="{00000000-0005-0000-0000-0000F6770000}"/>
    <cellStyle name="Note 7 4 3 3" xfId="16045" xr:uid="{00000000-0005-0000-0000-0000F7770000}"/>
    <cellStyle name="Note 7 4 3 3 2" xfId="26219" xr:uid="{00000000-0005-0000-0000-0000F8770000}"/>
    <cellStyle name="Note 7 4 3 3 3" xfId="37067" xr:uid="{00000000-0005-0000-0000-0000F9770000}"/>
    <cellStyle name="Note 7 4 3 4" xfId="16046" xr:uid="{00000000-0005-0000-0000-0000FA770000}"/>
    <cellStyle name="Note 7 4 3 4 2" xfId="26220" xr:uid="{00000000-0005-0000-0000-0000FB770000}"/>
    <cellStyle name="Note 7 4 3 4 3" xfId="39611" xr:uid="{00000000-0005-0000-0000-0000FC770000}"/>
    <cellStyle name="Note 7 4 3 5" xfId="26215" xr:uid="{00000000-0005-0000-0000-0000FD770000}"/>
    <cellStyle name="Note 7 4 3 6" xfId="34512" xr:uid="{00000000-0005-0000-0000-0000FE770000}"/>
    <cellStyle name="Note 7 4 4" xfId="26207" xr:uid="{00000000-0005-0000-0000-0000FF770000}"/>
    <cellStyle name="Note 7 4 5" xfId="32558" xr:uid="{00000000-0005-0000-0000-000000780000}"/>
    <cellStyle name="Note 7 5" xfId="16047" xr:uid="{00000000-0005-0000-0000-000001780000}"/>
    <cellStyle name="Note 7 5 2" xfId="16048" xr:uid="{00000000-0005-0000-0000-000002780000}"/>
    <cellStyle name="Note 7 5 2 2" xfId="16049" xr:uid="{00000000-0005-0000-0000-000003780000}"/>
    <cellStyle name="Note 7 5 2 2 2" xfId="16050" xr:uid="{00000000-0005-0000-0000-000004780000}"/>
    <cellStyle name="Note 7 5 2 2 2 2" xfId="16051" xr:uid="{00000000-0005-0000-0000-000005780000}"/>
    <cellStyle name="Note 7 5 2 2 2 2 2" xfId="26225" xr:uid="{00000000-0005-0000-0000-000006780000}"/>
    <cellStyle name="Note 7 5 2 2 2 2 3" xfId="39012" xr:uid="{00000000-0005-0000-0000-000007780000}"/>
    <cellStyle name="Note 7 5 2 2 2 3" xfId="16052" xr:uid="{00000000-0005-0000-0000-000008780000}"/>
    <cellStyle name="Note 7 5 2 2 2 3 2" xfId="26226" xr:uid="{00000000-0005-0000-0000-000009780000}"/>
    <cellStyle name="Note 7 5 2 2 2 3 3" xfId="41552" xr:uid="{00000000-0005-0000-0000-00000A780000}"/>
    <cellStyle name="Note 7 5 2 2 2 4" xfId="26224" xr:uid="{00000000-0005-0000-0000-00000B780000}"/>
    <cellStyle name="Note 7 5 2 2 2 5" xfId="36459" xr:uid="{00000000-0005-0000-0000-00000C780000}"/>
    <cellStyle name="Note 7 5 2 2 3" xfId="16053" xr:uid="{00000000-0005-0000-0000-00000D780000}"/>
    <cellStyle name="Note 7 5 2 2 3 2" xfId="26227" xr:uid="{00000000-0005-0000-0000-00000E780000}"/>
    <cellStyle name="Note 7 5 2 2 3 3" xfId="37740" xr:uid="{00000000-0005-0000-0000-00000F780000}"/>
    <cellStyle name="Note 7 5 2 2 4" xfId="16054" xr:uid="{00000000-0005-0000-0000-000010780000}"/>
    <cellStyle name="Note 7 5 2 2 4 2" xfId="26228" xr:uid="{00000000-0005-0000-0000-000011780000}"/>
    <cellStyle name="Note 7 5 2 2 4 3" xfId="40282" xr:uid="{00000000-0005-0000-0000-000012780000}"/>
    <cellStyle name="Note 7 5 2 2 5" xfId="26223" xr:uid="{00000000-0005-0000-0000-000013780000}"/>
    <cellStyle name="Note 7 5 2 2 6" xfId="35180" xr:uid="{00000000-0005-0000-0000-000014780000}"/>
    <cellStyle name="Note 7 5 2 3" xfId="26222" xr:uid="{00000000-0005-0000-0000-000015780000}"/>
    <cellStyle name="Note 7 5 2 4" xfId="33909" xr:uid="{00000000-0005-0000-0000-000016780000}"/>
    <cellStyle name="Note 7 5 3" xfId="16055" xr:uid="{00000000-0005-0000-0000-000017780000}"/>
    <cellStyle name="Note 7 5 3 2" xfId="16056" xr:uid="{00000000-0005-0000-0000-000018780000}"/>
    <cellStyle name="Note 7 5 3 2 2" xfId="16057" xr:uid="{00000000-0005-0000-0000-000019780000}"/>
    <cellStyle name="Note 7 5 3 2 2 2" xfId="26231" xr:uid="{00000000-0005-0000-0000-00001A780000}"/>
    <cellStyle name="Note 7 5 3 2 2 3" xfId="38492" xr:uid="{00000000-0005-0000-0000-00001B780000}"/>
    <cellStyle name="Note 7 5 3 2 3" xfId="16058" xr:uid="{00000000-0005-0000-0000-00001C780000}"/>
    <cellStyle name="Note 7 5 3 2 3 2" xfId="26232" xr:uid="{00000000-0005-0000-0000-00001D780000}"/>
    <cellStyle name="Note 7 5 3 2 3 3" xfId="41032" xr:uid="{00000000-0005-0000-0000-00001E780000}"/>
    <cellStyle name="Note 7 5 3 2 4" xfId="26230" xr:uid="{00000000-0005-0000-0000-00001F780000}"/>
    <cellStyle name="Note 7 5 3 2 5" xfId="35939" xr:uid="{00000000-0005-0000-0000-000020780000}"/>
    <cellStyle name="Note 7 5 3 3" xfId="16059" xr:uid="{00000000-0005-0000-0000-000021780000}"/>
    <cellStyle name="Note 7 5 3 3 2" xfId="26233" xr:uid="{00000000-0005-0000-0000-000022780000}"/>
    <cellStyle name="Note 7 5 3 3 3" xfId="37218" xr:uid="{00000000-0005-0000-0000-000023780000}"/>
    <cellStyle name="Note 7 5 3 4" xfId="16060" xr:uid="{00000000-0005-0000-0000-000024780000}"/>
    <cellStyle name="Note 7 5 3 4 2" xfId="26234" xr:uid="{00000000-0005-0000-0000-000025780000}"/>
    <cellStyle name="Note 7 5 3 4 3" xfId="39762" xr:uid="{00000000-0005-0000-0000-000026780000}"/>
    <cellStyle name="Note 7 5 3 5" xfId="26229" xr:uid="{00000000-0005-0000-0000-000027780000}"/>
    <cellStyle name="Note 7 5 3 6" xfId="34659" xr:uid="{00000000-0005-0000-0000-000028780000}"/>
    <cellStyle name="Note 7 5 4" xfId="26221" xr:uid="{00000000-0005-0000-0000-000029780000}"/>
    <cellStyle name="Note 7 5 5" xfId="32706" xr:uid="{00000000-0005-0000-0000-00002A780000}"/>
    <cellStyle name="Note 7 6" xfId="16061" xr:uid="{00000000-0005-0000-0000-00002B780000}"/>
    <cellStyle name="Note 7 6 2" xfId="16062" xr:uid="{00000000-0005-0000-0000-00002C780000}"/>
    <cellStyle name="Note 7 6 2 2" xfId="16063" xr:uid="{00000000-0005-0000-0000-00002D780000}"/>
    <cellStyle name="Note 7 6 2 2 2" xfId="16064" xr:uid="{00000000-0005-0000-0000-00002E780000}"/>
    <cellStyle name="Note 7 6 2 2 2 2" xfId="16065" xr:uid="{00000000-0005-0000-0000-00002F780000}"/>
    <cellStyle name="Note 7 6 2 2 2 2 2" xfId="26239" xr:uid="{00000000-0005-0000-0000-000030780000}"/>
    <cellStyle name="Note 7 6 2 2 2 2 3" xfId="39171" xr:uid="{00000000-0005-0000-0000-000031780000}"/>
    <cellStyle name="Note 7 6 2 2 2 3" xfId="16066" xr:uid="{00000000-0005-0000-0000-000032780000}"/>
    <cellStyle name="Note 7 6 2 2 2 3 2" xfId="26240" xr:uid="{00000000-0005-0000-0000-000033780000}"/>
    <cellStyle name="Note 7 6 2 2 2 3 3" xfId="41711" xr:uid="{00000000-0005-0000-0000-000034780000}"/>
    <cellStyle name="Note 7 6 2 2 2 4" xfId="26238" xr:uid="{00000000-0005-0000-0000-000035780000}"/>
    <cellStyle name="Note 7 6 2 2 2 5" xfId="36618" xr:uid="{00000000-0005-0000-0000-000036780000}"/>
    <cellStyle name="Note 7 6 2 2 3" xfId="16067" xr:uid="{00000000-0005-0000-0000-000037780000}"/>
    <cellStyle name="Note 7 6 2 2 3 2" xfId="26241" xr:uid="{00000000-0005-0000-0000-000038780000}"/>
    <cellStyle name="Note 7 6 2 2 3 3" xfId="37901" xr:uid="{00000000-0005-0000-0000-000039780000}"/>
    <cellStyle name="Note 7 6 2 2 4" xfId="16068" xr:uid="{00000000-0005-0000-0000-00003A780000}"/>
    <cellStyle name="Note 7 6 2 2 4 2" xfId="26242" xr:uid="{00000000-0005-0000-0000-00003B780000}"/>
    <cellStyle name="Note 7 6 2 2 4 3" xfId="40441" xr:uid="{00000000-0005-0000-0000-00003C780000}"/>
    <cellStyle name="Note 7 6 2 2 5" xfId="26237" xr:uid="{00000000-0005-0000-0000-00003D780000}"/>
    <cellStyle name="Note 7 6 2 2 6" xfId="35341" xr:uid="{00000000-0005-0000-0000-00003E780000}"/>
    <cellStyle name="Note 7 6 2 3" xfId="26236" xr:uid="{00000000-0005-0000-0000-00003F780000}"/>
    <cellStyle name="Note 7 6 2 4" xfId="34069" xr:uid="{00000000-0005-0000-0000-000040780000}"/>
    <cellStyle name="Note 7 6 3" xfId="16069" xr:uid="{00000000-0005-0000-0000-000041780000}"/>
    <cellStyle name="Note 7 6 3 2" xfId="16070" xr:uid="{00000000-0005-0000-0000-000042780000}"/>
    <cellStyle name="Note 7 6 3 2 2" xfId="16071" xr:uid="{00000000-0005-0000-0000-000043780000}"/>
    <cellStyle name="Note 7 6 3 2 2 2" xfId="26245" xr:uid="{00000000-0005-0000-0000-000044780000}"/>
    <cellStyle name="Note 7 6 3 2 2 3" xfId="38651" xr:uid="{00000000-0005-0000-0000-000045780000}"/>
    <cellStyle name="Note 7 6 3 2 3" xfId="16072" xr:uid="{00000000-0005-0000-0000-000046780000}"/>
    <cellStyle name="Note 7 6 3 2 3 2" xfId="26246" xr:uid="{00000000-0005-0000-0000-000047780000}"/>
    <cellStyle name="Note 7 6 3 2 3 3" xfId="41191" xr:uid="{00000000-0005-0000-0000-000048780000}"/>
    <cellStyle name="Note 7 6 3 2 4" xfId="26244" xr:uid="{00000000-0005-0000-0000-000049780000}"/>
    <cellStyle name="Note 7 6 3 2 5" xfId="36098" xr:uid="{00000000-0005-0000-0000-00004A780000}"/>
    <cellStyle name="Note 7 6 3 3" xfId="16073" xr:uid="{00000000-0005-0000-0000-00004B780000}"/>
    <cellStyle name="Note 7 6 3 3 2" xfId="26247" xr:uid="{00000000-0005-0000-0000-00004C780000}"/>
    <cellStyle name="Note 7 6 3 3 3" xfId="37379" xr:uid="{00000000-0005-0000-0000-00004D780000}"/>
    <cellStyle name="Note 7 6 3 4" xfId="16074" xr:uid="{00000000-0005-0000-0000-00004E780000}"/>
    <cellStyle name="Note 7 6 3 4 2" xfId="26248" xr:uid="{00000000-0005-0000-0000-00004F780000}"/>
    <cellStyle name="Note 7 6 3 4 3" xfId="39921" xr:uid="{00000000-0005-0000-0000-000050780000}"/>
    <cellStyle name="Note 7 6 3 5" xfId="26243" xr:uid="{00000000-0005-0000-0000-000051780000}"/>
    <cellStyle name="Note 7 6 3 6" xfId="34818" xr:uid="{00000000-0005-0000-0000-000052780000}"/>
    <cellStyle name="Note 7 6 4" xfId="26235" xr:uid="{00000000-0005-0000-0000-000053780000}"/>
    <cellStyle name="Note 7 6 5" xfId="32882" xr:uid="{00000000-0005-0000-0000-000054780000}"/>
    <cellStyle name="Note 7 7" xfId="16075" xr:uid="{00000000-0005-0000-0000-000055780000}"/>
    <cellStyle name="Note 7 7 2" xfId="16076" xr:uid="{00000000-0005-0000-0000-000056780000}"/>
    <cellStyle name="Note 7 7 2 2" xfId="16077" xr:uid="{00000000-0005-0000-0000-000057780000}"/>
    <cellStyle name="Note 7 7 2 2 2" xfId="16078" xr:uid="{00000000-0005-0000-0000-000058780000}"/>
    <cellStyle name="Note 7 7 2 2 2 2" xfId="26252" xr:uid="{00000000-0005-0000-0000-000059780000}"/>
    <cellStyle name="Note 7 7 2 2 2 3" xfId="38205" xr:uid="{00000000-0005-0000-0000-00005A780000}"/>
    <cellStyle name="Note 7 7 2 2 3" xfId="16079" xr:uid="{00000000-0005-0000-0000-00005B780000}"/>
    <cellStyle name="Note 7 7 2 2 3 2" xfId="26253" xr:uid="{00000000-0005-0000-0000-00005C780000}"/>
    <cellStyle name="Note 7 7 2 2 3 3" xfId="40745" xr:uid="{00000000-0005-0000-0000-00005D780000}"/>
    <cellStyle name="Note 7 7 2 2 4" xfId="26251" xr:uid="{00000000-0005-0000-0000-00005E780000}"/>
    <cellStyle name="Note 7 7 2 2 5" xfId="35652" xr:uid="{00000000-0005-0000-0000-00005F780000}"/>
    <cellStyle name="Note 7 7 2 3" xfId="16080" xr:uid="{00000000-0005-0000-0000-000060780000}"/>
    <cellStyle name="Note 7 7 2 3 2" xfId="26254" xr:uid="{00000000-0005-0000-0000-000061780000}"/>
    <cellStyle name="Note 7 7 2 3 3" xfId="36931" xr:uid="{00000000-0005-0000-0000-000062780000}"/>
    <cellStyle name="Note 7 7 2 4" xfId="16081" xr:uid="{00000000-0005-0000-0000-000063780000}"/>
    <cellStyle name="Note 7 7 2 4 2" xfId="26255" xr:uid="{00000000-0005-0000-0000-000064780000}"/>
    <cellStyle name="Note 7 7 2 4 3" xfId="39475" xr:uid="{00000000-0005-0000-0000-000065780000}"/>
    <cellStyle name="Note 7 7 2 5" xfId="26250" xr:uid="{00000000-0005-0000-0000-000066780000}"/>
    <cellStyle name="Note 7 7 2 6" xfId="34377" xr:uid="{00000000-0005-0000-0000-000067780000}"/>
    <cellStyle name="Note 7 7 3" xfId="26249" xr:uid="{00000000-0005-0000-0000-000068780000}"/>
    <cellStyle name="Note 7 7 4" xfId="31778" xr:uid="{00000000-0005-0000-0000-000069780000}"/>
    <cellStyle name="Note 7 8" xfId="16082" xr:uid="{00000000-0005-0000-0000-00006A780000}"/>
    <cellStyle name="Note 7 8 2" xfId="16083" xr:uid="{00000000-0005-0000-0000-00006B780000}"/>
    <cellStyle name="Note 7 8 2 2" xfId="16084" xr:uid="{00000000-0005-0000-0000-00006C780000}"/>
    <cellStyle name="Note 7 8 2 2 2" xfId="26258" xr:uid="{00000000-0005-0000-0000-00006D780000}"/>
    <cellStyle name="Note 7 8 2 2 3" xfId="38053" xr:uid="{00000000-0005-0000-0000-00006E780000}"/>
    <cellStyle name="Note 7 8 2 3" xfId="16085" xr:uid="{00000000-0005-0000-0000-00006F780000}"/>
    <cellStyle name="Note 7 8 2 3 2" xfId="26259" xr:uid="{00000000-0005-0000-0000-000070780000}"/>
    <cellStyle name="Note 7 8 2 3 3" xfId="40593" xr:uid="{00000000-0005-0000-0000-000071780000}"/>
    <cellStyle name="Note 7 8 2 4" xfId="26257" xr:uid="{00000000-0005-0000-0000-000072780000}"/>
    <cellStyle name="Note 7 8 2 5" xfId="35500" xr:uid="{00000000-0005-0000-0000-000073780000}"/>
    <cellStyle name="Note 7 8 3" xfId="16086" xr:uid="{00000000-0005-0000-0000-000074780000}"/>
    <cellStyle name="Note 7 8 3 2" xfId="26260" xr:uid="{00000000-0005-0000-0000-000075780000}"/>
    <cellStyle name="Note 7 8 3 3" xfId="36779" xr:uid="{00000000-0005-0000-0000-000076780000}"/>
    <cellStyle name="Note 7 8 4" xfId="16087" xr:uid="{00000000-0005-0000-0000-000077780000}"/>
    <cellStyle name="Note 7 8 4 2" xfId="26261" xr:uid="{00000000-0005-0000-0000-000078780000}"/>
    <cellStyle name="Note 7 8 4 3" xfId="39323" xr:uid="{00000000-0005-0000-0000-000079780000}"/>
    <cellStyle name="Note 7 8 5" xfId="26256" xr:uid="{00000000-0005-0000-0000-00007A780000}"/>
    <cellStyle name="Note 7 8 6" xfId="34225" xr:uid="{00000000-0005-0000-0000-00007B780000}"/>
    <cellStyle name="Note 7 9" xfId="16088" xr:uid="{00000000-0005-0000-0000-00007C780000}"/>
    <cellStyle name="Note 7 9 2" xfId="26262" xr:uid="{00000000-0005-0000-0000-00007D780000}"/>
    <cellStyle name="Note 7 9 3" xfId="42461" xr:uid="{00000000-0005-0000-0000-00007E780000}"/>
    <cellStyle name="Note 8" xfId="2750" xr:uid="{00000000-0005-0000-0000-00007F780000}"/>
    <cellStyle name="Note 8 10" xfId="16090" xr:uid="{00000000-0005-0000-0000-000080780000}"/>
    <cellStyle name="Note 8 10 2" xfId="26264" xr:uid="{00000000-0005-0000-0000-000081780000}"/>
    <cellStyle name="Note 8 11" xfId="16089" xr:uid="{00000000-0005-0000-0000-000082780000}"/>
    <cellStyle name="Note 8 12" xfId="26263" xr:uid="{00000000-0005-0000-0000-000083780000}"/>
    <cellStyle name="Note 8 13" xfId="30934" xr:uid="{00000000-0005-0000-0000-000084780000}"/>
    <cellStyle name="Note 8 2" xfId="2751" xr:uid="{00000000-0005-0000-0000-000085780000}"/>
    <cellStyle name="Note 8 2 10" xfId="16091" xr:uid="{00000000-0005-0000-0000-000086780000}"/>
    <cellStyle name="Note 8 2 11" xfId="26265" xr:uid="{00000000-0005-0000-0000-000087780000}"/>
    <cellStyle name="Note 8 2 12" xfId="30935" xr:uid="{00000000-0005-0000-0000-000088780000}"/>
    <cellStyle name="Note 8 2 2" xfId="16092" xr:uid="{00000000-0005-0000-0000-000089780000}"/>
    <cellStyle name="Note 8 2 2 2" xfId="16093" xr:uid="{00000000-0005-0000-0000-00008A780000}"/>
    <cellStyle name="Note 8 2 2 2 2" xfId="16094" xr:uid="{00000000-0005-0000-0000-00008B780000}"/>
    <cellStyle name="Note 8 2 2 2 2 2" xfId="16095" xr:uid="{00000000-0005-0000-0000-00008C780000}"/>
    <cellStyle name="Note 8 2 2 2 2 2 2" xfId="16096" xr:uid="{00000000-0005-0000-0000-00008D780000}"/>
    <cellStyle name="Note 8 2 2 2 2 2 2 2" xfId="16097" xr:uid="{00000000-0005-0000-0000-00008E780000}"/>
    <cellStyle name="Note 8 2 2 2 2 2 2 2 2" xfId="26271" xr:uid="{00000000-0005-0000-0000-00008F780000}"/>
    <cellStyle name="Note 8 2 2 2 2 2 2 2 3" xfId="38941" xr:uid="{00000000-0005-0000-0000-000090780000}"/>
    <cellStyle name="Note 8 2 2 2 2 2 2 3" xfId="16098" xr:uid="{00000000-0005-0000-0000-000091780000}"/>
    <cellStyle name="Note 8 2 2 2 2 2 2 3 2" xfId="26272" xr:uid="{00000000-0005-0000-0000-000092780000}"/>
    <cellStyle name="Note 8 2 2 2 2 2 2 3 3" xfId="41481" xr:uid="{00000000-0005-0000-0000-000093780000}"/>
    <cellStyle name="Note 8 2 2 2 2 2 2 4" xfId="26270" xr:uid="{00000000-0005-0000-0000-000094780000}"/>
    <cellStyle name="Note 8 2 2 2 2 2 2 5" xfId="36388" xr:uid="{00000000-0005-0000-0000-000095780000}"/>
    <cellStyle name="Note 8 2 2 2 2 2 3" xfId="16099" xr:uid="{00000000-0005-0000-0000-000096780000}"/>
    <cellStyle name="Note 8 2 2 2 2 2 3 2" xfId="26273" xr:uid="{00000000-0005-0000-0000-000097780000}"/>
    <cellStyle name="Note 8 2 2 2 2 2 3 3" xfId="37669" xr:uid="{00000000-0005-0000-0000-000098780000}"/>
    <cellStyle name="Note 8 2 2 2 2 2 4" xfId="16100" xr:uid="{00000000-0005-0000-0000-000099780000}"/>
    <cellStyle name="Note 8 2 2 2 2 2 4 2" xfId="26274" xr:uid="{00000000-0005-0000-0000-00009A780000}"/>
    <cellStyle name="Note 8 2 2 2 2 2 4 3" xfId="40211" xr:uid="{00000000-0005-0000-0000-00009B780000}"/>
    <cellStyle name="Note 8 2 2 2 2 2 5" xfId="26269" xr:uid="{00000000-0005-0000-0000-00009C780000}"/>
    <cellStyle name="Note 8 2 2 2 2 2 6" xfId="35109" xr:uid="{00000000-0005-0000-0000-00009D780000}"/>
    <cellStyle name="Note 8 2 2 2 2 3" xfId="26268" xr:uid="{00000000-0005-0000-0000-00009E780000}"/>
    <cellStyle name="Note 8 2 2 2 2 4" xfId="33838" xr:uid="{00000000-0005-0000-0000-00009F780000}"/>
    <cellStyle name="Note 8 2 2 2 3" xfId="16101" xr:uid="{00000000-0005-0000-0000-0000A0780000}"/>
    <cellStyle name="Note 8 2 2 2 3 2" xfId="16102" xr:uid="{00000000-0005-0000-0000-0000A1780000}"/>
    <cellStyle name="Note 8 2 2 2 3 2 2" xfId="16103" xr:uid="{00000000-0005-0000-0000-0000A2780000}"/>
    <cellStyle name="Note 8 2 2 2 3 2 2 2" xfId="26277" xr:uid="{00000000-0005-0000-0000-0000A3780000}"/>
    <cellStyle name="Note 8 2 2 2 3 2 2 3" xfId="38421" xr:uid="{00000000-0005-0000-0000-0000A4780000}"/>
    <cellStyle name="Note 8 2 2 2 3 2 3" xfId="16104" xr:uid="{00000000-0005-0000-0000-0000A5780000}"/>
    <cellStyle name="Note 8 2 2 2 3 2 3 2" xfId="26278" xr:uid="{00000000-0005-0000-0000-0000A6780000}"/>
    <cellStyle name="Note 8 2 2 2 3 2 3 3" xfId="40961" xr:uid="{00000000-0005-0000-0000-0000A7780000}"/>
    <cellStyle name="Note 8 2 2 2 3 2 4" xfId="26276" xr:uid="{00000000-0005-0000-0000-0000A8780000}"/>
    <cellStyle name="Note 8 2 2 2 3 2 5" xfId="35868" xr:uid="{00000000-0005-0000-0000-0000A9780000}"/>
    <cellStyle name="Note 8 2 2 2 3 3" xfId="16105" xr:uid="{00000000-0005-0000-0000-0000AA780000}"/>
    <cellStyle name="Note 8 2 2 2 3 3 2" xfId="26279" xr:uid="{00000000-0005-0000-0000-0000AB780000}"/>
    <cellStyle name="Note 8 2 2 2 3 3 3" xfId="37147" xr:uid="{00000000-0005-0000-0000-0000AC780000}"/>
    <cellStyle name="Note 8 2 2 2 3 4" xfId="16106" xr:uid="{00000000-0005-0000-0000-0000AD780000}"/>
    <cellStyle name="Note 8 2 2 2 3 4 2" xfId="26280" xr:uid="{00000000-0005-0000-0000-0000AE780000}"/>
    <cellStyle name="Note 8 2 2 2 3 4 3" xfId="39691" xr:uid="{00000000-0005-0000-0000-0000AF780000}"/>
    <cellStyle name="Note 8 2 2 2 3 5" xfId="26275" xr:uid="{00000000-0005-0000-0000-0000B0780000}"/>
    <cellStyle name="Note 8 2 2 2 3 6" xfId="34590" xr:uid="{00000000-0005-0000-0000-0000B1780000}"/>
    <cellStyle name="Note 8 2 2 2 4" xfId="26267" xr:uid="{00000000-0005-0000-0000-0000B2780000}"/>
    <cellStyle name="Note 8 2 2 2 5" xfId="32635" xr:uid="{00000000-0005-0000-0000-0000B3780000}"/>
    <cellStyle name="Note 8 2 2 3" xfId="16107" xr:uid="{00000000-0005-0000-0000-0000B4780000}"/>
    <cellStyle name="Note 8 2 2 3 2" xfId="16108" xr:uid="{00000000-0005-0000-0000-0000B5780000}"/>
    <cellStyle name="Note 8 2 2 3 2 2" xfId="16109" xr:uid="{00000000-0005-0000-0000-0000B6780000}"/>
    <cellStyle name="Note 8 2 2 3 2 2 2" xfId="16110" xr:uid="{00000000-0005-0000-0000-0000B7780000}"/>
    <cellStyle name="Note 8 2 2 3 2 2 2 2" xfId="16111" xr:uid="{00000000-0005-0000-0000-0000B8780000}"/>
    <cellStyle name="Note 8 2 2 3 2 2 2 2 2" xfId="26285" xr:uid="{00000000-0005-0000-0000-0000B9780000}"/>
    <cellStyle name="Note 8 2 2 3 2 2 2 2 3" xfId="39093" xr:uid="{00000000-0005-0000-0000-0000BA780000}"/>
    <cellStyle name="Note 8 2 2 3 2 2 2 3" xfId="16112" xr:uid="{00000000-0005-0000-0000-0000BB780000}"/>
    <cellStyle name="Note 8 2 2 3 2 2 2 3 2" xfId="26286" xr:uid="{00000000-0005-0000-0000-0000BC780000}"/>
    <cellStyle name="Note 8 2 2 3 2 2 2 3 3" xfId="41633" xr:uid="{00000000-0005-0000-0000-0000BD780000}"/>
    <cellStyle name="Note 8 2 2 3 2 2 2 4" xfId="26284" xr:uid="{00000000-0005-0000-0000-0000BE780000}"/>
    <cellStyle name="Note 8 2 2 3 2 2 2 5" xfId="36540" xr:uid="{00000000-0005-0000-0000-0000BF780000}"/>
    <cellStyle name="Note 8 2 2 3 2 2 3" xfId="16113" xr:uid="{00000000-0005-0000-0000-0000C0780000}"/>
    <cellStyle name="Note 8 2 2 3 2 2 3 2" xfId="26287" xr:uid="{00000000-0005-0000-0000-0000C1780000}"/>
    <cellStyle name="Note 8 2 2 3 2 2 3 3" xfId="37821" xr:uid="{00000000-0005-0000-0000-0000C2780000}"/>
    <cellStyle name="Note 8 2 2 3 2 2 4" xfId="16114" xr:uid="{00000000-0005-0000-0000-0000C3780000}"/>
    <cellStyle name="Note 8 2 2 3 2 2 4 2" xfId="26288" xr:uid="{00000000-0005-0000-0000-0000C4780000}"/>
    <cellStyle name="Note 8 2 2 3 2 2 4 3" xfId="40363" xr:uid="{00000000-0005-0000-0000-0000C5780000}"/>
    <cellStyle name="Note 8 2 2 3 2 2 5" xfId="26283" xr:uid="{00000000-0005-0000-0000-0000C6780000}"/>
    <cellStyle name="Note 8 2 2 3 2 2 6" xfId="35261" xr:uid="{00000000-0005-0000-0000-0000C7780000}"/>
    <cellStyle name="Note 8 2 2 3 2 3" xfId="26282" xr:uid="{00000000-0005-0000-0000-0000C8780000}"/>
    <cellStyle name="Note 8 2 2 3 2 4" xfId="33989" xr:uid="{00000000-0005-0000-0000-0000C9780000}"/>
    <cellStyle name="Note 8 2 2 3 3" xfId="16115" xr:uid="{00000000-0005-0000-0000-0000CA780000}"/>
    <cellStyle name="Note 8 2 2 3 3 2" xfId="16116" xr:uid="{00000000-0005-0000-0000-0000CB780000}"/>
    <cellStyle name="Note 8 2 2 3 3 2 2" xfId="16117" xr:uid="{00000000-0005-0000-0000-0000CC780000}"/>
    <cellStyle name="Note 8 2 2 3 3 2 2 2" xfId="26291" xr:uid="{00000000-0005-0000-0000-0000CD780000}"/>
    <cellStyle name="Note 8 2 2 3 3 2 2 3" xfId="38573" xr:uid="{00000000-0005-0000-0000-0000CE780000}"/>
    <cellStyle name="Note 8 2 2 3 3 2 3" xfId="16118" xr:uid="{00000000-0005-0000-0000-0000CF780000}"/>
    <cellStyle name="Note 8 2 2 3 3 2 3 2" xfId="26292" xr:uid="{00000000-0005-0000-0000-0000D0780000}"/>
    <cellStyle name="Note 8 2 2 3 3 2 3 3" xfId="41113" xr:uid="{00000000-0005-0000-0000-0000D1780000}"/>
    <cellStyle name="Note 8 2 2 3 3 2 4" xfId="26290" xr:uid="{00000000-0005-0000-0000-0000D2780000}"/>
    <cellStyle name="Note 8 2 2 3 3 2 5" xfId="36020" xr:uid="{00000000-0005-0000-0000-0000D3780000}"/>
    <cellStyle name="Note 8 2 2 3 3 3" xfId="16119" xr:uid="{00000000-0005-0000-0000-0000D4780000}"/>
    <cellStyle name="Note 8 2 2 3 3 3 2" xfId="26293" xr:uid="{00000000-0005-0000-0000-0000D5780000}"/>
    <cellStyle name="Note 8 2 2 3 3 3 3" xfId="37299" xr:uid="{00000000-0005-0000-0000-0000D6780000}"/>
    <cellStyle name="Note 8 2 2 3 3 4" xfId="16120" xr:uid="{00000000-0005-0000-0000-0000D7780000}"/>
    <cellStyle name="Note 8 2 2 3 3 4 2" xfId="26294" xr:uid="{00000000-0005-0000-0000-0000D8780000}"/>
    <cellStyle name="Note 8 2 2 3 3 4 3" xfId="39843" xr:uid="{00000000-0005-0000-0000-0000D9780000}"/>
    <cellStyle name="Note 8 2 2 3 3 5" xfId="26289" xr:uid="{00000000-0005-0000-0000-0000DA780000}"/>
    <cellStyle name="Note 8 2 2 3 3 6" xfId="34738" xr:uid="{00000000-0005-0000-0000-0000DB780000}"/>
    <cellStyle name="Note 8 2 2 3 4" xfId="26281" xr:uid="{00000000-0005-0000-0000-0000DC780000}"/>
    <cellStyle name="Note 8 2 2 3 5" xfId="32782" xr:uid="{00000000-0005-0000-0000-0000DD780000}"/>
    <cellStyle name="Note 8 2 2 4" xfId="16121" xr:uid="{00000000-0005-0000-0000-0000DE780000}"/>
    <cellStyle name="Note 8 2 2 4 2" xfId="16122" xr:uid="{00000000-0005-0000-0000-0000DF780000}"/>
    <cellStyle name="Note 8 2 2 4 2 2" xfId="16123" xr:uid="{00000000-0005-0000-0000-0000E0780000}"/>
    <cellStyle name="Note 8 2 2 4 2 2 2" xfId="16124" xr:uid="{00000000-0005-0000-0000-0000E1780000}"/>
    <cellStyle name="Note 8 2 2 4 2 2 2 2" xfId="16125" xr:uid="{00000000-0005-0000-0000-0000E2780000}"/>
    <cellStyle name="Note 8 2 2 4 2 2 2 2 2" xfId="26299" xr:uid="{00000000-0005-0000-0000-0000E3780000}"/>
    <cellStyle name="Note 8 2 2 4 2 2 2 2 3" xfId="39252" xr:uid="{00000000-0005-0000-0000-0000E4780000}"/>
    <cellStyle name="Note 8 2 2 4 2 2 2 3" xfId="16126" xr:uid="{00000000-0005-0000-0000-0000E5780000}"/>
    <cellStyle name="Note 8 2 2 4 2 2 2 3 2" xfId="26300" xr:uid="{00000000-0005-0000-0000-0000E6780000}"/>
    <cellStyle name="Note 8 2 2 4 2 2 2 3 3" xfId="41792" xr:uid="{00000000-0005-0000-0000-0000E7780000}"/>
    <cellStyle name="Note 8 2 2 4 2 2 2 4" xfId="26298" xr:uid="{00000000-0005-0000-0000-0000E8780000}"/>
    <cellStyle name="Note 8 2 2 4 2 2 2 5" xfId="36699" xr:uid="{00000000-0005-0000-0000-0000E9780000}"/>
    <cellStyle name="Note 8 2 2 4 2 2 3" xfId="16127" xr:uid="{00000000-0005-0000-0000-0000EA780000}"/>
    <cellStyle name="Note 8 2 2 4 2 2 3 2" xfId="26301" xr:uid="{00000000-0005-0000-0000-0000EB780000}"/>
    <cellStyle name="Note 8 2 2 4 2 2 3 3" xfId="37982" xr:uid="{00000000-0005-0000-0000-0000EC780000}"/>
    <cellStyle name="Note 8 2 2 4 2 2 4" xfId="16128" xr:uid="{00000000-0005-0000-0000-0000ED780000}"/>
    <cellStyle name="Note 8 2 2 4 2 2 4 2" xfId="26302" xr:uid="{00000000-0005-0000-0000-0000EE780000}"/>
    <cellStyle name="Note 8 2 2 4 2 2 4 3" xfId="40522" xr:uid="{00000000-0005-0000-0000-0000EF780000}"/>
    <cellStyle name="Note 8 2 2 4 2 2 5" xfId="26297" xr:uid="{00000000-0005-0000-0000-0000F0780000}"/>
    <cellStyle name="Note 8 2 2 4 2 2 6" xfId="35422" xr:uid="{00000000-0005-0000-0000-0000F1780000}"/>
    <cellStyle name="Note 8 2 2 4 2 3" xfId="26296" xr:uid="{00000000-0005-0000-0000-0000F2780000}"/>
    <cellStyle name="Note 8 2 2 4 2 4" xfId="34150" xr:uid="{00000000-0005-0000-0000-0000F3780000}"/>
    <cellStyle name="Note 8 2 2 4 3" xfId="16129" xr:uid="{00000000-0005-0000-0000-0000F4780000}"/>
    <cellStyle name="Note 8 2 2 4 3 2" xfId="16130" xr:uid="{00000000-0005-0000-0000-0000F5780000}"/>
    <cellStyle name="Note 8 2 2 4 3 2 2" xfId="16131" xr:uid="{00000000-0005-0000-0000-0000F6780000}"/>
    <cellStyle name="Note 8 2 2 4 3 2 2 2" xfId="26305" xr:uid="{00000000-0005-0000-0000-0000F7780000}"/>
    <cellStyle name="Note 8 2 2 4 3 2 2 3" xfId="38732" xr:uid="{00000000-0005-0000-0000-0000F8780000}"/>
    <cellStyle name="Note 8 2 2 4 3 2 3" xfId="16132" xr:uid="{00000000-0005-0000-0000-0000F9780000}"/>
    <cellStyle name="Note 8 2 2 4 3 2 3 2" xfId="26306" xr:uid="{00000000-0005-0000-0000-0000FA780000}"/>
    <cellStyle name="Note 8 2 2 4 3 2 3 3" xfId="41272" xr:uid="{00000000-0005-0000-0000-0000FB780000}"/>
    <cellStyle name="Note 8 2 2 4 3 2 4" xfId="26304" xr:uid="{00000000-0005-0000-0000-0000FC780000}"/>
    <cellStyle name="Note 8 2 2 4 3 2 5" xfId="36179" xr:uid="{00000000-0005-0000-0000-0000FD780000}"/>
    <cellStyle name="Note 8 2 2 4 3 3" xfId="16133" xr:uid="{00000000-0005-0000-0000-0000FE780000}"/>
    <cellStyle name="Note 8 2 2 4 3 3 2" xfId="26307" xr:uid="{00000000-0005-0000-0000-0000FF780000}"/>
    <cellStyle name="Note 8 2 2 4 3 3 3" xfId="37460" xr:uid="{00000000-0005-0000-0000-000000790000}"/>
    <cellStyle name="Note 8 2 2 4 3 4" xfId="16134" xr:uid="{00000000-0005-0000-0000-000001790000}"/>
    <cellStyle name="Note 8 2 2 4 3 4 2" xfId="26308" xr:uid="{00000000-0005-0000-0000-000002790000}"/>
    <cellStyle name="Note 8 2 2 4 3 4 3" xfId="40002" xr:uid="{00000000-0005-0000-0000-000003790000}"/>
    <cellStyle name="Note 8 2 2 4 3 5" xfId="26303" xr:uid="{00000000-0005-0000-0000-000004790000}"/>
    <cellStyle name="Note 8 2 2 4 3 6" xfId="34900" xr:uid="{00000000-0005-0000-0000-000005790000}"/>
    <cellStyle name="Note 8 2 2 4 4" xfId="26295" xr:uid="{00000000-0005-0000-0000-000006790000}"/>
    <cellStyle name="Note 8 2 2 4 5" xfId="33603" xr:uid="{00000000-0005-0000-0000-000007790000}"/>
    <cellStyle name="Note 8 2 2 5" xfId="16135" xr:uid="{00000000-0005-0000-0000-000008790000}"/>
    <cellStyle name="Note 8 2 2 5 2" xfId="16136" xr:uid="{00000000-0005-0000-0000-000009790000}"/>
    <cellStyle name="Note 8 2 2 5 2 2" xfId="16137" xr:uid="{00000000-0005-0000-0000-00000A790000}"/>
    <cellStyle name="Note 8 2 2 5 2 2 2" xfId="16138" xr:uid="{00000000-0005-0000-0000-00000B790000}"/>
    <cellStyle name="Note 8 2 2 5 2 2 2 2" xfId="26312" xr:uid="{00000000-0005-0000-0000-00000C790000}"/>
    <cellStyle name="Note 8 2 2 5 2 2 2 3" xfId="38276" xr:uid="{00000000-0005-0000-0000-00000D790000}"/>
    <cellStyle name="Note 8 2 2 5 2 2 3" xfId="16139" xr:uid="{00000000-0005-0000-0000-00000E790000}"/>
    <cellStyle name="Note 8 2 2 5 2 2 3 2" xfId="26313" xr:uid="{00000000-0005-0000-0000-00000F790000}"/>
    <cellStyle name="Note 8 2 2 5 2 2 3 3" xfId="40816" xr:uid="{00000000-0005-0000-0000-000010790000}"/>
    <cellStyle name="Note 8 2 2 5 2 2 4" xfId="26311" xr:uid="{00000000-0005-0000-0000-000011790000}"/>
    <cellStyle name="Note 8 2 2 5 2 2 5" xfId="35723" xr:uid="{00000000-0005-0000-0000-000012790000}"/>
    <cellStyle name="Note 8 2 2 5 2 3" xfId="16140" xr:uid="{00000000-0005-0000-0000-000013790000}"/>
    <cellStyle name="Note 8 2 2 5 2 3 2" xfId="26314" xr:uid="{00000000-0005-0000-0000-000014790000}"/>
    <cellStyle name="Note 8 2 2 5 2 3 3" xfId="37002" xr:uid="{00000000-0005-0000-0000-000015790000}"/>
    <cellStyle name="Note 8 2 2 5 2 4" xfId="16141" xr:uid="{00000000-0005-0000-0000-000016790000}"/>
    <cellStyle name="Note 8 2 2 5 2 4 2" xfId="26315" xr:uid="{00000000-0005-0000-0000-000017790000}"/>
    <cellStyle name="Note 8 2 2 5 2 4 3" xfId="39546" xr:uid="{00000000-0005-0000-0000-000018790000}"/>
    <cellStyle name="Note 8 2 2 5 2 5" xfId="26310" xr:uid="{00000000-0005-0000-0000-000019790000}"/>
    <cellStyle name="Note 8 2 2 5 2 6" xfId="34448" xr:uid="{00000000-0005-0000-0000-00001A790000}"/>
    <cellStyle name="Note 8 2 2 5 3" xfId="26309" xr:uid="{00000000-0005-0000-0000-00001B790000}"/>
    <cellStyle name="Note 8 2 2 5 4" xfId="32471" xr:uid="{00000000-0005-0000-0000-00001C790000}"/>
    <cellStyle name="Note 8 2 2 6" xfId="16142" xr:uid="{00000000-0005-0000-0000-00001D790000}"/>
    <cellStyle name="Note 8 2 2 6 2" xfId="16143" xr:uid="{00000000-0005-0000-0000-00001E790000}"/>
    <cellStyle name="Note 8 2 2 6 2 2" xfId="16144" xr:uid="{00000000-0005-0000-0000-00001F790000}"/>
    <cellStyle name="Note 8 2 2 6 2 2 2" xfId="16145" xr:uid="{00000000-0005-0000-0000-000020790000}"/>
    <cellStyle name="Note 8 2 2 6 2 2 2 2" xfId="26319" xr:uid="{00000000-0005-0000-0000-000021790000}"/>
    <cellStyle name="Note 8 2 2 6 2 2 2 3" xfId="38798" xr:uid="{00000000-0005-0000-0000-000022790000}"/>
    <cellStyle name="Note 8 2 2 6 2 2 3" xfId="16146" xr:uid="{00000000-0005-0000-0000-000023790000}"/>
    <cellStyle name="Note 8 2 2 6 2 2 3 2" xfId="26320" xr:uid="{00000000-0005-0000-0000-000024790000}"/>
    <cellStyle name="Note 8 2 2 6 2 2 3 3" xfId="41338" xr:uid="{00000000-0005-0000-0000-000025790000}"/>
    <cellStyle name="Note 8 2 2 6 2 2 4" xfId="26318" xr:uid="{00000000-0005-0000-0000-000026790000}"/>
    <cellStyle name="Note 8 2 2 6 2 2 5" xfId="36245" xr:uid="{00000000-0005-0000-0000-000027790000}"/>
    <cellStyle name="Note 8 2 2 6 2 3" xfId="16147" xr:uid="{00000000-0005-0000-0000-000028790000}"/>
    <cellStyle name="Note 8 2 2 6 2 3 2" xfId="26321" xr:uid="{00000000-0005-0000-0000-000029790000}"/>
    <cellStyle name="Note 8 2 2 6 2 3 3" xfId="37526" xr:uid="{00000000-0005-0000-0000-00002A790000}"/>
    <cellStyle name="Note 8 2 2 6 2 4" xfId="16148" xr:uid="{00000000-0005-0000-0000-00002B790000}"/>
    <cellStyle name="Note 8 2 2 6 2 4 2" xfId="26322" xr:uid="{00000000-0005-0000-0000-00002C790000}"/>
    <cellStyle name="Note 8 2 2 6 2 4 3" xfId="40068" xr:uid="{00000000-0005-0000-0000-00002D790000}"/>
    <cellStyle name="Note 8 2 2 6 2 5" xfId="26317" xr:uid="{00000000-0005-0000-0000-00002E790000}"/>
    <cellStyle name="Note 8 2 2 6 2 6" xfId="34966" xr:uid="{00000000-0005-0000-0000-00002F790000}"/>
    <cellStyle name="Note 8 2 2 6 3" xfId="26316" xr:uid="{00000000-0005-0000-0000-000030790000}"/>
    <cellStyle name="Note 8 2 2 6 4" xfId="33693" xr:uid="{00000000-0005-0000-0000-000031790000}"/>
    <cellStyle name="Note 8 2 2 7" xfId="16149" xr:uid="{00000000-0005-0000-0000-000032790000}"/>
    <cellStyle name="Note 8 2 2 7 2" xfId="16150" xr:uid="{00000000-0005-0000-0000-000033790000}"/>
    <cellStyle name="Note 8 2 2 7 2 2" xfId="16151" xr:uid="{00000000-0005-0000-0000-000034790000}"/>
    <cellStyle name="Note 8 2 2 7 2 2 2" xfId="26325" xr:uid="{00000000-0005-0000-0000-000035790000}"/>
    <cellStyle name="Note 8 2 2 7 2 2 3" xfId="38134" xr:uid="{00000000-0005-0000-0000-000036790000}"/>
    <cellStyle name="Note 8 2 2 7 2 3" xfId="16152" xr:uid="{00000000-0005-0000-0000-000037790000}"/>
    <cellStyle name="Note 8 2 2 7 2 3 2" xfId="26326" xr:uid="{00000000-0005-0000-0000-000038790000}"/>
    <cellStyle name="Note 8 2 2 7 2 3 3" xfId="40674" xr:uid="{00000000-0005-0000-0000-000039790000}"/>
    <cellStyle name="Note 8 2 2 7 2 4" xfId="26324" xr:uid="{00000000-0005-0000-0000-00003A790000}"/>
    <cellStyle name="Note 8 2 2 7 2 5" xfId="35581" xr:uid="{00000000-0005-0000-0000-00003B790000}"/>
    <cellStyle name="Note 8 2 2 7 3" xfId="16153" xr:uid="{00000000-0005-0000-0000-00003C790000}"/>
    <cellStyle name="Note 8 2 2 7 3 2" xfId="26327" xr:uid="{00000000-0005-0000-0000-00003D790000}"/>
    <cellStyle name="Note 8 2 2 7 3 3" xfId="36860" xr:uid="{00000000-0005-0000-0000-00003E790000}"/>
    <cellStyle name="Note 8 2 2 7 4" xfId="16154" xr:uid="{00000000-0005-0000-0000-00003F790000}"/>
    <cellStyle name="Note 8 2 2 7 4 2" xfId="26328" xr:uid="{00000000-0005-0000-0000-000040790000}"/>
    <cellStyle name="Note 8 2 2 7 4 3" xfId="39404" xr:uid="{00000000-0005-0000-0000-000041790000}"/>
    <cellStyle name="Note 8 2 2 7 5" xfId="26323" xr:uid="{00000000-0005-0000-0000-000042790000}"/>
    <cellStyle name="Note 8 2 2 7 6" xfId="34306" xr:uid="{00000000-0005-0000-0000-000043790000}"/>
    <cellStyle name="Note 8 2 2 8" xfId="26266" xr:uid="{00000000-0005-0000-0000-000044790000}"/>
    <cellStyle name="Note 8 2 2 9" xfId="31702" xr:uid="{00000000-0005-0000-0000-000045790000}"/>
    <cellStyle name="Note 8 2 3" xfId="16155" xr:uid="{00000000-0005-0000-0000-000046790000}"/>
    <cellStyle name="Note 8 2 3 2" xfId="16156" xr:uid="{00000000-0005-0000-0000-000047790000}"/>
    <cellStyle name="Note 8 2 3 2 2" xfId="16157" xr:uid="{00000000-0005-0000-0000-000048790000}"/>
    <cellStyle name="Note 8 2 3 2 2 2" xfId="16158" xr:uid="{00000000-0005-0000-0000-000049790000}"/>
    <cellStyle name="Note 8 2 3 2 2 2 2" xfId="16159" xr:uid="{00000000-0005-0000-0000-00004A790000}"/>
    <cellStyle name="Note 8 2 3 2 2 2 2 2" xfId="26333" xr:uid="{00000000-0005-0000-0000-00004B790000}"/>
    <cellStyle name="Note 8 2 3 2 2 2 2 3" xfId="38864" xr:uid="{00000000-0005-0000-0000-00004C790000}"/>
    <cellStyle name="Note 8 2 3 2 2 2 3" xfId="16160" xr:uid="{00000000-0005-0000-0000-00004D790000}"/>
    <cellStyle name="Note 8 2 3 2 2 2 3 2" xfId="26334" xr:uid="{00000000-0005-0000-0000-00004E790000}"/>
    <cellStyle name="Note 8 2 3 2 2 2 3 3" xfId="41404" xr:uid="{00000000-0005-0000-0000-00004F790000}"/>
    <cellStyle name="Note 8 2 3 2 2 2 4" xfId="26332" xr:uid="{00000000-0005-0000-0000-000050790000}"/>
    <cellStyle name="Note 8 2 3 2 2 2 5" xfId="36311" xr:uid="{00000000-0005-0000-0000-000051790000}"/>
    <cellStyle name="Note 8 2 3 2 2 3" xfId="16161" xr:uid="{00000000-0005-0000-0000-000052790000}"/>
    <cellStyle name="Note 8 2 3 2 2 3 2" xfId="26335" xr:uid="{00000000-0005-0000-0000-000053790000}"/>
    <cellStyle name="Note 8 2 3 2 2 3 3" xfId="37592" xr:uid="{00000000-0005-0000-0000-000054790000}"/>
    <cellStyle name="Note 8 2 3 2 2 4" xfId="16162" xr:uid="{00000000-0005-0000-0000-000055790000}"/>
    <cellStyle name="Note 8 2 3 2 2 4 2" xfId="26336" xr:uid="{00000000-0005-0000-0000-000056790000}"/>
    <cellStyle name="Note 8 2 3 2 2 4 3" xfId="40134" xr:uid="{00000000-0005-0000-0000-000057790000}"/>
    <cellStyle name="Note 8 2 3 2 2 5" xfId="26331" xr:uid="{00000000-0005-0000-0000-000058790000}"/>
    <cellStyle name="Note 8 2 3 2 2 6" xfId="35032" xr:uid="{00000000-0005-0000-0000-000059790000}"/>
    <cellStyle name="Note 8 2 3 2 3" xfId="26330" xr:uid="{00000000-0005-0000-0000-00005A790000}"/>
    <cellStyle name="Note 8 2 3 2 4" xfId="33761" xr:uid="{00000000-0005-0000-0000-00005B790000}"/>
    <cellStyle name="Note 8 2 3 3" xfId="16163" xr:uid="{00000000-0005-0000-0000-00005C790000}"/>
    <cellStyle name="Note 8 2 3 3 2" xfId="16164" xr:uid="{00000000-0005-0000-0000-00005D790000}"/>
    <cellStyle name="Note 8 2 3 3 2 2" xfId="16165" xr:uid="{00000000-0005-0000-0000-00005E790000}"/>
    <cellStyle name="Note 8 2 3 3 2 2 2" xfId="26339" xr:uid="{00000000-0005-0000-0000-00005F790000}"/>
    <cellStyle name="Note 8 2 3 3 2 2 3" xfId="38344" xr:uid="{00000000-0005-0000-0000-000060790000}"/>
    <cellStyle name="Note 8 2 3 3 2 3" xfId="16166" xr:uid="{00000000-0005-0000-0000-000061790000}"/>
    <cellStyle name="Note 8 2 3 3 2 3 2" xfId="26340" xr:uid="{00000000-0005-0000-0000-000062790000}"/>
    <cellStyle name="Note 8 2 3 3 2 3 3" xfId="40884" xr:uid="{00000000-0005-0000-0000-000063790000}"/>
    <cellStyle name="Note 8 2 3 3 2 4" xfId="26338" xr:uid="{00000000-0005-0000-0000-000064790000}"/>
    <cellStyle name="Note 8 2 3 3 2 5" xfId="35791" xr:uid="{00000000-0005-0000-0000-000065790000}"/>
    <cellStyle name="Note 8 2 3 3 3" xfId="16167" xr:uid="{00000000-0005-0000-0000-000066790000}"/>
    <cellStyle name="Note 8 2 3 3 3 2" xfId="26341" xr:uid="{00000000-0005-0000-0000-000067790000}"/>
    <cellStyle name="Note 8 2 3 3 3 3" xfId="37070" xr:uid="{00000000-0005-0000-0000-000068790000}"/>
    <cellStyle name="Note 8 2 3 3 4" xfId="16168" xr:uid="{00000000-0005-0000-0000-000069790000}"/>
    <cellStyle name="Note 8 2 3 3 4 2" xfId="26342" xr:uid="{00000000-0005-0000-0000-00006A790000}"/>
    <cellStyle name="Note 8 2 3 3 4 3" xfId="39614" xr:uid="{00000000-0005-0000-0000-00006B790000}"/>
    <cellStyle name="Note 8 2 3 3 5" xfId="26337" xr:uid="{00000000-0005-0000-0000-00006C790000}"/>
    <cellStyle name="Note 8 2 3 3 6" xfId="34515" xr:uid="{00000000-0005-0000-0000-00006D790000}"/>
    <cellStyle name="Note 8 2 3 4" xfId="26329" xr:uid="{00000000-0005-0000-0000-00006E790000}"/>
    <cellStyle name="Note 8 2 3 5" xfId="32561" xr:uid="{00000000-0005-0000-0000-00006F790000}"/>
    <cellStyle name="Note 8 2 4" xfId="16169" xr:uid="{00000000-0005-0000-0000-000070790000}"/>
    <cellStyle name="Note 8 2 4 2" xfId="16170" xr:uid="{00000000-0005-0000-0000-000071790000}"/>
    <cellStyle name="Note 8 2 4 2 2" xfId="16171" xr:uid="{00000000-0005-0000-0000-000072790000}"/>
    <cellStyle name="Note 8 2 4 2 2 2" xfId="16172" xr:uid="{00000000-0005-0000-0000-000073790000}"/>
    <cellStyle name="Note 8 2 4 2 2 2 2" xfId="16173" xr:uid="{00000000-0005-0000-0000-000074790000}"/>
    <cellStyle name="Note 8 2 4 2 2 2 2 2" xfId="26347" xr:uid="{00000000-0005-0000-0000-000075790000}"/>
    <cellStyle name="Note 8 2 4 2 2 2 2 3" xfId="39015" xr:uid="{00000000-0005-0000-0000-000076790000}"/>
    <cellStyle name="Note 8 2 4 2 2 2 3" xfId="16174" xr:uid="{00000000-0005-0000-0000-000077790000}"/>
    <cellStyle name="Note 8 2 4 2 2 2 3 2" xfId="26348" xr:uid="{00000000-0005-0000-0000-000078790000}"/>
    <cellStyle name="Note 8 2 4 2 2 2 3 3" xfId="41555" xr:uid="{00000000-0005-0000-0000-000079790000}"/>
    <cellStyle name="Note 8 2 4 2 2 2 4" xfId="26346" xr:uid="{00000000-0005-0000-0000-00007A790000}"/>
    <cellStyle name="Note 8 2 4 2 2 2 5" xfId="36462" xr:uid="{00000000-0005-0000-0000-00007B790000}"/>
    <cellStyle name="Note 8 2 4 2 2 3" xfId="16175" xr:uid="{00000000-0005-0000-0000-00007C790000}"/>
    <cellStyle name="Note 8 2 4 2 2 3 2" xfId="26349" xr:uid="{00000000-0005-0000-0000-00007D790000}"/>
    <cellStyle name="Note 8 2 4 2 2 3 3" xfId="37743" xr:uid="{00000000-0005-0000-0000-00007E790000}"/>
    <cellStyle name="Note 8 2 4 2 2 4" xfId="16176" xr:uid="{00000000-0005-0000-0000-00007F790000}"/>
    <cellStyle name="Note 8 2 4 2 2 4 2" xfId="26350" xr:uid="{00000000-0005-0000-0000-000080790000}"/>
    <cellStyle name="Note 8 2 4 2 2 4 3" xfId="40285" xr:uid="{00000000-0005-0000-0000-000081790000}"/>
    <cellStyle name="Note 8 2 4 2 2 5" xfId="26345" xr:uid="{00000000-0005-0000-0000-000082790000}"/>
    <cellStyle name="Note 8 2 4 2 2 6" xfId="35183" xr:uid="{00000000-0005-0000-0000-000083790000}"/>
    <cellStyle name="Note 8 2 4 2 3" xfId="26344" xr:uid="{00000000-0005-0000-0000-000084790000}"/>
    <cellStyle name="Note 8 2 4 2 4" xfId="33912" xr:uid="{00000000-0005-0000-0000-000085790000}"/>
    <cellStyle name="Note 8 2 4 3" xfId="16177" xr:uid="{00000000-0005-0000-0000-000086790000}"/>
    <cellStyle name="Note 8 2 4 3 2" xfId="16178" xr:uid="{00000000-0005-0000-0000-000087790000}"/>
    <cellStyle name="Note 8 2 4 3 2 2" xfId="16179" xr:uid="{00000000-0005-0000-0000-000088790000}"/>
    <cellStyle name="Note 8 2 4 3 2 2 2" xfId="26353" xr:uid="{00000000-0005-0000-0000-000089790000}"/>
    <cellStyle name="Note 8 2 4 3 2 2 3" xfId="38495" xr:uid="{00000000-0005-0000-0000-00008A790000}"/>
    <cellStyle name="Note 8 2 4 3 2 3" xfId="16180" xr:uid="{00000000-0005-0000-0000-00008B790000}"/>
    <cellStyle name="Note 8 2 4 3 2 3 2" xfId="26354" xr:uid="{00000000-0005-0000-0000-00008C790000}"/>
    <cellStyle name="Note 8 2 4 3 2 3 3" xfId="41035" xr:uid="{00000000-0005-0000-0000-00008D790000}"/>
    <cellStyle name="Note 8 2 4 3 2 4" xfId="26352" xr:uid="{00000000-0005-0000-0000-00008E790000}"/>
    <cellStyle name="Note 8 2 4 3 2 5" xfId="35942" xr:uid="{00000000-0005-0000-0000-00008F790000}"/>
    <cellStyle name="Note 8 2 4 3 3" xfId="16181" xr:uid="{00000000-0005-0000-0000-000090790000}"/>
    <cellStyle name="Note 8 2 4 3 3 2" xfId="26355" xr:uid="{00000000-0005-0000-0000-000091790000}"/>
    <cellStyle name="Note 8 2 4 3 3 3" xfId="37221" xr:uid="{00000000-0005-0000-0000-000092790000}"/>
    <cellStyle name="Note 8 2 4 3 4" xfId="16182" xr:uid="{00000000-0005-0000-0000-000093790000}"/>
    <cellStyle name="Note 8 2 4 3 4 2" xfId="26356" xr:uid="{00000000-0005-0000-0000-000094790000}"/>
    <cellStyle name="Note 8 2 4 3 4 3" xfId="39765" xr:uid="{00000000-0005-0000-0000-000095790000}"/>
    <cellStyle name="Note 8 2 4 3 5" xfId="26351" xr:uid="{00000000-0005-0000-0000-000096790000}"/>
    <cellStyle name="Note 8 2 4 3 6" xfId="34662" xr:uid="{00000000-0005-0000-0000-000097790000}"/>
    <cellStyle name="Note 8 2 4 4" xfId="26343" xr:uid="{00000000-0005-0000-0000-000098790000}"/>
    <cellStyle name="Note 8 2 4 5" xfId="32709" xr:uid="{00000000-0005-0000-0000-000099790000}"/>
    <cellStyle name="Note 8 2 5" xfId="16183" xr:uid="{00000000-0005-0000-0000-00009A790000}"/>
    <cellStyle name="Note 8 2 5 2" xfId="16184" xr:uid="{00000000-0005-0000-0000-00009B790000}"/>
    <cellStyle name="Note 8 2 5 2 2" xfId="16185" xr:uid="{00000000-0005-0000-0000-00009C790000}"/>
    <cellStyle name="Note 8 2 5 2 2 2" xfId="16186" xr:uid="{00000000-0005-0000-0000-00009D790000}"/>
    <cellStyle name="Note 8 2 5 2 2 2 2" xfId="16187" xr:uid="{00000000-0005-0000-0000-00009E790000}"/>
    <cellStyle name="Note 8 2 5 2 2 2 2 2" xfId="26361" xr:uid="{00000000-0005-0000-0000-00009F790000}"/>
    <cellStyle name="Note 8 2 5 2 2 2 2 3" xfId="39174" xr:uid="{00000000-0005-0000-0000-0000A0790000}"/>
    <cellStyle name="Note 8 2 5 2 2 2 3" xfId="16188" xr:uid="{00000000-0005-0000-0000-0000A1790000}"/>
    <cellStyle name="Note 8 2 5 2 2 2 3 2" xfId="26362" xr:uid="{00000000-0005-0000-0000-0000A2790000}"/>
    <cellStyle name="Note 8 2 5 2 2 2 3 3" xfId="41714" xr:uid="{00000000-0005-0000-0000-0000A3790000}"/>
    <cellStyle name="Note 8 2 5 2 2 2 4" xfId="26360" xr:uid="{00000000-0005-0000-0000-0000A4790000}"/>
    <cellStyle name="Note 8 2 5 2 2 2 5" xfId="36621" xr:uid="{00000000-0005-0000-0000-0000A5790000}"/>
    <cellStyle name="Note 8 2 5 2 2 3" xfId="16189" xr:uid="{00000000-0005-0000-0000-0000A6790000}"/>
    <cellStyle name="Note 8 2 5 2 2 3 2" xfId="26363" xr:uid="{00000000-0005-0000-0000-0000A7790000}"/>
    <cellStyle name="Note 8 2 5 2 2 3 3" xfId="37904" xr:uid="{00000000-0005-0000-0000-0000A8790000}"/>
    <cellStyle name="Note 8 2 5 2 2 4" xfId="16190" xr:uid="{00000000-0005-0000-0000-0000A9790000}"/>
    <cellStyle name="Note 8 2 5 2 2 4 2" xfId="26364" xr:uid="{00000000-0005-0000-0000-0000AA790000}"/>
    <cellStyle name="Note 8 2 5 2 2 4 3" xfId="40444" xr:uid="{00000000-0005-0000-0000-0000AB790000}"/>
    <cellStyle name="Note 8 2 5 2 2 5" xfId="26359" xr:uid="{00000000-0005-0000-0000-0000AC790000}"/>
    <cellStyle name="Note 8 2 5 2 2 6" xfId="35344" xr:uid="{00000000-0005-0000-0000-0000AD790000}"/>
    <cellStyle name="Note 8 2 5 2 3" xfId="26358" xr:uid="{00000000-0005-0000-0000-0000AE790000}"/>
    <cellStyle name="Note 8 2 5 2 4" xfId="34072" xr:uid="{00000000-0005-0000-0000-0000AF790000}"/>
    <cellStyle name="Note 8 2 5 3" xfId="16191" xr:uid="{00000000-0005-0000-0000-0000B0790000}"/>
    <cellStyle name="Note 8 2 5 3 2" xfId="16192" xr:uid="{00000000-0005-0000-0000-0000B1790000}"/>
    <cellStyle name="Note 8 2 5 3 2 2" xfId="16193" xr:uid="{00000000-0005-0000-0000-0000B2790000}"/>
    <cellStyle name="Note 8 2 5 3 2 2 2" xfId="26367" xr:uid="{00000000-0005-0000-0000-0000B3790000}"/>
    <cellStyle name="Note 8 2 5 3 2 2 3" xfId="38654" xr:uid="{00000000-0005-0000-0000-0000B4790000}"/>
    <cellStyle name="Note 8 2 5 3 2 3" xfId="16194" xr:uid="{00000000-0005-0000-0000-0000B5790000}"/>
    <cellStyle name="Note 8 2 5 3 2 3 2" xfId="26368" xr:uid="{00000000-0005-0000-0000-0000B6790000}"/>
    <cellStyle name="Note 8 2 5 3 2 3 3" xfId="41194" xr:uid="{00000000-0005-0000-0000-0000B7790000}"/>
    <cellStyle name="Note 8 2 5 3 2 4" xfId="26366" xr:uid="{00000000-0005-0000-0000-0000B8790000}"/>
    <cellStyle name="Note 8 2 5 3 2 5" xfId="36101" xr:uid="{00000000-0005-0000-0000-0000B9790000}"/>
    <cellStyle name="Note 8 2 5 3 3" xfId="16195" xr:uid="{00000000-0005-0000-0000-0000BA790000}"/>
    <cellStyle name="Note 8 2 5 3 3 2" xfId="26369" xr:uid="{00000000-0005-0000-0000-0000BB790000}"/>
    <cellStyle name="Note 8 2 5 3 3 3" xfId="37382" xr:uid="{00000000-0005-0000-0000-0000BC790000}"/>
    <cellStyle name="Note 8 2 5 3 4" xfId="16196" xr:uid="{00000000-0005-0000-0000-0000BD790000}"/>
    <cellStyle name="Note 8 2 5 3 4 2" xfId="26370" xr:uid="{00000000-0005-0000-0000-0000BE790000}"/>
    <cellStyle name="Note 8 2 5 3 4 3" xfId="39924" xr:uid="{00000000-0005-0000-0000-0000BF790000}"/>
    <cellStyle name="Note 8 2 5 3 5" xfId="26365" xr:uid="{00000000-0005-0000-0000-0000C0790000}"/>
    <cellStyle name="Note 8 2 5 3 6" xfId="34821" xr:uid="{00000000-0005-0000-0000-0000C1790000}"/>
    <cellStyle name="Note 8 2 5 4" xfId="26357" xr:uid="{00000000-0005-0000-0000-0000C2790000}"/>
    <cellStyle name="Note 8 2 5 5" xfId="32885" xr:uid="{00000000-0005-0000-0000-0000C3790000}"/>
    <cellStyle name="Note 8 2 6" xfId="16197" xr:uid="{00000000-0005-0000-0000-0000C4790000}"/>
    <cellStyle name="Note 8 2 6 2" xfId="16198" xr:uid="{00000000-0005-0000-0000-0000C5790000}"/>
    <cellStyle name="Note 8 2 6 2 2" xfId="16199" xr:uid="{00000000-0005-0000-0000-0000C6790000}"/>
    <cellStyle name="Note 8 2 6 2 2 2" xfId="16200" xr:uid="{00000000-0005-0000-0000-0000C7790000}"/>
    <cellStyle name="Note 8 2 6 2 2 2 2" xfId="26374" xr:uid="{00000000-0005-0000-0000-0000C8790000}"/>
    <cellStyle name="Note 8 2 6 2 2 2 3" xfId="38208" xr:uid="{00000000-0005-0000-0000-0000C9790000}"/>
    <cellStyle name="Note 8 2 6 2 2 3" xfId="16201" xr:uid="{00000000-0005-0000-0000-0000CA790000}"/>
    <cellStyle name="Note 8 2 6 2 2 3 2" xfId="26375" xr:uid="{00000000-0005-0000-0000-0000CB790000}"/>
    <cellStyle name="Note 8 2 6 2 2 3 3" xfId="40748" xr:uid="{00000000-0005-0000-0000-0000CC790000}"/>
    <cellStyle name="Note 8 2 6 2 2 4" xfId="26373" xr:uid="{00000000-0005-0000-0000-0000CD790000}"/>
    <cellStyle name="Note 8 2 6 2 2 5" xfId="35655" xr:uid="{00000000-0005-0000-0000-0000CE790000}"/>
    <cellStyle name="Note 8 2 6 2 3" xfId="16202" xr:uid="{00000000-0005-0000-0000-0000CF790000}"/>
    <cellStyle name="Note 8 2 6 2 3 2" xfId="26376" xr:uid="{00000000-0005-0000-0000-0000D0790000}"/>
    <cellStyle name="Note 8 2 6 2 3 3" xfId="36934" xr:uid="{00000000-0005-0000-0000-0000D1790000}"/>
    <cellStyle name="Note 8 2 6 2 4" xfId="16203" xr:uid="{00000000-0005-0000-0000-0000D2790000}"/>
    <cellStyle name="Note 8 2 6 2 4 2" xfId="26377" xr:uid="{00000000-0005-0000-0000-0000D3790000}"/>
    <cellStyle name="Note 8 2 6 2 4 3" xfId="39478" xr:uid="{00000000-0005-0000-0000-0000D4790000}"/>
    <cellStyle name="Note 8 2 6 2 5" xfId="26372" xr:uid="{00000000-0005-0000-0000-0000D5790000}"/>
    <cellStyle name="Note 8 2 6 2 6" xfId="34380" xr:uid="{00000000-0005-0000-0000-0000D6790000}"/>
    <cellStyle name="Note 8 2 6 3" xfId="26371" xr:uid="{00000000-0005-0000-0000-0000D7790000}"/>
    <cellStyle name="Note 8 2 6 4" xfId="31781" xr:uid="{00000000-0005-0000-0000-0000D8790000}"/>
    <cellStyle name="Note 8 2 7" xfId="16204" xr:uid="{00000000-0005-0000-0000-0000D9790000}"/>
    <cellStyle name="Note 8 2 7 2" xfId="16205" xr:uid="{00000000-0005-0000-0000-0000DA790000}"/>
    <cellStyle name="Note 8 2 7 2 2" xfId="16206" xr:uid="{00000000-0005-0000-0000-0000DB790000}"/>
    <cellStyle name="Note 8 2 7 2 2 2" xfId="26380" xr:uid="{00000000-0005-0000-0000-0000DC790000}"/>
    <cellStyle name="Note 8 2 7 2 2 3" xfId="38056" xr:uid="{00000000-0005-0000-0000-0000DD790000}"/>
    <cellStyle name="Note 8 2 7 2 3" xfId="16207" xr:uid="{00000000-0005-0000-0000-0000DE790000}"/>
    <cellStyle name="Note 8 2 7 2 3 2" xfId="26381" xr:uid="{00000000-0005-0000-0000-0000DF790000}"/>
    <cellStyle name="Note 8 2 7 2 3 3" xfId="40596" xr:uid="{00000000-0005-0000-0000-0000E0790000}"/>
    <cellStyle name="Note 8 2 7 2 4" xfId="26379" xr:uid="{00000000-0005-0000-0000-0000E1790000}"/>
    <cellStyle name="Note 8 2 7 2 5" xfId="35503" xr:uid="{00000000-0005-0000-0000-0000E2790000}"/>
    <cellStyle name="Note 8 2 7 3" xfId="16208" xr:uid="{00000000-0005-0000-0000-0000E3790000}"/>
    <cellStyle name="Note 8 2 7 3 2" xfId="26382" xr:uid="{00000000-0005-0000-0000-0000E4790000}"/>
    <cellStyle name="Note 8 2 7 3 3" xfId="36782" xr:uid="{00000000-0005-0000-0000-0000E5790000}"/>
    <cellStyle name="Note 8 2 7 4" xfId="16209" xr:uid="{00000000-0005-0000-0000-0000E6790000}"/>
    <cellStyle name="Note 8 2 7 4 2" xfId="26383" xr:uid="{00000000-0005-0000-0000-0000E7790000}"/>
    <cellStyle name="Note 8 2 7 4 3" xfId="39326" xr:uid="{00000000-0005-0000-0000-0000E8790000}"/>
    <cellStyle name="Note 8 2 7 5" xfId="26378" xr:uid="{00000000-0005-0000-0000-0000E9790000}"/>
    <cellStyle name="Note 8 2 7 6" xfId="34228" xr:uid="{00000000-0005-0000-0000-0000EA790000}"/>
    <cellStyle name="Note 8 2 8" xfId="16210" xr:uid="{00000000-0005-0000-0000-0000EB790000}"/>
    <cellStyle name="Note 8 2 8 2" xfId="26384" xr:uid="{00000000-0005-0000-0000-0000EC790000}"/>
    <cellStyle name="Note 8 2 8 3" xfId="42464" xr:uid="{00000000-0005-0000-0000-0000ED790000}"/>
    <cellStyle name="Note 8 2 9" xfId="16211" xr:uid="{00000000-0005-0000-0000-0000EE790000}"/>
    <cellStyle name="Note 8 2 9 2" xfId="26385" xr:uid="{00000000-0005-0000-0000-0000EF790000}"/>
    <cellStyle name="Note 8 3" xfId="16212" xr:uid="{00000000-0005-0000-0000-0000F0790000}"/>
    <cellStyle name="Note 8 3 2" xfId="16213" xr:uid="{00000000-0005-0000-0000-0000F1790000}"/>
    <cellStyle name="Note 8 3 2 2" xfId="16214" xr:uid="{00000000-0005-0000-0000-0000F2790000}"/>
    <cellStyle name="Note 8 3 2 2 2" xfId="16215" xr:uid="{00000000-0005-0000-0000-0000F3790000}"/>
    <cellStyle name="Note 8 3 2 2 2 2" xfId="16216" xr:uid="{00000000-0005-0000-0000-0000F4790000}"/>
    <cellStyle name="Note 8 3 2 2 2 2 2" xfId="16217" xr:uid="{00000000-0005-0000-0000-0000F5790000}"/>
    <cellStyle name="Note 8 3 2 2 2 2 2 2" xfId="26391" xr:uid="{00000000-0005-0000-0000-0000F6790000}"/>
    <cellStyle name="Note 8 3 2 2 2 2 2 3" xfId="38940" xr:uid="{00000000-0005-0000-0000-0000F7790000}"/>
    <cellStyle name="Note 8 3 2 2 2 2 3" xfId="16218" xr:uid="{00000000-0005-0000-0000-0000F8790000}"/>
    <cellStyle name="Note 8 3 2 2 2 2 3 2" xfId="26392" xr:uid="{00000000-0005-0000-0000-0000F9790000}"/>
    <cellStyle name="Note 8 3 2 2 2 2 3 3" xfId="41480" xr:uid="{00000000-0005-0000-0000-0000FA790000}"/>
    <cellStyle name="Note 8 3 2 2 2 2 4" xfId="26390" xr:uid="{00000000-0005-0000-0000-0000FB790000}"/>
    <cellStyle name="Note 8 3 2 2 2 2 5" xfId="36387" xr:uid="{00000000-0005-0000-0000-0000FC790000}"/>
    <cellStyle name="Note 8 3 2 2 2 3" xfId="16219" xr:uid="{00000000-0005-0000-0000-0000FD790000}"/>
    <cellStyle name="Note 8 3 2 2 2 3 2" xfId="26393" xr:uid="{00000000-0005-0000-0000-0000FE790000}"/>
    <cellStyle name="Note 8 3 2 2 2 3 3" xfId="37668" xr:uid="{00000000-0005-0000-0000-0000FF790000}"/>
    <cellStyle name="Note 8 3 2 2 2 4" xfId="16220" xr:uid="{00000000-0005-0000-0000-0000007A0000}"/>
    <cellStyle name="Note 8 3 2 2 2 4 2" xfId="26394" xr:uid="{00000000-0005-0000-0000-0000017A0000}"/>
    <cellStyle name="Note 8 3 2 2 2 4 3" xfId="40210" xr:uid="{00000000-0005-0000-0000-0000027A0000}"/>
    <cellStyle name="Note 8 3 2 2 2 5" xfId="26389" xr:uid="{00000000-0005-0000-0000-0000037A0000}"/>
    <cellStyle name="Note 8 3 2 2 2 6" xfId="35108" xr:uid="{00000000-0005-0000-0000-0000047A0000}"/>
    <cellStyle name="Note 8 3 2 2 3" xfId="26388" xr:uid="{00000000-0005-0000-0000-0000057A0000}"/>
    <cellStyle name="Note 8 3 2 2 4" xfId="33837" xr:uid="{00000000-0005-0000-0000-0000067A0000}"/>
    <cellStyle name="Note 8 3 2 3" xfId="16221" xr:uid="{00000000-0005-0000-0000-0000077A0000}"/>
    <cellStyle name="Note 8 3 2 3 2" xfId="16222" xr:uid="{00000000-0005-0000-0000-0000087A0000}"/>
    <cellStyle name="Note 8 3 2 3 2 2" xfId="16223" xr:uid="{00000000-0005-0000-0000-0000097A0000}"/>
    <cellStyle name="Note 8 3 2 3 2 2 2" xfId="26397" xr:uid="{00000000-0005-0000-0000-00000A7A0000}"/>
    <cellStyle name="Note 8 3 2 3 2 2 3" xfId="38420" xr:uid="{00000000-0005-0000-0000-00000B7A0000}"/>
    <cellStyle name="Note 8 3 2 3 2 3" xfId="16224" xr:uid="{00000000-0005-0000-0000-00000C7A0000}"/>
    <cellStyle name="Note 8 3 2 3 2 3 2" xfId="26398" xr:uid="{00000000-0005-0000-0000-00000D7A0000}"/>
    <cellStyle name="Note 8 3 2 3 2 3 3" xfId="40960" xr:uid="{00000000-0005-0000-0000-00000E7A0000}"/>
    <cellStyle name="Note 8 3 2 3 2 4" xfId="26396" xr:uid="{00000000-0005-0000-0000-00000F7A0000}"/>
    <cellStyle name="Note 8 3 2 3 2 5" xfId="35867" xr:uid="{00000000-0005-0000-0000-0000107A0000}"/>
    <cellStyle name="Note 8 3 2 3 3" xfId="16225" xr:uid="{00000000-0005-0000-0000-0000117A0000}"/>
    <cellStyle name="Note 8 3 2 3 3 2" xfId="26399" xr:uid="{00000000-0005-0000-0000-0000127A0000}"/>
    <cellStyle name="Note 8 3 2 3 3 3" xfId="37146" xr:uid="{00000000-0005-0000-0000-0000137A0000}"/>
    <cellStyle name="Note 8 3 2 3 4" xfId="16226" xr:uid="{00000000-0005-0000-0000-0000147A0000}"/>
    <cellStyle name="Note 8 3 2 3 4 2" xfId="26400" xr:uid="{00000000-0005-0000-0000-0000157A0000}"/>
    <cellStyle name="Note 8 3 2 3 4 3" xfId="39690" xr:uid="{00000000-0005-0000-0000-0000167A0000}"/>
    <cellStyle name="Note 8 3 2 3 5" xfId="26395" xr:uid="{00000000-0005-0000-0000-0000177A0000}"/>
    <cellStyle name="Note 8 3 2 3 6" xfId="34589" xr:uid="{00000000-0005-0000-0000-0000187A0000}"/>
    <cellStyle name="Note 8 3 2 4" xfId="26387" xr:uid="{00000000-0005-0000-0000-0000197A0000}"/>
    <cellStyle name="Note 8 3 2 5" xfId="32634" xr:uid="{00000000-0005-0000-0000-00001A7A0000}"/>
    <cellStyle name="Note 8 3 3" xfId="16227" xr:uid="{00000000-0005-0000-0000-00001B7A0000}"/>
    <cellStyle name="Note 8 3 3 2" xfId="16228" xr:uid="{00000000-0005-0000-0000-00001C7A0000}"/>
    <cellStyle name="Note 8 3 3 2 2" xfId="16229" xr:uid="{00000000-0005-0000-0000-00001D7A0000}"/>
    <cellStyle name="Note 8 3 3 2 2 2" xfId="16230" xr:uid="{00000000-0005-0000-0000-00001E7A0000}"/>
    <cellStyle name="Note 8 3 3 2 2 2 2" xfId="16231" xr:uid="{00000000-0005-0000-0000-00001F7A0000}"/>
    <cellStyle name="Note 8 3 3 2 2 2 2 2" xfId="26405" xr:uid="{00000000-0005-0000-0000-0000207A0000}"/>
    <cellStyle name="Note 8 3 3 2 2 2 2 3" xfId="39092" xr:uid="{00000000-0005-0000-0000-0000217A0000}"/>
    <cellStyle name="Note 8 3 3 2 2 2 3" xfId="16232" xr:uid="{00000000-0005-0000-0000-0000227A0000}"/>
    <cellStyle name="Note 8 3 3 2 2 2 3 2" xfId="26406" xr:uid="{00000000-0005-0000-0000-0000237A0000}"/>
    <cellStyle name="Note 8 3 3 2 2 2 3 3" xfId="41632" xr:uid="{00000000-0005-0000-0000-0000247A0000}"/>
    <cellStyle name="Note 8 3 3 2 2 2 4" xfId="26404" xr:uid="{00000000-0005-0000-0000-0000257A0000}"/>
    <cellStyle name="Note 8 3 3 2 2 2 5" xfId="36539" xr:uid="{00000000-0005-0000-0000-0000267A0000}"/>
    <cellStyle name="Note 8 3 3 2 2 3" xfId="16233" xr:uid="{00000000-0005-0000-0000-0000277A0000}"/>
    <cellStyle name="Note 8 3 3 2 2 3 2" xfId="26407" xr:uid="{00000000-0005-0000-0000-0000287A0000}"/>
    <cellStyle name="Note 8 3 3 2 2 3 3" xfId="37820" xr:uid="{00000000-0005-0000-0000-0000297A0000}"/>
    <cellStyle name="Note 8 3 3 2 2 4" xfId="16234" xr:uid="{00000000-0005-0000-0000-00002A7A0000}"/>
    <cellStyle name="Note 8 3 3 2 2 4 2" xfId="26408" xr:uid="{00000000-0005-0000-0000-00002B7A0000}"/>
    <cellStyle name="Note 8 3 3 2 2 4 3" xfId="40362" xr:uid="{00000000-0005-0000-0000-00002C7A0000}"/>
    <cellStyle name="Note 8 3 3 2 2 5" xfId="26403" xr:uid="{00000000-0005-0000-0000-00002D7A0000}"/>
    <cellStyle name="Note 8 3 3 2 2 6" xfId="35260" xr:uid="{00000000-0005-0000-0000-00002E7A0000}"/>
    <cellStyle name="Note 8 3 3 2 3" xfId="26402" xr:uid="{00000000-0005-0000-0000-00002F7A0000}"/>
    <cellStyle name="Note 8 3 3 2 4" xfId="33988" xr:uid="{00000000-0005-0000-0000-0000307A0000}"/>
    <cellStyle name="Note 8 3 3 3" xfId="16235" xr:uid="{00000000-0005-0000-0000-0000317A0000}"/>
    <cellStyle name="Note 8 3 3 3 2" xfId="16236" xr:uid="{00000000-0005-0000-0000-0000327A0000}"/>
    <cellStyle name="Note 8 3 3 3 2 2" xfId="16237" xr:uid="{00000000-0005-0000-0000-0000337A0000}"/>
    <cellStyle name="Note 8 3 3 3 2 2 2" xfId="26411" xr:uid="{00000000-0005-0000-0000-0000347A0000}"/>
    <cellStyle name="Note 8 3 3 3 2 2 3" xfId="38572" xr:uid="{00000000-0005-0000-0000-0000357A0000}"/>
    <cellStyle name="Note 8 3 3 3 2 3" xfId="16238" xr:uid="{00000000-0005-0000-0000-0000367A0000}"/>
    <cellStyle name="Note 8 3 3 3 2 3 2" xfId="26412" xr:uid="{00000000-0005-0000-0000-0000377A0000}"/>
    <cellStyle name="Note 8 3 3 3 2 3 3" xfId="41112" xr:uid="{00000000-0005-0000-0000-0000387A0000}"/>
    <cellStyle name="Note 8 3 3 3 2 4" xfId="26410" xr:uid="{00000000-0005-0000-0000-0000397A0000}"/>
    <cellStyle name="Note 8 3 3 3 2 5" xfId="36019" xr:uid="{00000000-0005-0000-0000-00003A7A0000}"/>
    <cellStyle name="Note 8 3 3 3 3" xfId="16239" xr:uid="{00000000-0005-0000-0000-00003B7A0000}"/>
    <cellStyle name="Note 8 3 3 3 3 2" xfId="26413" xr:uid="{00000000-0005-0000-0000-00003C7A0000}"/>
    <cellStyle name="Note 8 3 3 3 3 3" xfId="37298" xr:uid="{00000000-0005-0000-0000-00003D7A0000}"/>
    <cellStyle name="Note 8 3 3 3 4" xfId="16240" xr:uid="{00000000-0005-0000-0000-00003E7A0000}"/>
    <cellStyle name="Note 8 3 3 3 4 2" xfId="26414" xr:uid="{00000000-0005-0000-0000-00003F7A0000}"/>
    <cellStyle name="Note 8 3 3 3 4 3" xfId="39842" xr:uid="{00000000-0005-0000-0000-0000407A0000}"/>
    <cellStyle name="Note 8 3 3 3 5" xfId="26409" xr:uid="{00000000-0005-0000-0000-0000417A0000}"/>
    <cellStyle name="Note 8 3 3 3 6" xfId="34737" xr:uid="{00000000-0005-0000-0000-0000427A0000}"/>
    <cellStyle name="Note 8 3 3 4" xfId="26401" xr:uid="{00000000-0005-0000-0000-0000437A0000}"/>
    <cellStyle name="Note 8 3 3 5" xfId="32781" xr:uid="{00000000-0005-0000-0000-0000447A0000}"/>
    <cellStyle name="Note 8 3 4" xfId="16241" xr:uid="{00000000-0005-0000-0000-0000457A0000}"/>
    <cellStyle name="Note 8 3 4 2" xfId="16242" xr:uid="{00000000-0005-0000-0000-0000467A0000}"/>
    <cellStyle name="Note 8 3 4 2 2" xfId="16243" xr:uid="{00000000-0005-0000-0000-0000477A0000}"/>
    <cellStyle name="Note 8 3 4 2 2 2" xfId="16244" xr:uid="{00000000-0005-0000-0000-0000487A0000}"/>
    <cellStyle name="Note 8 3 4 2 2 2 2" xfId="16245" xr:uid="{00000000-0005-0000-0000-0000497A0000}"/>
    <cellStyle name="Note 8 3 4 2 2 2 2 2" xfId="26419" xr:uid="{00000000-0005-0000-0000-00004A7A0000}"/>
    <cellStyle name="Note 8 3 4 2 2 2 2 3" xfId="39251" xr:uid="{00000000-0005-0000-0000-00004B7A0000}"/>
    <cellStyle name="Note 8 3 4 2 2 2 3" xfId="16246" xr:uid="{00000000-0005-0000-0000-00004C7A0000}"/>
    <cellStyle name="Note 8 3 4 2 2 2 3 2" xfId="26420" xr:uid="{00000000-0005-0000-0000-00004D7A0000}"/>
    <cellStyle name="Note 8 3 4 2 2 2 3 3" xfId="41791" xr:uid="{00000000-0005-0000-0000-00004E7A0000}"/>
    <cellStyle name="Note 8 3 4 2 2 2 4" xfId="26418" xr:uid="{00000000-0005-0000-0000-00004F7A0000}"/>
    <cellStyle name="Note 8 3 4 2 2 2 5" xfId="36698" xr:uid="{00000000-0005-0000-0000-0000507A0000}"/>
    <cellStyle name="Note 8 3 4 2 2 3" xfId="16247" xr:uid="{00000000-0005-0000-0000-0000517A0000}"/>
    <cellStyle name="Note 8 3 4 2 2 3 2" xfId="26421" xr:uid="{00000000-0005-0000-0000-0000527A0000}"/>
    <cellStyle name="Note 8 3 4 2 2 3 3" xfId="37981" xr:uid="{00000000-0005-0000-0000-0000537A0000}"/>
    <cellStyle name="Note 8 3 4 2 2 4" xfId="16248" xr:uid="{00000000-0005-0000-0000-0000547A0000}"/>
    <cellStyle name="Note 8 3 4 2 2 4 2" xfId="26422" xr:uid="{00000000-0005-0000-0000-0000557A0000}"/>
    <cellStyle name="Note 8 3 4 2 2 4 3" xfId="40521" xr:uid="{00000000-0005-0000-0000-0000567A0000}"/>
    <cellStyle name="Note 8 3 4 2 2 5" xfId="26417" xr:uid="{00000000-0005-0000-0000-0000577A0000}"/>
    <cellStyle name="Note 8 3 4 2 2 6" xfId="35421" xr:uid="{00000000-0005-0000-0000-0000587A0000}"/>
    <cellStyle name="Note 8 3 4 2 3" xfId="26416" xr:uid="{00000000-0005-0000-0000-0000597A0000}"/>
    <cellStyle name="Note 8 3 4 2 4" xfId="34149" xr:uid="{00000000-0005-0000-0000-00005A7A0000}"/>
    <cellStyle name="Note 8 3 4 3" xfId="16249" xr:uid="{00000000-0005-0000-0000-00005B7A0000}"/>
    <cellStyle name="Note 8 3 4 3 2" xfId="16250" xr:uid="{00000000-0005-0000-0000-00005C7A0000}"/>
    <cellStyle name="Note 8 3 4 3 2 2" xfId="16251" xr:uid="{00000000-0005-0000-0000-00005D7A0000}"/>
    <cellStyle name="Note 8 3 4 3 2 2 2" xfId="26425" xr:uid="{00000000-0005-0000-0000-00005E7A0000}"/>
    <cellStyle name="Note 8 3 4 3 2 2 3" xfId="38731" xr:uid="{00000000-0005-0000-0000-00005F7A0000}"/>
    <cellStyle name="Note 8 3 4 3 2 3" xfId="16252" xr:uid="{00000000-0005-0000-0000-0000607A0000}"/>
    <cellStyle name="Note 8 3 4 3 2 3 2" xfId="26426" xr:uid="{00000000-0005-0000-0000-0000617A0000}"/>
    <cellStyle name="Note 8 3 4 3 2 3 3" xfId="41271" xr:uid="{00000000-0005-0000-0000-0000627A0000}"/>
    <cellStyle name="Note 8 3 4 3 2 4" xfId="26424" xr:uid="{00000000-0005-0000-0000-0000637A0000}"/>
    <cellStyle name="Note 8 3 4 3 2 5" xfId="36178" xr:uid="{00000000-0005-0000-0000-0000647A0000}"/>
    <cellStyle name="Note 8 3 4 3 3" xfId="16253" xr:uid="{00000000-0005-0000-0000-0000657A0000}"/>
    <cellStyle name="Note 8 3 4 3 3 2" xfId="26427" xr:uid="{00000000-0005-0000-0000-0000667A0000}"/>
    <cellStyle name="Note 8 3 4 3 3 3" xfId="37459" xr:uid="{00000000-0005-0000-0000-0000677A0000}"/>
    <cellStyle name="Note 8 3 4 3 4" xfId="16254" xr:uid="{00000000-0005-0000-0000-0000687A0000}"/>
    <cellStyle name="Note 8 3 4 3 4 2" xfId="26428" xr:uid="{00000000-0005-0000-0000-0000697A0000}"/>
    <cellStyle name="Note 8 3 4 3 4 3" xfId="40001" xr:uid="{00000000-0005-0000-0000-00006A7A0000}"/>
    <cellStyle name="Note 8 3 4 3 5" xfId="26423" xr:uid="{00000000-0005-0000-0000-00006B7A0000}"/>
    <cellStyle name="Note 8 3 4 3 6" xfId="34899" xr:uid="{00000000-0005-0000-0000-00006C7A0000}"/>
    <cellStyle name="Note 8 3 4 4" xfId="26415" xr:uid="{00000000-0005-0000-0000-00006D7A0000}"/>
    <cellStyle name="Note 8 3 4 5" xfId="33602" xr:uid="{00000000-0005-0000-0000-00006E7A0000}"/>
    <cellStyle name="Note 8 3 5" xfId="16255" xr:uid="{00000000-0005-0000-0000-00006F7A0000}"/>
    <cellStyle name="Note 8 3 5 2" xfId="16256" xr:uid="{00000000-0005-0000-0000-0000707A0000}"/>
    <cellStyle name="Note 8 3 5 2 2" xfId="16257" xr:uid="{00000000-0005-0000-0000-0000717A0000}"/>
    <cellStyle name="Note 8 3 5 2 2 2" xfId="16258" xr:uid="{00000000-0005-0000-0000-0000727A0000}"/>
    <cellStyle name="Note 8 3 5 2 2 2 2" xfId="26432" xr:uid="{00000000-0005-0000-0000-0000737A0000}"/>
    <cellStyle name="Note 8 3 5 2 2 2 3" xfId="38275" xr:uid="{00000000-0005-0000-0000-0000747A0000}"/>
    <cellStyle name="Note 8 3 5 2 2 3" xfId="16259" xr:uid="{00000000-0005-0000-0000-0000757A0000}"/>
    <cellStyle name="Note 8 3 5 2 2 3 2" xfId="26433" xr:uid="{00000000-0005-0000-0000-0000767A0000}"/>
    <cellStyle name="Note 8 3 5 2 2 3 3" xfId="40815" xr:uid="{00000000-0005-0000-0000-0000777A0000}"/>
    <cellStyle name="Note 8 3 5 2 2 4" xfId="26431" xr:uid="{00000000-0005-0000-0000-0000787A0000}"/>
    <cellStyle name="Note 8 3 5 2 2 5" xfId="35722" xr:uid="{00000000-0005-0000-0000-0000797A0000}"/>
    <cellStyle name="Note 8 3 5 2 3" xfId="16260" xr:uid="{00000000-0005-0000-0000-00007A7A0000}"/>
    <cellStyle name="Note 8 3 5 2 3 2" xfId="26434" xr:uid="{00000000-0005-0000-0000-00007B7A0000}"/>
    <cellStyle name="Note 8 3 5 2 3 3" xfId="37001" xr:uid="{00000000-0005-0000-0000-00007C7A0000}"/>
    <cellStyle name="Note 8 3 5 2 4" xfId="16261" xr:uid="{00000000-0005-0000-0000-00007D7A0000}"/>
    <cellStyle name="Note 8 3 5 2 4 2" xfId="26435" xr:uid="{00000000-0005-0000-0000-00007E7A0000}"/>
    <cellStyle name="Note 8 3 5 2 4 3" xfId="39545" xr:uid="{00000000-0005-0000-0000-00007F7A0000}"/>
    <cellStyle name="Note 8 3 5 2 5" xfId="26430" xr:uid="{00000000-0005-0000-0000-0000807A0000}"/>
    <cellStyle name="Note 8 3 5 2 6" xfId="34447" xr:uid="{00000000-0005-0000-0000-0000817A0000}"/>
    <cellStyle name="Note 8 3 5 3" xfId="26429" xr:uid="{00000000-0005-0000-0000-0000827A0000}"/>
    <cellStyle name="Note 8 3 5 4" xfId="32470" xr:uid="{00000000-0005-0000-0000-0000837A0000}"/>
    <cellStyle name="Note 8 3 6" xfId="16262" xr:uid="{00000000-0005-0000-0000-0000847A0000}"/>
    <cellStyle name="Note 8 3 6 2" xfId="16263" xr:uid="{00000000-0005-0000-0000-0000857A0000}"/>
    <cellStyle name="Note 8 3 6 2 2" xfId="16264" xr:uid="{00000000-0005-0000-0000-0000867A0000}"/>
    <cellStyle name="Note 8 3 6 2 2 2" xfId="16265" xr:uid="{00000000-0005-0000-0000-0000877A0000}"/>
    <cellStyle name="Note 8 3 6 2 2 2 2" xfId="26439" xr:uid="{00000000-0005-0000-0000-0000887A0000}"/>
    <cellStyle name="Note 8 3 6 2 2 2 3" xfId="38797" xr:uid="{00000000-0005-0000-0000-0000897A0000}"/>
    <cellStyle name="Note 8 3 6 2 2 3" xfId="16266" xr:uid="{00000000-0005-0000-0000-00008A7A0000}"/>
    <cellStyle name="Note 8 3 6 2 2 3 2" xfId="26440" xr:uid="{00000000-0005-0000-0000-00008B7A0000}"/>
    <cellStyle name="Note 8 3 6 2 2 3 3" xfId="41337" xr:uid="{00000000-0005-0000-0000-00008C7A0000}"/>
    <cellStyle name="Note 8 3 6 2 2 4" xfId="26438" xr:uid="{00000000-0005-0000-0000-00008D7A0000}"/>
    <cellStyle name="Note 8 3 6 2 2 5" xfId="36244" xr:uid="{00000000-0005-0000-0000-00008E7A0000}"/>
    <cellStyle name="Note 8 3 6 2 3" xfId="16267" xr:uid="{00000000-0005-0000-0000-00008F7A0000}"/>
    <cellStyle name="Note 8 3 6 2 3 2" xfId="26441" xr:uid="{00000000-0005-0000-0000-0000907A0000}"/>
    <cellStyle name="Note 8 3 6 2 3 3" xfId="37525" xr:uid="{00000000-0005-0000-0000-0000917A0000}"/>
    <cellStyle name="Note 8 3 6 2 4" xfId="16268" xr:uid="{00000000-0005-0000-0000-0000927A0000}"/>
    <cellStyle name="Note 8 3 6 2 4 2" xfId="26442" xr:uid="{00000000-0005-0000-0000-0000937A0000}"/>
    <cellStyle name="Note 8 3 6 2 4 3" xfId="40067" xr:uid="{00000000-0005-0000-0000-0000947A0000}"/>
    <cellStyle name="Note 8 3 6 2 5" xfId="26437" xr:uid="{00000000-0005-0000-0000-0000957A0000}"/>
    <cellStyle name="Note 8 3 6 2 6" xfId="34965" xr:uid="{00000000-0005-0000-0000-0000967A0000}"/>
    <cellStyle name="Note 8 3 6 3" xfId="26436" xr:uid="{00000000-0005-0000-0000-0000977A0000}"/>
    <cellStyle name="Note 8 3 6 4" xfId="33692" xr:uid="{00000000-0005-0000-0000-0000987A0000}"/>
    <cellStyle name="Note 8 3 7" xfId="16269" xr:uid="{00000000-0005-0000-0000-0000997A0000}"/>
    <cellStyle name="Note 8 3 7 2" xfId="16270" xr:uid="{00000000-0005-0000-0000-00009A7A0000}"/>
    <cellStyle name="Note 8 3 7 2 2" xfId="16271" xr:uid="{00000000-0005-0000-0000-00009B7A0000}"/>
    <cellStyle name="Note 8 3 7 2 2 2" xfId="26445" xr:uid="{00000000-0005-0000-0000-00009C7A0000}"/>
    <cellStyle name="Note 8 3 7 2 2 3" xfId="38133" xr:uid="{00000000-0005-0000-0000-00009D7A0000}"/>
    <cellStyle name="Note 8 3 7 2 3" xfId="16272" xr:uid="{00000000-0005-0000-0000-00009E7A0000}"/>
    <cellStyle name="Note 8 3 7 2 3 2" xfId="26446" xr:uid="{00000000-0005-0000-0000-00009F7A0000}"/>
    <cellStyle name="Note 8 3 7 2 3 3" xfId="40673" xr:uid="{00000000-0005-0000-0000-0000A07A0000}"/>
    <cellStyle name="Note 8 3 7 2 4" xfId="26444" xr:uid="{00000000-0005-0000-0000-0000A17A0000}"/>
    <cellStyle name="Note 8 3 7 2 5" xfId="35580" xr:uid="{00000000-0005-0000-0000-0000A27A0000}"/>
    <cellStyle name="Note 8 3 7 3" xfId="16273" xr:uid="{00000000-0005-0000-0000-0000A37A0000}"/>
    <cellStyle name="Note 8 3 7 3 2" xfId="26447" xr:uid="{00000000-0005-0000-0000-0000A47A0000}"/>
    <cellStyle name="Note 8 3 7 3 3" xfId="36859" xr:uid="{00000000-0005-0000-0000-0000A57A0000}"/>
    <cellStyle name="Note 8 3 7 4" xfId="16274" xr:uid="{00000000-0005-0000-0000-0000A67A0000}"/>
    <cellStyle name="Note 8 3 7 4 2" xfId="26448" xr:uid="{00000000-0005-0000-0000-0000A77A0000}"/>
    <cellStyle name="Note 8 3 7 4 3" xfId="39403" xr:uid="{00000000-0005-0000-0000-0000A87A0000}"/>
    <cellStyle name="Note 8 3 7 5" xfId="26443" xr:uid="{00000000-0005-0000-0000-0000A97A0000}"/>
    <cellStyle name="Note 8 3 7 6" xfId="34305" xr:uid="{00000000-0005-0000-0000-0000AA7A0000}"/>
    <cellStyle name="Note 8 3 8" xfId="26386" xr:uid="{00000000-0005-0000-0000-0000AB7A0000}"/>
    <cellStyle name="Note 8 3 9" xfId="31701" xr:uid="{00000000-0005-0000-0000-0000AC7A0000}"/>
    <cellStyle name="Note 8 4" xfId="16275" xr:uid="{00000000-0005-0000-0000-0000AD7A0000}"/>
    <cellStyle name="Note 8 4 2" xfId="16276" xr:uid="{00000000-0005-0000-0000-0000AE7A0000}"/>
    <cellStyle name="Note 8 4 2 2" xfId="16277" xr:uid="{00000000-0005-0000-0000-0000AF7A0000}"/>
    <cellStyle name="Note 8 4 2 2 2" xfId="16278" xr:uid="{00000000-0005-0000-0000-0000B07A0000}"/>
    <cellStyle name="Note 8 4 2 2 2 2" xfId="16279" xr:uid="{00000000-0005-0000-0000-0000B17A0000}"/>
    <cellStyle name="Note 8 4 2 2 2 2 2" xfId="26453" xr:uid="{00000000-0005-0000-0000-0000B27A0000}"/>
    <cellStyle name="Note 8 4 2 2 2 2 3" xfId="38863" xr:uid="{00000000-0005-0000-0000-0000B37A0000}"/>
    <cellStyle name="Note 8 4 2 2 2 3" xfId="16280" xr:uid="{00000000-0005-0000-0000-0000B47A0000}"/>
    <cellStyle name="Note 8 4 2 2 2 3 2" xfId="26454" xr:uid="{00000000-0005-0000-0000-0000B57A0000}"/>
    <cellStyle name="Note 8 4 2 2 2 3 3" xfId="41403" xr:uid="{00000000-0005-0000-0000-0000B67A0000}"/>
    <cellStyle name="Note 8 4 2 2 2 4" xfId="26452" xr:uid="{00000000-0005-0000-0000-0000B77A0000}"/>
    <cellStyle name="Note 8 4 2 2 2 5" xfId="36310" xr:uid="{00000000-0005-0000-0000-0000B87A0000}"/>
    <cellStyle name="Note 8 4 2 2 3" xfId="16281" xr:uid="{00000000-0005-0000-0000-0000B97A0000}"/>
    <cellStyle name="Note 8 4 2 2 3 2" xfId="26455" xr:uid="{00000000-0005-0000-0000-0000BA7A0000}"/>
    <cellStyle name="Note 8 4 2 2 3 3" xfId="37591" xr:uid="{00000000-0005-0000-0000-0000BB7A0000}"/>
    <cellStyle name="Note 8 4 2 2 4" xfId="16282" xr:uid="{00000000-0005-0000-0000-0000BC7A0000}"/>
    <cellStyle name="Note 8 4 2 2 4 2" xfId="26456" xr:uid="{00000000-0005-0000-0000-0000BD7A0000}"/>
    <cellStyle name="Note 8 4 2 2 4 3" xfId="40133" xr:uid="{00000000-0005-0000-0000-0000BE7A0000}"/>
    <cellStyle name="Note 8 4 2 2 5" xfId="26451" xr:uid="{00000000-0005-0000-0000-0000BF7A0000}"/>
    <cellStyle name="Note 8 4 2 2 6" xfId="35031" xr:uid="{00000000-0005-0000-0000-0000C07A0000}"/>
    <cellStyle name="Note 8 4 2 3" xfId="26450" xr:uid="{00000000-0005-0000-0000-0000C17A0000}"/>
    <cellStyle name="Note 8 4 2 4" xfId="33760" xr:uid="{00000000-0005-0000-0000-0000C27A0000}"/>
    <cellStyle name="Note 8 4 3" xfId="16283" xr:uid="{00000000-0005-0000-0000-0000C37A0000}"/>
    <cellStyle name="Note 8 4 3 2" xfId="16284" xr:uid="{00000000-0005-0000-0000-0000C47A0000}"/>
    <cellStyle name="Note 8 4 3 2 2" xfId="16285" xr:uid="{00000000-0005-0000-0000-0000C57A0000}"/>
    <cellStyle name="Note 8 4 3 2 2 2" xfId="26459" xr:uid="{00000000-0005-0000-0000-0000C67A0000}"/>
    <cellStyle name="Note 8 4 3 2 2 3" xfId="38343" xr:uid="{00000000-0005-0000-0000-0000C77A0000}"/>
    <cellStyle name="Note 8 4 3 2 3" xfId="16286" xr:uid="{00000000-0005-0000-0000-0000C87A0000}"/>
    <cellStyle name="Note 8 4 3 2 3 2" xfId="26460" xr:uid="{00000000-0005-0000-0000-0000C97A0000}"/>
    <cellStyle name="Note 8 4 3 2 3 3" xfId="40883" xr:uid="{00000000-0005-0000-0000-0000CA7A0000}"/>
    <cellStyle name="Note 8 4 3 2 4" xfId="26458" xr:uid="{00000000-0005-0000-0000-0000CB7A0000}"/>
    <cellStyle name="Note 8 4 3 2 5" xfId="35790" xr:uid="{00000000-0005-0000-0000-0000CC7A0000}"/>
    <cellStyle name="Note 8 4 3 3" xfId="16287" xr:uid="{00000000-0005-0000-0000-0000CD7A0000}"/>
    <cellStyle name="Note 8 4 3 3 2" xfId="26461" xr:uid="{00000000-0005-0000-0000-0000CE7A0000}"/>
    <cellStyle name="Note 8 4 3 3 3" xfId="37069" xr:uid="{00000000-0005-0000-0000-0000CF7A0000}"/>
    <cellStyle name="Note 8 4 3 4" xfId="16288" xr:uid="{00000000-0005-0000-0000-0000D07A0000}"/>
    <cellStyle name="Note 8 4 3 4 2" xfId="26462" xr:uid="{00000000-0005-0000-0000-0000D17A0000}"/>
    <cellStyle name="Note 8 4 3 4 3" xfId="39613" xr:uid="{00000000-0005-0000-0000-0000D27A0000}"/>
    <cellStyle name="Note 8 4 3 5" xfId="26457" xr:uid="{00000000-0005-0000-0000-0000D37A0000}"/>
    <cellStyle name="Note 8 4 3 6" xfId="34514" xr:uid="{00000000-0005-0000-0000-0000D47A0000}"/>
    <cellStyle name="Note 8 4 4" xfId="26449" xr:uid="{00000000-0005-0000-0000-0000D57A0000}"/>
    <cellStyle name="Note 8 4 5" xfId="32560" xr:uid="{00000000-0005-0000-0000-0000D67A0000}"/>
    <cellStyle name="Note 8 5" xfId="16289" xr:uid="{00000000-0005-0000-0000-0000D77A0000}"/>
    <cellStyle name="Note 8 5 2" xfId="16290" xr:uid="{00000000-0005-0000-0000-0000D87A0000}"/>
    <cellStyle name="Note 8 5 2 2" xfId="16291" xr:uid="{00000000-0005-0000-0000-0000D97A0000}"/>
    <cellStyle name="Note 8 5 2 2 2" xfId="16292" xr:uid="{00000000-0005-0000-0000-0000DA7A0000}"/>
    <cellStyle name="Note 8 5 2 2 2 2" xfId="16293" xr:uid="{00000000-0005-0000-0000-0000DB7A0000}"/>
    <cellStyle name="Note 8 5 2 2 2 2 2" xfId="26467" xr:uid="{00000000-0005-0000-0000-0000DC7A0000}"/>
    <cellStyle name="Note 8 5 2 2 2 2 3" xfId="39014" xr:uid="{00000000-0005-0000-0000-0000DD7A0000}"/>
    <cellStyle name="Note 8 5 2 2 2 3" xfId="16294" xr:uid="{00000000-0005-0000-0000-0000DE7A0000}"/>
    <cellStyle name="Note 8 5 2 2 2 3 2" xfId="26468" xr:uid="{00000000-0005-0000-0000-0000DF7A0000}"/>
    <cellStyle name="Note 8 5 2 2 2 3 3" xfId="41554" xr:uid="{00000000-0005-0000-0000-0000E07A0000}"/>
    <cellStyle name="Note 8 5 2 2 2 4" xfId="26466" xr:uid="{00000000-0005-0000-0000-0000E17A0000}"/>
    <cellStyle name="Note 8 5 2 2 2 5" xfId="36461" xr:uid="{00000000-0005-0000-0000-0000E27A0000}"/>
    <cellStyle name="Note 8 5 2 2 3" xfId="16295" xr:uid="{00000000-0005-0000-0000-0000E37A0000}"/>
    <cellStyle name="Note 8 5 2 2 3 2" xfId="26469" xr:uid="{00000000-0005-0000-0000-0000E47A0000}"/>
    <cellStyle name="Note 8 5 2 2 3 3" xfId="37742" xr:uid="{00000000-0005-0000-0000-0000E57A0000}"/>
    <cellStyle name="Note 8 5 2 2 4" xfId="16296" xr:uid="{00000000-0005-0000-0000-0000E67A0000}"/>
    <cellStyle name="Note 8 5 2 2 4 2" xfId="26470" xr:uid="{00000000-0005-0000-0000-0000E77A0000}"/>
    <cellStyle name="Note 8 5 2 2 4 3" xfId="40284" xr:uid="{00000000-0005-0000-0000-0000E87A0000}"/>
    <cellStyle name="Note 8 5 2 2 5" xfId="26465" xr:uid="{00000000-0005-0000-0000-0000E97A0000}"/>
    <cellStyle name="Note 8 5 2 2 6" xfId="35182" xr:uid="{00000000-0005-0000-0000-0000EA7A0000}"/>
    <cellStyle name="Note 8 5 2 3" xfId="26464" xr:uid="{00000000-0005-0000-0000-0000EB7A0000}"/>
    <cellStyle name="Note 8 5 2 4" xfId="33911" xr:uid="{00000000-0005-0000-0000-0000EC7A0000}"/>
    <cellStyle name="Note 8 5 3" xfId="16297" xr:uid="{00000000-0005-0000-0000-0000ED7A0000}"/>
    <cellStyle name="Note 8 5 3 2" xfId="16298" xr:uid="{00000000-0005-0000-0000-0000EE7A0000}"/>
    <cellStyle name="Note 8 5 3 2 2" xfId="16299" xr:uid="{00000000-0005-0000-0000-0000EF7A0000}"/>
    <cellStyle name="Note 8 5 3 2 2 2" xfId="26473" xr:uid="{00000000-0005-0000-0000-0000F07A0000}"/>
    <cellStyle name="Note 8 5 3 2 2 3" xfId="38494" xr:uid="{00000000-0005-0000-0000-0000F17A0000}"/>
    <cellStyle name="Note 8 5 3 2 3" xfId="16300" xr:uid="{00000000-0005-0000-0000-0000F27A0000}"/>
    <cellStyle name="Note 8 5 3 2 3 2" xfId="26474" xr:uid="{00000000-0005-0000-0000-0000F37A0000}"/>
    <cellStyle name="Note 8 5 3 2 3 3" xfId="41034" xr:uid="{00000000-0005-0000-0000-0000F47A0000}"/>
    <cellStyle name="Note 8 5 3 2 4" xfId="26472" xr:uid="{00000000-0005-0000-0000-0000F57A0000}"/>
    <cellStyle name="Note 8 5 3 2 5" xfId="35941" xr:uid="{00000000-0005-0000-0000-0000F67A0000}"/>
    <cellStyle name="Note 8 5 3 3" xfId="16301" xr:uid="{00000000-0005-0000-0000-0000F77A0000}"/>
    <cellStyle name="Note 8 5 3 3 2" xfId="26475" xr:uid="{00000000-0005-0000-0000-0000F87A0000}"/>
    <cellStyle name="Note 8 5 3 3 3" xfId="37220" xr:uid="{00000000-0005-0000-0000-0000F97A0000}"/>
    <cellStyle name="Note 8 5 3 4" xfId="16302" xr:uid="{00000000-0005-0000-0000-0000FA7A0000}"/>
    <cellStyle name="Note 8 5 3 4 2" xfId="26476" xr:uid="{00000000-0005-0000-0000-0000FB7A0000}"/>
    <cellStyle name="Note 8 5 3 4 3" xfId="39764" xr:uid="{00000000-0005-0000-0000-0000FC7A0000}"/>
    <cellStyle name="Note 8 5 3 5" xfId="26471" xr:uid="{00000000-0005-0000-0000-0000FD7A0000}"/>
    <cellStyle name="Note 8 5 3 6" xfId="34661" xr:uid="{00000000-0005-0000-0000-0000FE7A0000}"/>
    <cellStyle name="Note 8 5 4" xfId="26463" xr:uid="{00000000-0005-0000-0000-0000FF7A0000}"/>
    <cellStyle name="Note 8 5 5" xfId="32708" xr:uid="{00000000-0005-0000-0000-0000007B0000}"/>
    <cellStyle name="Note 8 6" xfId="16303" xr:uid="{00000000-0005-0000-0000-0000017B0000}"/>
    <cellStyle name="Note 8 6 2" xfId="16304" xr:uid="{00000000-0005-0000-0000-0000027B0000}"/>
    <cellStyle name="Note 8 6 2 2" xfId="16305" xr:uid="{00000000-0005-0000-0000-0000037B0000}"/>
    <cellStyle name="Note 8 6 2 2 2" xfId="16306" xr:uid="{00000000-0005-0000-0000-0000047B0000}"/>
    <cellStyle name="Note 8 6 2 2 2 2" xfId="16307" xr:uid="{00000000-0005-0000-0000-0000057B0000}"/>
    <cellStyle name="Note 8 6 2 2 2 2 2" xfId="26481" xr:uid="{00000000-0005-0000-0000-0000067B0000}"/>
    <cellStyle name="Note 8 6 2 2 2 2 3" xfId="39173" xr:uid="{00000000-0005-0000-0000-0000077B0000}"/>
    <cellStyle name="Note 8 6 2 2 2 3" xfId="16308" xr:uid="{00000000-0005-0000-0000-0000087B0000}"/>
    <cellStyle name="Note 8 6 2 2 2 3 2" xfId="26482" xr:uid="{00000000-0005-0000-0000-0000097B0000}"/>
    <cellStyle name="Note 8 6 2 2 2 3 3" xfId="41713" xr:uid="{00000000-0005-0000-0000-00000A7B0000}"/>
    <cellStyle name="Note 8 6 2 2 2 4" xfId="26480" xr:uid="{00000000-0005-0000-0000-00000B7B0000}"/>
    <cellStyle name="Note 8 6 2 2 2 5" xfId="36620" xr:uid="{00000000-0005-0000-0000-00000C7B0000}"/>
    <cellStyle name="Note 8 6 2 2 3" xfId="16309" xr:uid="{00000000-0005-0000-0000-00000D7B0000}"/>
    <cellStyle name="Note 8 6 2 2 3 2" xfId="26483" xr:uid="{00000000-0005-0000-0000-00000E7B0000}"/>
    <cellStyle name="Note 8 6 2 2 3 3" xfId="37903" xr:uid="{00000000-0005-0000-0000-00000F7B0000}"/>
    <cellStyle name="Note 8 6 2 2 4" xfId="16310" xr:uid="{00000000-0005-0000-0000-0000107B0000}"/>
    <cellStyle name="Note 8 6 2 2 4 2" xfId="26484" xr:uid="{00000000-0005-0000-0000-0000117B0000}"/>
    <cellStyle name="Note 8 6 2 2 4 3" xfId="40443" xr:uid="{00000000-0005-0000-0000-0000127B0000}"/>
    <cellStyle name="Note 8 6 2 2 5" xfId="26479" xr:uid="{00000000-0005-0000-0000-0000137B0000}"/>
    <cellStyle name="Note 8 6 2 2 6" xfId="35343" xr:uid="{00000000-0005-0000-0000-0000147B0000}"/>
    <cellStyle name="Note 8 6 2 3" xfId="26478" xr:uid="{00000000-0005-0000-0000-0000157B0000}"/>
    <cellStyle name="Note 8 6 2 4" xfId="34071" xr:uid="{00000000-0005-0000-0000-0000167B0000}"/>
    <cellStyle name="Note 8 6 3" xfId="16311" xr:uid="{00000000-0005-0000-0000-0000177B0000}"/>
    <cellStyle name="Note 8 6 3 2" xfId="16312" xr:uid="{00000000-0005-0000-0000-0000187B0000}"/>
    <cellStyle name="Note 8 6 3 2 2" xfId="16313" xr:uid="{00000000-0005-0000-0000-0000197B0000}"/>
    <cellStyle name="Note 8 6 3 2 2 2" xfId="26487" xr:uid="{00000000-0005-0000-0000-00001A7B0000}"/>
    <cellStyle name="Note 8 6 3 2 2 3" xfId="38653" xr:uid="{00000000-0005-0000-0000-00001B7B0000}"/>
    <cellStyle name="Note 8 6 3 2 3" xfId="16314" xr:uid="{00000000-0005-0000-0000-00001C7B0000}"/>
    <cellStyle name="Note 8 6 3 2 3 2" xfId="26488" xr:uid="{00000000-0005-0000-0000-00001D7B0000}"/>
    <cellStyle name="Note 8 6 3 2 3 3" xfId="41193" xr:uid="{00000000-0005-0000-0000-00001E7B0000}"/>
    <cellStyle name="Note 8 6 3 2 4" xfId="26486" xr:uid="{00000000-0005-0000-0000-00001F7B0000}"/>
    <cellStyle name="Note 8 6 3 2 5" xfId="36100" xr:uid="{00000000-0005-0000-0000-0000207B0000}"/>
    <cellStyle name="Note 8 6 3 3" xfId="16315" xr:uid="{00000000-0005-0000-0000-0000217B0000}"/>
    <cellStyle name="Note 8 6 3 3 2" xfId="26489" xr:uid="{00000000-0005-0000-0000-0000227B0000}"/>
    <cellStyle name="Note 8 6 3 3 3" xfId="37381" xr:uid="{00000000-0005-0000-0000-0000237B0000}"/>
    <cellStyle name="Note 8 6 3 4" xfId="16316" xr:uid="{00000000-0005-0000-0000-0000247B0000}"/>
    <cellStyle name="Note 8 6 3 4 2" xfId="26490" xr:uid="{00000000-0005-0000-0000-0000257B0000}"/>
    <cellStyle name="Note 8 6 3 4 3" xfId="39923" xr:uid="{00000000-0005-0000-0000-0000267B0000}"/>
    <cellStyle name="Note 8 6 3 5" xfId="26485" xr:uid="{00000000-0005-0000-0000-0000277B0000}"/>
    <cellStyle name="Note 8 6 3 6" xfId="34820" xr:uid="{00000000-0005-0000-0000-0000287B0000}"/>
    <cellStyle name="Note 8 6 4" xfId="26477" xr:uid="{00000000-0005-0000-0000-0000297B0000}"/>
    <cellStyle name="Note 8 6 5" xfId="32884" xr:uid="{00000000-0005-0000-0000-00002A7B0000}"/>
    <cellStyle name="Note 8 7" xfId="16317" xr:uid="{00000000-0005-0000-0000-00002B7B0000}"/>
    <cellStyle name="Note 8 7 2" xfId="16318" xr:uid="{00000000-0005-0000-0000-00002C7B0000}"/>
    <cellStyle name="Note 8 7 2 2" xfId="16319" xr:uid="{00000000-0005-0000-0000-00002D7B0000}"/>
    <cellStyle name="Note 8 7 2 2 2" xfId="16320" xr:uid="{00000000-0005-0000-0000-00002E7B0000}"/>
    <cellStyle name="Note 8 7 2 2 2 2" xfId="26494" xr:uid="{00000000-0005-0000-0000-00002F7B0000}"/>
    <cellStyle name="Note 8 7 2 2 2 3" xfId="38207" xr:uid="{00000000-0005-0000-0000-0000307B0000}"/>
    <cellStyle name="Note 8 7 2 2 3" xfId="16321" xr:uid="{00000000-0005-0000-0000-0000317B0000}"/>
    <cellStyle name="Note 8 7 2 2 3 2" xfId="26495" xr:uid="{00000000-0005-0000-0000-0000327B0000}"/>
    <cellStyle name="Note 8 7 2 2 3 3" xfId="40747" xr:uid="{00000000-0005-0000-0000-0000337B0000}"/>
    <cellStyle name="Note 8 7 2 2 4" xfId="26493" xr:uid="{00000000-0005-0000-0000-0000347B0000}"/>
    <cellStyle name="Note 8 7 2 2 5" xfId="35654" xr:uid="{00000000-0005-0000-0000-0000357B0000}"/>
    <cellStyle name="Note 8 7 2 3" xfId="16322" xr:uid="{00000000-0005-0000-0000-0000367B0000}"/>
    <cellStyle name="Note 8 7 2 3 2" xfId="26496" xr:uid="{00000000-0005-0000-0000-0000377B0000}"/>
    <cellStyle name="Note 8 7 2 3 3" xfId="36933" xr:uid="{00000000-0005-0000-0000-0000387B0000}"/>
    <cellStyle name="Note 8 7 2 4" xfId="16323" xr:uid="{00000000-0005-0000-0000-0000397B0000}"/>
    <cellStyle name="Note 8 7 2 4 2" xfId="26497" xr:uid="{00000000-0005-0000-0000-00003A7B0000}"/>
    <cellStyle name="Note 8 7 2 4 3" xfId="39477" xr:uid="{00000000-0005-0000-0000-00003B7B0000}"/>
    <cellStyle name="Note 8 7 2 5" xfId="26492" xr:uid="{00000000-0005-0000-0000-00003C7B0000}"/>
    <cellStyle name="Note 8 7 2 6" xfId="34379" xr:uid="{00000000-0005-0000-0000-00003D7B0000}"/>
    <cellStyle name="Note 8 7 3" xfId="26491" xr:uid="{00000000-0005-0000-0000-00003E7B0000}"/>
    <cellStyle name="Note 8 7 4" xfId="31780" xr:uid="{00000000-0005-0000-0000-00003F7B0000}"/>
    <cellStyle name="Note 8 8" xfId="16324" xr:uid="{00000000-0005-0000-0000-0000407B0000}"/>
    <cellStyle name="Note 8 8 2" xfId="16325" xr:uid="{00000000-0005-0000-0000-0000417B0000}"/>
    <cellStyle name="Note 8 8 2 2" xfId="16326" xr:uid="{00000000-0005-0000-0000-0000427B0000}"/>
    <cellStyle name="Note 8 8 2 2 2" xfId="26500" xr:uid="{00000000-0005-0000-0000-0000437B0000}"/>
    <cellStyle name="Note 8 8 2 2 3" xfId="38055" xr:uid="{00000000-0005-0000-0000-0000447B0000}"/>
    <cellStyle name="Note 8 8 2 3" xfId="16327" xr:uid="{00000000-0005-0000-0000-0000457B0000}"/>
    <cellStyle name="Note 8 8 2 3 2" xfId="26501" xr:uid="{00000000-0005-0000-0000-0000467B0000}"/>
    <cellStyle name="Note 8 8 2 3 3" xfId="40595" xr:uid="{00000000-0005-0000-0000-0000477B0000}"/>
    <cellStyle name="Note 8 8 2 4" xfId="26499" xr:uid="{00000000-0005-0000-0000-0000487B0000}"/>
    <cellStyle name="Note 8 8 2 5" xfId="35502" xr:uid="{00000000-0005-0000-0000-0000497B0000}"/>
    <cellStyle name="Note 8 8 3" xfId="16328" xr:uid="{00000000-0005-0000-0000-00004A7B0000}"/>
    <cellStyle name="Note 8 8 3 2" xfId="26502" xr:uid="{00000000-0005-0000-0000-00004B7B0000}"/>
    <cellStyle name="Note 8 8 3 3" xfId="36781" xr:uid="{00000000-0005-0000-0000-00004C7B0000}"/>
    <cellStyle name="Note 8 8 4" xfId="16329" xr:uid="{00000000-0005-0000-0000-00004D7B0000}"/>
    <cellStyle name="Note 8 8 4 2" xfId="26503" xr:uid="{00000000-0005-0000-0000-00004E7B0000}"/>
    <cellStyle name="Note 8 8 4 3" xfId="39325" xr:uid="{00000000-0005-0000-0000-00004F7B0000}"/>
    <cellStyle name="Note 8 8 5" xfId="26498" xr:uid="{00000000-0005-0000-0000-0000507B0000}"/>
    <cellStyle name="Note 8 8 6" xfId="34227" xr:uid="{00000000-0005-0000-0000-0000517B0000}"/>
    <cellStyle name="Note 8 9" xfId="16330" xr:uid="{00000000-0005-0000-0000-0000527B0000}"/>
    <cellStyle name="Note 8 9 2" xfId="26504" xr:uid="{00000000-0005-0000-0000-0000537B0000}"/>
    <cellStyle name="Note 8 9 3" xfId="42463" xr:uid="{00000000-0005-0000-0000-0000547B0000}"/>
    <cellStyle name="Note 9" xfId="2752" xr:uid="{00000000-0005-0000-0000-0000557B0000}"/>
    <cellStyle name="Note 9 10" xfId="16332" xr:uid="{00000000-0005-0000-0000-0000567B0000}"/>
    <cellStyle name="Note 9 10 2" xfId="26506" xr:uid="{00000000-0005-0000-0000-0000577B0000}"/>
    <cellStyle name="Note 9 11" xfId="16331" xr:uid="{00000000-0005-0000-0000-0000587B0000}"/>
    <cellStyle name="Note 9 12" xfId="26505" xr:uid="{00000000-0005-0000-0000-0000597B0000}"/>
    <cellStyle name="Note 9 13" xfId="30936" xr:uid="{00000000-0005-0000-0000-00005A7B0000}"/>
    <cellStyle name="Note 9 2" xfId="2753" xr:uid="{00000000-0005-0000-0000-00005B7B0000}"/>
    <cellStyle name="Note 9 2 10" xfId="26507" xr:uid="{00000000-0005-0000-0000-00005C7B0000}"/>
    <cellStyle name="Note 9 2 11" xfId="30937" xr:uid="{00000000-0005-0000-0000-00005D7B0000}"/>
    <cellStyle name="Note 9 2 2" xfId="16334" xr:uid="{00000000-0005-0000-0000-00005E7B0000}"/>
    <cellStyle name="Note 9 2 2 2" xfId="16335" xr:uid="{00000000-0005-0000-0000-00005F7B0000}"/>
    <cellStyle name="Note 9 2 2 2 2" xfId="16336" xr:uid="{00000000-0005-0000-0000-0000607B0000}"/>
    <cellStyle name="Note 9 2 2 2 2 2" xfId="16337" xr:uid="{00000000-0005-0000-0000-0000617B0000}"/>
    <cellStyle name="Note 9 2 2 2 2 2 2" xfId="16338" xr:uid="{00000000-0005-0000-0000-0000627B0000}"/>
    <cellStyle name="Note 9 2 2 2 2 2 2 2" xfId="16339" xr:uid="{00000000-0005-0000-0000-0000637B0000}"/>
    <cellStyle name="Note 9 2 2 2 2 2 2 2 2" xfId="26513" xr:uid="{00000000-0005-0000-0000-0000647B0000}"/>
    <cellStyle name="Note 9 2 2 2 2 2 2 2 3" xfId="38943" xr:uid="{00000000-0005-0000-0000-0000657B0000}"/>
    <cellStyle name="Note 9 2 2 2 2 2 2 3" xfId="16340" xr:uid="{00000000-0005-0000-0000-0000667B0000}"/>
    <cellStyle name="Note 9 2 2 2 2 2 2 3 2" xfId="26514" xr:uid="{00000000-0005-0000-0000-0000677B0000}"/>
    <cellStyle name="Note 9 2 2 2 2 2 2 3 3" xfId="41483" xr:uid="{00000000-0005-0000-0000-0000687B0000}"/>
    <cellStyle name="Note 9 2 2 2 2 2 2 4" xfId="26512" xr:uid="{00000000-0005-0000-0000-0000697B0000}"/>
    <cellStyle name="Note 9 2 2 2 2 2 2 5" xfId="36390" xr:uid="{00000000-0005-0000-0000-00006A7B0000}"/>
    <cellStyle name="Note 9 2 2 2 2 2 3" xfId="16341" xr:uid="{00000000-0005-0000-0000-00006B7B0000}"/>
    <cellStyle name="Note 9 2 2 2 2 2 3 2" xfId="26515" xr:uid="{00000000-0005-0000-0000-00006C7B0000}"/>
    <cellStyle name="Note 9 2 2 2 2 2 3 3" xfId="37671" xr:uid="{00000000-0005-0000-0000-00006D7B0000}"/>
    <cellStyle name="Note 9 2 2 2 2 2 4" xfId="16342" xr:uid="{00000000-0005-0000-0000-00006E7B0000}"/>
    <cellStyle name="Note 9 2 2 2 2 2 4 2" xfId="26516" xr:uid="{00000000-0005-0000-0000-00006F7B0000}"/>
    <cellStyle name="Note 9 2 2 2 2 2 4 3" xfId="40213" xr:uid="{00000000-0005-0000-0000-0000707B0000}"/>
    <cellStyle name="Note 9 2 2 2 2 2 5" xfId="26511" xr:uid="{00000000-0005-0000-0000-0000717B0000}"/>
    <cellStyle name="Note 9 2 2 2 2 2 6" xfId="35111" xr:uid="{00000000-0005-0000-0000-0000727B0000}"/>
    <cellStyle name="Note 9 2 2 2 2 3" xfId="26510" xr:uid="{00000000-0005-0000-0000-0000737B0000}"/>
    <cellStyle name="Note 9 2 2 2 2 4" xfId="33840" xr:uid="{00000000-0005-0000-0000-0000747B0000}"/>
    <cellStyle name="Note 9 2 2 2 3" xfId="16343" xr:uid="{00000000-0005-0000-0000-0000757B0000}"/>
    <cellStyle name="Note 9 2 2 2 3 2" xfId="16344" xr:uid="{00000000-0005-0000-0000-0000767B0000}"/>
    <cellStyle name="Note 9 2 2 2 3 2 2" xfId="16345" xr:uid="{00000000-0005-0000-0000-0000777B0000}"/>
    <cellStyle name="Note 9 2 2 2 3 2 2 2" xfId="26519" xr:uid="{00000000-0005-0000-0000-0000787B0000}"/>
    <cellStyle name="Note 9 2 2 2 3 2 2 3" xfId="38423" xr:uid="{00000000-0005-0000-0000-0000797B0000}"/>
    <cellStyle name="Note 9 2 2 2 3 2 3" xfId="16346" xr:uid="{00000000-0005-0000-0000-00007A7B0000}"/>
    <cellStyle name="Note 9 2 2 2 3 2 3 2" xfId="26520" xr:uid="{00000000-0005-0000-0000-00007B7B0000}"/>
    <cellStyle name="Note 9 2 2 2 3 2 3 3" xfId="40963" xr:uid="{00000000-0005-0000-0000-00007C7B0000}"/>
    <cellStyle name="Note 9 2 2 2 3 2 4" xfId="26518" xr:uid="{00000000-0005-0000-0000-00007D7B0000}"/>
    <cellStyle name="Note 9 2 2 2 3 2 5" xfId="35870" xr:uid="{00000000-0005-0000-0000-00007E7B0000}"/>
    <cellStyle name="Note 9 2 2 2 3 3" xfId="16347" xr:uid="{00000000-0005-0000-0000-00007F7B0000}"/>
    <cellStyle name="Note 9 2 2 2 3 3 2" xfId="26521" xr:uid="{00000000-0005-0000-0000-0000807B0000}"/>
    <cellStyle name="Note 9 2 2 2 3 3 3" xfId="37149" xr:uid="{00000000-0005-0000-0000-0000817B0000}"/>
    <cellStyle name="Note 9 2 2 2 3 4" xfId="16348" xr:uid="{00000000-0005-0000-0000-0000827B0000}"/>
    <cellStyle name="Note 9 2 2 2 3 4 2" xfId="26522" xr:uid="{00000000-0005-0000-0000-0000837B0000}"/>
    <cellStyle name="Note 9 2 2 2 3 4 3" xfId="39693" xr:uid="{00000000-0005-0000-0000-0000847B0000}"/>
    <cellStyle name="Note 9 2 2 2 3 5" xfId="26517" xr:uid="{00000000-0005-0000-0000-0000857B0000}"/>
    <cellStyle name="Note 9 2 2 2 3 6" xfId="34592" xr:uid="{00000000-0005-0000-0000-0000867B0000}"/>
    <cellStyle name="Note 9 2 2 2 4" xfId="26509" xr:uid="{00000000-0005-0000-0000-0000877B0000}"/>
    <cellStyle name="Note 9 2 2 2 5" xfId="32637" xr:uid="{00000000-0005-0000-0000-0000887B0000}"/>
    <cellStyle name="Note 9 2 2 3" xfId="16349" xr:uid="{00000000-0005-0000-0000-0000897B0000}"/>
    <cellStyle name="Note 9 2 2 3 2" xfId="16350" xr:uid="{00000000-0005-0000-0000-00008A7B0000}"/>
    <cellStyle name="Note 9 2 2 3 2 2" xfId="16351" xr:uid="{00000000-0005-0000-0000-00008B7B0000}"/>
    <cellStyle name="Note 9 2 2 3 2 2 2" xfId="16352" xr:uid="{00000000-0005-0000-0000-00008C7B0000}"/>
    <cellStyle name="Note 9 2 2 3 2 2 2 2" xfId="16353" xr:uid="{00000000-0005-0000-0000-00008D7B0000}"/>
    <cellStyle name="Note 9 2 2 3 2 2 2 2 2" xfId="26527" xr:uid="{00000000-0005-0000-0000-00008E7B0000}"/>
    <cellStyle name="Note 9 2 2 3 2 2 2 2 3" xfId="39095" xr:uid="{00000000-0005-0000-0000-00008F7B0000}"/>
    <cellStyle name="Note 9 2 2 3 2 2 2 3" xfId="16354" xr:uid="{00000000-0005-0000-0000-0000907B0000}"/>
    <cellStyle name="Note 9 2 2 3 2 2 2 3 2" xfId="26528" xr:uid="{00000000-0005-0000-0000-0000917B0000}"/>
    <cellStyle name="Note 9 2 2 3 2 2 2 3 3" xfId="41635" xr:uid="{00000000-0005-0000-0000-0000927B0000}"/>
    <cellStyle name="Note 9 2 2 3 2 2 2 4" xfId="26526" xr:uid="{00000000-0005-0000-0000-0000937B0000}"/>
    <cellStyle name="Note 9 2 2 3 2 2 2 5" xfId="36542" xr:uid="{00000000-0005-0000-0000-0000947B0000}"/>
    <cellStyle name="Note 9 2 2 3 2 2 3" xfId="16355" xr:uid="{00000000-0005-0000-0000-0000957B0000}"/>
    <cellStyle name="Note 9 2 2 3 2 2 3 2" xfId="26529" xr:uid="{00000000-0005-0000-0000-0000967B0000}"/>
    <cellStyle name="Note 9 2 2 3 2 2 3 3" xfId="37823" xr:uid="{00000000-0005-0000-0000-0000977B0000}"/>
    <cellStyle name="Note 9 2 2 3 2 2 4" xfId="16356" xr:uid="{00000000-0005-0000-0000-0000987B0000}"/>
    <cellStyle name="Note 9 2 2 3 2 2 4 2" xfId="26530" xr:uid="{00000000-0005-0000-0000-0000997B0000}"/>
    <cellStyle name="Note 9 2 2 3 2 2 4 3" xfId="40365" xr:uid="{00000000-0005-0000-0000-00009A7B0000}"/>
    <cellStyle name="Note 9 2 2 3 2 2 5" xfId="26525" xr:uid="{00000000-0005-0000-0000-00009B7B0000}"/>
    <cellStyle name="Note 9 2 2 3 2 2 6" xfId="35263" xr:uid="{00000000-0005-0000-0000-00009C7B0000}"/>
    <cellStyle name="Note 9 2 2 3 2 3" xfId="26524" xr:uid="{00000000-0005-0000-0000-00009D7B0000}"/>
    <cellStyle name="Note 9 2 2 3 2 4" xfId="33991" xr:uid="{00000000-0005-0000-0000-00009E7B0000}"/>
    <cellStyle name="Note 9 2 2 3 3" xfId="16357" xr:uid="{00000000-0005-0000-0000-00009F7B0000}"/>
    <cellStyle name="Note 9 2 2 3 3 2" xfId="16358" xr:uid="{00000000-0005-0000-0000-0000A07B0000}"/>
    <cellStyle name="Note 9 2 2 3 3 2 2" xfId="16359" xr:uid="{00000000-0005-0000-0000-0000A17B0000}"/>
    <cellStyle name="Note 9 2 2 3 3 2 2 2" xfId="26533" xr:uid="{00000000-0005-0000-0000-0000A27B0000}"/>
    <cellStyle name="Note 9 2 2 3 3 2 2 3" xfId="38575" xr:uid="{00000000-0005-0000-0000-0000A37B0000}"/>
    <cellStyle name="Note 9 2 2 3 3 2 3" xfId="16360" xr:uid="{00000000-0005-0000-0000-0000A47B0000}"/>
    <cellStyle name="Note 9 2 2 3 3 2 3 2" xfId="26534" xr:uid="{00000000-0005-0000-0000-0000A57B0000}"/>
    <cellStyle name="Note 9 2 2 3 3 2 3 3" xfId="41115" xr:uid="{00000000-0005-0000-0000-0000A67B0000}"/>
    <cellStyle name="Note 9 2 2 3 3 2 4" xfId="26532" xr:uid="{00000000-0005-0000-0000-0000A77B0000}"/>
    <cellStyle name="Note 9 2 2 3 3 2 5" xfId="36022" xr:uid="{00000000-0005-0000-0000-0000A87B0000}"/>
    <cellStyle name="Note 9 2 2 3 3 3" xfId="16361" xr:uid="{00000000-0005-0000-0000-0000A97B0000}"/>
    <cellStyle name="Note 9 2 2 3 3 3 2" xfId="26535" xr:uid="{00000000-0005-0000-0000-0000AA7B0000}"/>
    <cellStyle name="Note 9 2 2 3 3 3 3" xfId="37301" xr:uid="{00000000-0005-0000-0000-0000AB7B0000}"/>
    <cellStyle name="Note 9 2 2 3 3 4" xfId="16362" xr:uid="{00000000-0005-0000-0000-0000AC7B0000}"/>
    <cellStyle name="Note 9 2 2 3 3 4 2" xfId="26536" xr:uid="{00000000-0005-0000-0000-0000AD7B0000}"/>
    <cellStyle name="Note 9 2 2 3 3 4 3" xfId="39845" xr:uid="{00000000-0005-0000-0000-0000AE7B0000}"/>
    <cellStyle name="Note 9 2 2 3 3 5" xfId="26531" xr:uid="{00000000-0005-0000-0000-0000AF7B0000}"/>
    <cellStyle name="Note 9 2 2 3 3 6" xfId="34740" xr:uid="{00000000-0005-0000-0000-0000B07B0000}"/>
    <cellStyle name="Note 9 2 2 3 4" xfId="26523" xr:uid="{00000000-0005-0000-0000-0000B17B0000}"/>
    <cellStyle name="Note 9 2 2 3 5" xfId="32784" xr:uid="{00000000-0005-0000-0000-0000B27B0000}"/>
    <cellStyle name="Note 9 2 2 4" xfId="16363" xr:uid="{00000000-0005-0000-0000-0000B37B0000}"/>
    <cellStyle name="Note 9 2 2 4 2" xfId="16364" xr:uid="{00000000-0005-0000-0000-0000B47B0000}"/>
    <cellStyle name="Note 9 2 2 4 2 2" xfId="16365" xr:uid="{00000000-0005-0000-0000-0000B57B0000}"/>
    <cellStyle name="Note 9 2 2 4 2 2 2" xfId="16366" xr:uid="{00000000-0005-0000-0000-0000B67B0000}"/>
    <cellStyle name="Note 9 2 2 4 2 2 2 2" xfId="16367" xr:uid="{00000000-0005-0000-0000-0000B77B0000}"/>
    <cellStyle name="Note 9 2 2 4 2 2 2 2 2" xfId="26541" xr:uid="{00000000-0005-0000-0000-0000B87B0000}"/>
    <cellStyle name="Note 9 2 2 4 2 2 2 2 3" xfId="39254" xr:uid="{00000000-0005-0000-0000-0000B97B0000}"/>
    <cellStyle name="Note 9 2 2 4 2 2 2 3" xfId="16368" xr:uid="{00000000-0005-0000-0000-0000BA7B0000}"/>
    <cellStyle name="Note 9 2 2 4 2 2 2 3 2" xfId="26542" xr:uid="{00000000-0005-0000-0000-0000BB7B0000}"/>
    <cellStyle name="Note 9 2 2 4 2 2 2 3 3" xfId="41794" xr:uid="{00000000-0005-0000-0000-0000BC7B0000}"/>
    <cellStyle name="Note 9 2 2 4 2 2 2 4" xfId="26540" xr:uid="{00000000-0005-0000-0000-0000BD7B0000}"/>
    <cellStyle name="Note 9 2 2 4 2 2 2 5" xfId="36701" xr:uid="{00000000-0005-0000-0000-0000BE7B0000}"/>
    <cellStyle name="Note 9 2 2 4 2 2 3" xfId="16369" xr:uid="{00000000-0005-0000-0000-0000BF7B0000}"/>
    <cellStyle name="Note 9 2 2 4 2 2 3 2" xfId="26543" xr:uid="{00000000-0005-0000-0000-0000C07B0000}"/>
    <cellStyle name="Note 9 2 2 4 2 2 3 3" xfId="37984" xr:uid="{00000000-0005-0000-0000-0000C17B0000}"/>
    <cellStyle name="Note 9 2 2 4 2 2 4" xfId="16370" xr:uid="{00000000-0005-0000-0000-0000C27B0000}"/>
    <cellStyle name="Note 9 2 2 4 2 2 4 2" xfId="26544" xr:uid="{00000000-0005-0000-0000-0000C37B0000}"/>
    <cellStyle name="Note 9 2 2 4 2 2 4 3" xfId="40524" xr:uid="{00000000-0005-0000-0000-0000C47B0000}"/>
    <cellStyle name="Note 9 2 2 4 2 2 5" xfId="26539" xr:uid="{00000000-0005-0000-0000-0000C57B0000}"/>
    <cellStyle name="Note 9 2 2 4 2 2 6" xfId="35424" xr:uid="{00000000-0005-0000-0000-0000C67B0000}"/>
    <cellStyle name="Note 9 2 2 4 2 3" xfId="26538" xr:uid="{00000000-0005-0000-0000-0000C77B0000}"/>
    <cellStyle name="Note 9 2 2 4 2 4" xfId="34152" xr:uid="{00000000-0005-0000-0000-0000C87B0000}"/>
    <cellStyle name="Note 9 2 2 4 3" xfId="16371" xr:uid="{00000000-0005-0000-0000-0000C97B0000}"/>
    <cellStyle name="Note 9 2 2 4 3 2" xfId="16372" xr:uid="{00000000-0005-0000-0000-0000CA7B0000}"/>
    <cellStyle name="Note 9 2 2 4 3 2 2" xfId="16373" xr:uid="{00000000-0005-0000-0000-0000CB7B0000}"/>
    <cellStyle name="Note 9 2 2 4 3 2 2 2" xfId="26547" xr:uid="{00000000-0005-0000-0000-0000CC7B0000}"/>
    <cellStyle name="Note 9 2 2 4 3 2 2 3" xfId="38734" xr:uid="{00000000-0005-0000-0000-0000CD7B0000}"/>
    <cellStyle name="Note 9 2 2 4 3 2 3" xfId="16374" xr:uid="{00000000-0005-0000-0000-0000CE7B0000}"/>
    <cellStyle name="Note 9 2 2 4 3 2 3 2" xfId="26548" xr:uid="{00000000-0005-0000-0000-0000CF7B0000}"/>
    <cellStyle name="Note 9 2 2 4 3 2 3 3" xfId="41274" xr:uid="{00000000-0005-0000-0000-0000D07B0000}"/>
    <cellStyle name="Note 9 2 2 4 3 2 4" xfId="26546" xr:uid="{00000000-0005-0000-0000-0000D17B0000}"/>
    <cellStyle name="Note 9 2 2 4 3 2 5" xfId="36181" xr:uid="{00000000-0005-0000-0000-0000D27B0000}"/>
    <cellStyle name="Note 9 2 2 4 3 3" xfId="16375" xr:uid="{00000000-0005-0000-0000-0000D37B0000}"/>
    <cellStyle name="Note 9 2 2 4 3 3 2" xfId="26549" xr:uid="{00000000-0005-0000-0000-0000D47B0000}"/>
    <cellStyle name="Note 9 2 2 4 3 3 3" xfId="37462" xr:uid="{00000000-0005-0000-0000-0000D57B0000}"/>
    <cellStyle name="Note 9 2 2 4 3 4" xfId="16376" xr:uid="{00000000-0005-0000-0000-0000D67B0000}"/>
    <cellStyle name="Note 9 2 2 4 3 4 2" xfId="26550" xr:uid="{00000000-0005-0000-0000-0000D77B0000}"/>
    <cellStyle name="Note 9 2 2 4 3 4 3" xfId="40004" xr:uid="{00000000-0005-0000-0000-0000D87B0000}"/>
    <cellStyle name="Note 9 2 2 4 3 5" xfId="26545" xr:uid="{00000000-0005-0000-0000-0000D97B0000}"/>
    <cellStyle name="Note 9 2 2 4 3 6" xfId="34902" xr:uid="{00000000-0005-0000-0000-0000DA7B0000}"/>
    <cellStyle name="Note 9 2 2 4 4" xfId="26537" xr:uid="{00000000-0005-0000-0000-0000DB7B0000}"/>
    <cellStyle name="Note 9 2 2 4 5" xfId="33605" xr:uid="{00000000-0005-0000-0000-0000DC7B0000}"/>
    <cellStyle name="Note 9 2 2 5" xfId="16377" xr:uid="{00000000-0005-0000-0000-0000DD7B0000}"/>
    <cellStyle name="Note 9 2 2 5 2" xfId="16378" xr:uid="{00000000-0005-0000-0000-0000DE7B0000}"/>
    <cellStyle name="Note 9 2 2 5 2 2" xfId="16379" xr:uid="{00000000-0005-0000-0000-0000DF7B0000}"/>
    <cellStyle name="Note 9 2 2 5 2 2 2" xfId="16380" xr:uid="{00000000-0005-0000-0000-0000E07B0000}"/>
    <cellStyle name="Note 9 2 2 5 2 2 2 2" xfId="26554" xr:uid="{00000000-0005-0000-0000-0000E17B0000}"/>
    <cellStyle name="Note 9 2 2 5 2 2 2 3" xfId="38278" xr:uid="{00000000-0005-0000-0000-0000E27B0000}"/>
    <cellStyle name="Note 9 2 2 5 2 2 3" xfId="16381" xr:uid="{00000000-0005-0000-0000-0000E37B0000}"/>
    <cellStyle name="Note 9 2 2 5 2 2 3 2" xfId="26555" xr:uid="{00000000-0005-0000-0000-0000E47B0000}"/>
    <cellStyle name="Note 9 2 2 5 2 2 3 3" xfId="40818" xr:uid="{00000000-0005-0000-0000-0000E57B0000}"/>
    <cellStyle name="Note 9 2 2 5 2 2 4" xfId="26553" xr:uid="{00000000-0005-0000-0000-0000E67B0000}"/>
    <cellStyle name="Note 9 2 2 5 2 2 5" xfId="35725" xr:uid="{00000000-0005-0000-0000-0000E77B0000}"/>
    <cellStyle name="Note 9 2 2 5 2 3" xfId="16382" xr:uid="{00000000-0005-0000-0000-0000E87B0000}"/>
    <cellStyle name="Note 9 2 2 5 2 3 2" xfId="26556" xr:uid="{00000000-0005-0000-0000-0000E97B0000}"/>
    <cellStyle name="Note 9 2 2 5 2 3 3" xfId="37004" xr:uid="{00000000-0005-0000-0000-0000EA7B0000}"/>
    <cellStyle name="Note 9 2 2 5 2 4" xfId="16383" xr:uid="{00000000-0005-0000-0000-0000EB7B0000}"/>
    <cellStyle name="Note 9 2 2 5 2 4 2" xfId="26557" xr:uid="{00000000-0005-0000-0000-0000EC7B0000}"/>
    <cellStyle name="Note 9 2 2 5 2 4 3" xfId="39548" xr:uid="{00000000-0005-0000-0000-0000ED7B0000}"/>
    <cellStyle name="Note 9 2 2 5 2 5" xfId="26552" xr:uid="{00000000-0005-0000-0000-0000EE7B0000}"/>
    <cellStyle name="Note 9 2 2 5 2 6" xfId="34450" xr:uid="{00000000-0005-0000-0000-0000EF7B0000}"/>
    <cellStyle name="Note 9 2 2 5 3" xfId="26551" xr:uid="{00000000-0005-0000-0000-0000F07B0000}"/>
    <cellStyle name="Note 9 2 2 5 4" xfId="32473" xr:uid="{00000000-0005-0000-0000-0000F17B0000}"/>
    <cellStyle name="Note 9 2 2 6" xfId="16384" xr:uid="{00000000-0005-0000-0000-0000F27B0000}"/>
    <cellStyle name="Note 9 2 2 6 2" xfId="16385" xr:uid="{00000000-0005-0000-0000-0000F37B0000}"/>
    <cellStyle name="Note 9 2 2 6 2 2" xfId="16386" xr:uid="{00000000-0005-0000-0000-0000F47B0000}"/>
    <cellStyle name="Note 9 2 2 6 2 2 2" xfId="26560" xr:uid="{00000000-0005-0000-0000-0000F57B0000}"/>
    <cellStyle name="Note 9 2 2 6 2 2 3" xfId="38136" xr:uid="{00000000-0005-0000-0000-0000F67B0000}"/>
    <cellStyle name="Note 9 2 2 6 2 3" xfId="16387" xr:uid="{00000000-0005-0000-0000-0000F77B0000}"/>
    <cellStyle name="Note 9 2 2 6 2 3 2" xfId="26561" xr:uid="{00000000-0005-0000-0000-0000F87B0000}"/>
    <cellStyle name="Note 9 2 2 6 2 3 3" xfId="40676" xr:uid="{00000000-0005-0000-0000-0000F97B0000}"/>
    <cellStyle name="Note 9 2 2 6 2 4" xfId="26559" xr:uid="{00000000-0005-0000-0000-0000FA7B0000}"/>
    <cellStyle name="Note 9 2 2 6 2 5" xfId="35583" xr:uid="{00000000-0005-0000-0000-0000FB7B0000}"/>
    <cellStyle name="Note 9 2 2 6 3" xfId="16388" xr:uid="{00000000-0005-0000-0000-0000FC7B0000}"/>
    <cellStyle name="Note 9 2 2 6 3 2" xfId="26562" xr:uid="{00000000-0005-0000-0000-0000FD7B0000}"/>
    <cellStyle name="Note 9 2 2 6 3 3" xfId="36862" xr:uid="{00000000-0005-0000-0000-0000FE7B0000}"/>
    <cellStyle name="Note 9 2 2 6 4" xfId="16389" xr:uid="{00000000-0005-0000-0000-0000FF7B0000}"/>
    <cellStyle name="Note 9 2 2 6 4 2" xfId="26563" xr:uid="{00000000-0005-0000-0000-0000007C0000}"/>
    <cellStyle name="Note 9 2 2 6 4 3" xfId="39406" xr:uid="{00000000-0005-0000-0000-0000017C0000}"/>
    <cellStyle name="Note 9 2 2 6 5" xfId="26558" xr:uid="{00000000-0005-0000-0000-0000027C0000}"/>
    <cellStyle name="Note 9 2 2 6 6" xfId="34308" xr:uid="{00000000-0005-0000-0000-0000037C0000}"/>
    <cellStyle name="Note 9 2 2 7" xfId="26508" xr:uid="{00000000-0005-0000-0000-0000047C0000}"/>
    <cellStyle name="Note 9 2 2 8" xfId="31704" xr:uid="{00000000-0005-0000-0000-0000057C0000}"/>
    <cellStyle name="Note 9 2 3" xfId="16390" xr:uid="{00000000-0005-0000-0000-0000067C0000}"/>
    <cellStyle name="Note 9 2 3 2" xfId="16391" xr:uid="{00000000-0005-0000-0000-0000077C0000}"/>
    <cellStyle name="Note 9 2 3 2 2" xfId="16392" xr:uid="{00000000-0005-0000-0000-0000087C0000}"/>
    <cellStyle name="Note 9 2 3 2 2 2" xfId="16393" xr:uid="{00000000-0005-0000-0000-0000097C0000}"/>
    <cellStyle name="Note 9 2 3 2 2 2 2" xfId="16394" xr:uid="{00000000-0005-0000-0000-00000A7C0000}"/>
    <cellStyle name="Note 9 2 3 2 2 2 2 2" xfId="26568" xr:uid="{00000000-0005-0000-0000-00000B7C0000}"/>
    <cellStyle name="Note 9 2 3 2 2 2 2 3" xfId="38866" xr:uid="{00000000-0005-0000-0000-00000C7C0000}"/>
    <cellStyle name="Note 9 2 3 2 2 2 3" xfId="16395" xr:uid="{00000000-0005-0000-0000-00000D7C0000}"/>
    <cellStyle name="Note 9 2 3 2 2 2 3 2" xfId="26569" xr:uid="{00000000-0005-0000-0000-00000E7C0000}"/>
    <cellStyle name="Note 9 2 3 2 2 2 3 3" xfId="41406" xr:uid="{00000000-0005-0000-0000-00000F7C0000}"/>
    <cellStyle name="Note 9 2 3 2 2 2 4" xfId="26567" xr:uid="{00000000-0005-0000-0000-0000107C0000}"/>
    <cellStyle name="Note 9 2 3 2 2 2 5" xfId="36313" xr:uid="{00000000-0005-0000-0000-0000117C0000}"/>
    <cellStyle name="Note 9 2 3 2 2 3" xfId="16396" xr:uid="{00000000-0005-0000-0000-0000127C0000}"/>
    <cellStyle name="Note 9 2 3 2 2 3 2" xfId="26570" xr:uid="{00000000-0005-0000-0000-0000137C0000}"/>
    <cellStyle name="Note 9 2 3 2 2 3 3" xfId="37594" xr:uid="{00000000-0005-0000-0000-0000147C0000}"/>
    <cellStyle name="Note 9 2 3 2 2 4" xfId="16397" xr:uid="{00000000-0005-0000-0000-0000157C0000}"/>
    <cellStyle name="Note 9 2 3 2 2 4 2" xfId="26571" xr:uid="{00000000-0005-0000-0000-0000167C0000}"/>
    <cellStyle name="Note 9 2 3 2 2 4 3" xfId="40136" xr:uid="{00000000-0005-0000-0000-0000177C0000}"/>
    <cellStyle name="Note 9 2 3 2 2 5" xfId="26566" xr:uid="{00000000-0005-0000-0000-0000187C0000}"/>
    <cellStyle name="Note 9 2 3 2 2 6" xfId="35034" xr:uid="{00000000-0005-0000-0000-0000197C0000}"/>
    <cellStyle name="Note 9 2 3 2 3" xfId="26565" xr:uid="{00000000-0005-0000-0000-00001A7C0000}"/>
    <cellStyle name="Note 9 2 3 2 4" xfId="33763" xr:uid="{00000000-0005-0000-0000-00001B7C0000}"/>
    <cellStyle name="Note 9 2 3 3" xfId="16398" xr:uid="{00000000-0005-0000-0000-00001C7C0000}"/>
    <cellStyle name="Note 9 2 3 3 2" xfId="16399" xr:uid="{00000000-0005-0000-0000-00001D7C0000}"/>
    <cellStyle name="Note 9 2 3 3 2 2" xfId="16400" xr:uid="{00000000-0005-0000-0000-00001E7C0000}"/>
    <cellStyle name="Note 9 2 3 3 2 2 2" xfId="26574" xr:uid="{00000000-0005-0000-0000-00001F7C0000}"/>
    <cellStyle name="Note 9 2 3 3 2 2 3" xfId="38346" xr:uid="{00000000-0005-0000-0000-0000207C0000}"/>
    <cellStyle name="Note 9 2 3 3 2 3" xfId="16401" xr:uid="{00000000-0005-0000-0000-0000217C0000}"/>
    <cellStyle name="Note 9 2 3 3 2 3 2" xfId="26575" xr:uid="{00000000-0005-0000-0000-0000227C0000}"/>
    <cellStyle name="Note 9 2 3 3 2 3 3" xfId="40886" xr:uid="{00000000-0005-0000-0000-0000237C0000}"/>
    <cellStyle name="Note 9 2 3 3 2 4" xfId="26573" xr:uid="{00000000-0005-0000-0000-0000247C0000}"/>
    <cellStyle name="Note 9 2 3 3 2 5" xfId="35793" xr:uid="{00000000-0005-0000-0000-0000257C0000}"/>
    <cellStyle name="Note 9 2 3 3 3" xfId="16402" xr:uid="{00000000-0005-0000-0000-0000267C0000}"/>
    <cellStyle name="Note 9 2 3 3 3 2" xfId="26576" xr:uid="{00000000-0005-0000-0000-0000277C0000}"/>
    <cellStyle name="Note 9 2 3 3 3 3" xfId="37072" xr:uid="{00000000-0005-0000-0000-0000287C0000}"/>
    <cellStyle name="Note 9 2 3 3 4" xfId="16403" xr:uid="{00000000-0005-0000-0000-0000297C0000}"/>
    <cellStyle name="Note 9 2 3 3 4 2" xfId="26577" xr:uid="{00000000-0005-0000-0000-00002A7C0000}"/>
    <cellStyle name="Note 9 2 3 3 4 3" xfId="39616" xr:uid="{00000000-0005-0000-0000-00002B7C0000}"/>
    <cellStyle name="Note 9 2 3 3 5" xfId="26572" xr:uid="{00000000-0005-0000-0000-00002C7C0000}"/>
    <cellStyle name="Note 9 2 3 3 6" xfId="34517" xr:uid="{00000000-0005-0000-0000-00002D7C0000}"/>
    <cellStyle name="Note 9 2 3 4" xfId="26564" xr:uid="{00000000-0005-0000-0000-00002E7C0000}"/>
    <cellStyle name="Note 9 2 3 5" xfId="32563" xr:uid="{00000000-0005-0000-0000-00002F7C0000}"/>
    <cellStyle name="Note 9 2 4" xfId="16404" xr:uid="{00000000-0005-0000-0000-0000307C0000}"/>
    <cellStyle name="Note 9 2 4 2" xfId="16405" xr:uid="{00000000-0005-0000-0000-0000317C0000}"/>
    <cellStyle name="Note 9 2 4 2 2" xfId="16406" xr:uid="{00000000-0005-0000-0000-0000327C0000}"/>
    <cellStyle name="Note 9 2 4 2 2 2" xfId="16407" xr:uid="{00000000-0005-0000-0000-0000337C0000}"/>
    <cellStyle name="Note 9 2 4 2 2 2 2" xfId="16408" xr:uid="{00000000-0005-0000-0000-0000347C0000}"/>
    <cellStyle name="Note 9 2 4 2 2 2 2 2" xfId="26582" xr:uid="{00000000-0005-0000-0000-0000357C0000}"/>
    <cellStyle name="Note 9 2 4 2 2 2 2 3" xfId="39017" xr:uid="{00000000-0005-0000-0000-0000367C0000}"/>
    <cellStyle name="Note 9 2 4 2 2 2 3" xfId="16409" xr:uid="{00000000-0005-0000-0000-0000377C0000}"/>
    <cellStyle name="Note 9 2 4 2 2 2 3 2" xfId="26583" xr:uid="{00000000-0005-0000-0000-0000387C0000}"/>
    <cellStyle name="Note 9 2 4 2 2 2 3 3" xfId="41557" xr:uid="{00000000-0005-0000-0000-0000397C0000}"/>
    <cellStyle name="Note 9 2 4 2 2 2 4" xfId="26581" xr:uid="{00000000-0005-0000-0000-00003A7C0000}"/>
    <cellStyle name="Note 9 2 4 2 2 2 5" xfId="36464" xr:uid="{00000000-0005-0000-0000-00003B7C0000}"/>
    <cellStyle name="Note 9 2 4 2 2 3" xfId="16410" xr:uid="{00000000-0005-0000-0000-00003C7C0000}"/>
    <cellStyle name="Note 9 2 4 2 2 3 2" xfId="26584" xr:uid="{00000000-0005-0000-0000-00003D7C0000}"/>
    <cellStyle name="Note 9 2 4 2 2 3 3" xfId="37745" xr:uid="{00000000-0005-0000-0000-00003E7C0000}"/>
    <cellStyle name="Note 9 2 4 2 2 4" xfId="16411" xr:uid="{00000000-0005-0000-0000-00003F7C0000}"/>
    <cellStyle name="Note 9 2 4 2 2 4 2" xfId="26585" xr:uid="{00000000-0005-0000-0000-0000407C0000}"/>
    <cellStyle name="Note 9 2 4 2 2 4 3" xfId="40287" xr:uid="{00000000-0005-0000-0000-0000417C0000}"/>
    <cellStyle name="Note 9 2 4 2 2 5" xfId="26580" xr:uid="{00000000-0005-0000-0000-0000427C0000}"/>
    <cellStyle name="Note 9 2 4 2 2 6" xfId="35185" xr:uid="{00000000-0005-0000-0000-0000437C0000}"/>
    <cellStyle name="Note 9 2 4 2 3" xfId="26579" xr:uid="{00000000-0005-0000-0000-0000447C0000}"/>
    <cellStyle name="Note 9 2 4 2 4" xfId="33914" xr:uid="{00000000-0005-0000-0000-0000457C0000}"/>
    <cellStyle name="Note 9 2 4 3" xfId="16412" xr:uid="{00000000-0005-0000-0000-0000467C0000}"/>
    <cellStyle name="Note 9 2 4 3 2" xfId="16413" xr:uid="{00000000-0005-0000-0000-0000477C0000}"/>
    <cellStyle name="Note 9 2 4 3 2 2" xfId="16414" xr:uid="{00000000-0005-0000-0000-0000487C0000}"/>
    <cellStyle name="Note 9 2 4 3 2 2 2" xfId="26588" xr:uid="{00000000-0005-0000-0000-0000497C0000}"/>
    <cellStyle name="Note 9 2 4 3 2 2 3" xfId="38497" xr:uid="{00000000-0005-0000-0000-00004A7C0000}"/>
    <cellStyle name="Note 9 2 4 3 2 3" xfId="16415" xr:uid="{00000000-0005-0000-0000-00004B7C0000}"/>
    <cellStyle name="Note 9 2 4 3 2 3 2" xfId="26589" xr:uid="{00000000-0005-0000-0000-00004C7C0000}"/>
    <cellStyle name="Note 9 2 4 3 2 3 3" xfId="41037" xr:uid="{00000000-0005-0000-0000-00004D7C0000}"/>
    <cellStyle name="Note 9 2 4 3 2 4" xfId="26587" xr:uid="{00000000-0005-0000-0000-00004E7C0000}"/>
    <cellStyle name="Note 9 2 4 3 2 5" xfId="35944" xr:uid="{00000000-0005-0000-0000-00004F7C0000}"/>
    <cellStyle name="Note 9 2 4 3 3" xfId="16416" xr:uid="{00000000-0005-0000-0000-0000507C0000}"/>
    <cellStyle name="Note 9 2 4 3 3 2" xfId="26590" xr:uid="{00000000-0005-0000-0000-0000517C0000}"/>
    <cellStyle name="Note 9 2 4 3 3 3" xfId="37223" xr:uid="{00000000-0005-0000-0000-0000527C0000}"/>
    <cellStyle name="Note 9 2 4 3 4" xfId="16417" xr:uid="{00000000-0005-0000-0000-0000537C0000}"/>
    <cellStyle name="Note 9 2 4 3 4 2" xfId="26591" xr:uid="{00000000-0005-0000-0000-0000547C0000}"/>
    <cellStyle name="Note 9 2 4 3 4 3" xfId="39767" xr:uid="{00000000-0005-0000-0000-0000557C0000}"/>
    <cellStyle name="Note 9 2 4 3 5" xfId="26586" xr:uid="{00000000-0005-0000-0000-0000567C0000}"/>
    <cellStyle name="Note 9 2 4 3 6" xfId="34664" xr:uid="{00000000-0005-0000-0000-0000577C0000}"/>
    <cellStyle name="Note 9 2 4 4" xfId="26578" xr:uid="{00000000-0005-0000-0000-0000587C0000}"/>
    <cellStyle name="Note 9 2 4 5" xfId="32711" xr:uid="{00000000-0005-0000-0000-0000597C0000}"/>
    <cellStyle name="Note 9 2 5" xfId="16418" xr:uid="{00000000-0005-0000-0000-00005A7C0000}"/>
    <cellStyle name="Note 9 2 5 2" xfId="16419" xr:uid="{00000000-0005-0000-0000-00005B7C0000}"/>
    <cellStyle name="Note 9 2 5 2 2" xfId="16420" xr:uid="{00000000-0005-0000-0000-00005C7C0000}"/>
    <cellStyle name="Note 9 2 5 2 2 2" xfId="16421" xr:uid="{00000000-0005-0000-0000-00005D7C0000}"/>
    <cellStyle name="Note 9 2 5 2 2 2 2" xfId="16422" xr:uid="{00000000-0005-0000-0000-00005E7C0000}"/>
    <cellStyle name="Note 9 2 5 2 2 2 2 2" xfId="26596" xr:uid="{00000000-0005-0000-0000-00005F7C0000}"/>
    <cellStyle name="Note 9 2 5 2 2 2 2 3" xfId="39176" xr:uid="{00000000-0005-0000-0000-0000607C0000}"/>
    <cellStyle name="Note 9 2 5 2 2 2 3" xfId="16423" xr:uid="{00000000-0005-0000-0000-0000617C0000}"/>
    <cellStyle name="Note 9 2 5 2 2 2 3 2" xfId="26597" xr:uid="{00000000-0005-0000-0000-0000627C0000}"/>
    <cellStyle name="Note 9 2 5 2 2 2 3 3" xfId="41716" xr:uid="{00000000-0005-0000-0000-0000637C0000}"/>
    <cellStyle name="Note 9 2 5 2 2 2 4" xfId="26595" xr:uid="{00000000-0005-0000-0000-0000647C0000}"/>
    <cellStyle name="Note 9 2 5 2 2 2 5" xfId="36623" xr:uid="{00000000-0005-0000-0000-0000657C0000}"/>
    <cellStyle name="Note 9 2 5 2 2 3" xfId="16424" xr:uid="{00000000-0005-0000-0000-0000667C0000}"/>
    <cellStyle name="Note 9 2 5 2 2 3 2" xfId="26598" xr:uid="{00000000-0005-0000-0000-0000677C0000}"/>
    <cellStyle name="Note 9 2 5 2 2 3 3" xfId="37906" xr:uid="{00000000-0005-0000-0000-0000687C0000}"/>
    <cellStyle name="Note 9 2 5 2 2 4" xfId="16425" xr:uid="{00000000-0005-0000-0000-0000697C0000}"/>
    <cellStyle name="Note 9 2 5 2 2 4 2" xfId="26599" xr:uid="{00000000-0005-0000-0000-00006A7C0000}"/>
    <cellStyle name="Note 9 2 5 2 2 4 3" xfId="40446" xr:uid="{00000000-0005-0000-0000-00006B7C0000}"/>
    <cellStyle name="Note 9 2 5 2 2 5" xfId="26594" xr:uid="{00000000-0005-0000-0000-00006C7C0000}"/>
    <cellStyle name="Note 9 2 5 2 2 6" xfId="35346" xr:uid="{00000000-0005-0000-0000-00006D7C0000}"/>
    <cellStyle name="Note 9 2 5 2 3" xfId="26593" xr:uid="{00000000-0005-0000-0000-00006E7C0000}"/>
    <cellStyle name="Note 9 2 5 2 4" xfId="34074" xr:uid="{00000000-0005-0000-0000-00006F7C0000}"/>
    <cellStyle name="Note 9 2 5 3" xfId="16426" xr:uid="{00000000-0005-0000-0000-0000707C0000}"/>
    <cellStyle name="Note 9 2 5 3 2" xfId="16427" xr:uid="{00000000-0005-0000-0000-0000717C0000}"/>
    <cellStyle name="Note 9 2 5 3 2 2" xfId="16428" xr:uid="{00000000-0005-0000-0000-0000727C0000}"/>
    <cellStyle name="Note 9 2 5 3 2 2 2" xfId="26602" xr:uid="{00000000-0005-0000-0000-0000737C0000}"/>
    <cellStyle name="Note 9 2 5 3 2 2 3" xfId="38656" xr:uid="{00000000-0005-0000-0000-0000747C0000}"/>
    <cellStyle name="Note 9 2 5 3 2 3" xfId="16429" xr:uid="{00000000-0005-0000-0000-0000757C0000}"/>
    <cellStyle name="Note 9 2 5 3 2 3 2" xfId="26603" xr:uid="{00000000-0005-0000-0000-0000767C0000}"/>
    <cellStyle name="Note 9 2 5 3 2 3 3" xfId="41196" xr:uid="{00000000-0005-0000-0000-0000777C0000}"/>
    <cellStyle name="Note 9 2 5 3 2 4" xfId="26601" xr:uid="{00000000-0005-0000-0000-0000787C0000}"/>
    <cellStyle name="Note 9 2 5 3 2 5" xfId="36103" xr:uid="{00000000-0005-0000-0000-0000797C0000}"/>
    <cellStyle name="Note 9 2 5 3 3" xfId="16430" xr:uid="{00000000-0005-0000-0000-00007A7C0000}"/>
    <cellStyle name="Note 9 2 5 3 3 2" xfId="26604" xr:uid="{00000000-0005-0000-0000-00007B7C0000}"/>
    <cellStyle name="Note 9 2 5 3 3 3" xfId="37384" xr:uid="{00000000-0005-0000-0000-00007C7C0000}"/>
    <cellStyle name="Note 9 2 5 3 4" xfId="16431" xr:uid="{00000000-0005-0000-0000-00007D7C0000}"/>
    <cellStyle name="Note 9 2 5 3 4 2" xfId="26605" xr:uid="{00000000-0005-0000-0000-00007E7C0000}"/>
    <cellStyle name="Note 9 2 5 3 4 3" xfId="39926" xr:uid="{00000000-0005-0000-0000-00007F7C0000}"/>
    <cellStyle name="Note 9 2 5 3 5" xfId="26600" xr:uid="{00000000-0005-0000-0000-0000807C0000}"/>
    <cellStyle name="Note 9 2 5 3 6" xfId="34823" xr:uid="{00000000-0005-0000-0000-0000817C0000}"/>
    <cellStyle name="Note 9 2 5 4" xfId="26592" xr:uid="{00000000-0005-0000-0000-0000827C0000}"/>
    <cellStyle name="Note 9 2 5 5" xfId="32887" xr:uid="{00000000-0005-0000-0000-0000837C0000}"/>
    <cellStyle name="Note 9 2 6" xfId="16432" xr:uid="{00000000-0005-0000-0000-0000847C0000}"/>
    <cellStyle name="Note 9 2 6 2" xfId="16433" xr:uid="{00000000-0005-0000-0000-0000857C0000}"/>
    <cellStyle name="Note 9 2 6 2 2" xfId="16434" xr:uid="{00000000-0005-0000-0000-0000867C0000}"/>
    <cellStyle name="Note 9 2 6 2 2 2" xfId="16435" xr:uid="{00000000-0005-0000-0000-0000877C0000}"/>
    <cellStyle name="Note 9 2 6 2 2 2 2" xfId="26609" xr:uid="{00000000-0005-0000-0000-0000887C0000}"/>
    <cellStyle name="Note 9 2 6 2 2 2 3" xfId="38210" xr:uid="{00000000-0005-0000-0000-0000897C0000}"/>
    <cellStyle name="Note 9 2 6 2 2 3" xfId="16436" xr:uid="{00000000-0005-0000-0000-00008A7C0000}"/>
    <cellStyle name="Note 9 2 6 2 2 3 2" xfId="26610" xr:uid="{00000000-0005-0000-0000-00008B7C0000}"/>
    <cellStyle name="Note 9 2 6 2 2 3 3" xfId="40750" xr:uid="{00000000-0005-0000-0000-00008C7C0000}"/>
    <cellStyle name="Note 9 2 6 2 2 4" xfId="26608" xr:uid="{00000000-0005-0000-0000-00008D7C0000}"/>
    <cellStyle name="Note 9 2 6 2 2 5" xfId="35657" xr:uid="{00000000-0005-0000-0000-00008E7C0000}"/>
    <cellStyle name="Note 9 2 6 2 3" xfId="16437" xr:uid="{00000000-0005-0000-0000-00008F7C0000}"/>
    <cellStyle name="Note 9 2 6 2 3 2" xfId="26611" xr:uid="{00000000-0005-0000-0000-0000907C0000}"/>
    <cellStyle name="Note 9 2 6 2 3 3" xfId="36936" xr:uid="{00000000-0005-0000-0000-0000917C0000}"/>
    <cellStyle name="Note 9 2 6 2 4" xfId="16438" xr:uid="{00000000-0005-0000-0000-0000927C0000}"/>
    <cellStyle name="Note 9 2 6 2 4 2" xfId="26612" xr:uid="{00000000-0005-0000-0000-0000937C0000}"/>
    <cellStyle name="Note 9 2 6 2 4 3" xfId="39480" xr:uid="{00000000-0005-0000-0000-0000947C0000}"/>
    <cellStyle name="Note 9 2 6 2 5" xfId="26607" xr:uid="{00000000-0005-0000-0000-0000957C0000}"/>
    <cellStyle name="Note 9 2 6 2 6" xfId="34382" xr:uid="{00000000-0005-0000-0000-0000967C0000}"/>
    <cellStyle name="Note 9 2 6 3" xfId="26606" xr:uid="{00000000-0005-0000-0000-0000977C0000}"/>
    <cellStyle name="Note 9 2 6 4" xfId="31783" xr:uid="{00000000-0005-0000-0000-0000987C0000}"/>
    <cellStyle name="Note 9 2 7" xfId="16439" xr:uid="{00000000-0005-0000-0000-0000997C0000}"/>
    <cellStyle name="Note 9 2 7 2" xfId="16440" xr:uid="{00000000-0005-0000-0000-00009A7C0000}"/>
    <cellStyle name="Note 9 2 7 2 2" xfId="16441" xr:uid="{00000000-0005-0000-0000-00009B7C0000}"/>
    <cellStyle name="Note 9 2 7 2 2 2" xfId="26615" xr:uid="{00000000-0005-0000-0000-00009C7C0000}"/>
    <cellStyle name="Note 9 2 7 2 2 3" xfId="38058" xr:uid="{00000000-0005-0000-0000-00009D7C0000}"/>
    <cellStyle name="Note 9 2 7 2 3" xfId="16442" xr:uid="{00000000-0005-0000-0000-00009E7C0000}"/>
    <cellStyle name="Note 9 2 7 2 3 2" xfId="26616" xr:uid="{00000000-0005-0000-0000-00009F7C0000}"/>
    <cellStyle name="Note 9 2 7 2 3 3" xfId="40598" xr:uid="{00000000-0005-0000-0000-0000A07C0000}"/>
    <cellStyle name="Note 9 2 7 2 4" xfId="26614" xr:uid="{00000000-0005-0000-0000-0000A17C0000}"/>
    <cellStyle name="Note 9 2 7 2 5" xfId="35505" xr:uid="{00000000-0005-0000-0000-0000A27C0000}"/>
    <cellStyle name="Note 9 2 7 3" xfId="16443" xr:uid="{00000000-0005-0000-0000-0000A37C0000}"/>
    <cellStyle name="Note 9 2 7 3 2" xfId="26617" xr:uid="{00000000-0005-0000-0000-0000A47C0000}"/>
    <cellStyle name="Note 9 2 7 3 3" xfId="36784" xr:uid="{00000000-0005-0000-0000-0000A57C0000}"/>
    <cellStyle name="Note 9 2 7 4" xfId="16444" xr:uid="{00000000-0005-0000-0000-0000A67C0000}"/>
    <cellStyle name="Note 9 2 7 4 2" xfId="26618" xr:uid="{00000000-0005-0000-0000-0000A77C0000}"/>
    <cellStyle name="Note 9 2 7 4 3" xfId="39328" xr:uid="{00000000-0005-0000-0000-0000A87C0000}"/>
    <cellStyle name="Note 9 2 7 5" xfId="26613" xr:uid="{00000000-0005-0000-0000-0000A97C0000}"/>
    <cellStyle name="Note 9 2 7 6" xfId="34230" xr:uid="{00000000-0005-0000-0000-0000AA7C0000}"/>
    <cellStyle name="Note 9 2 8" xfId="16445" xr:uid="{00000000-0005-0000-0000-0000AB7C0000}"/>
    <cellStyle name="Note 9 2 8 2" xfId="26619" xr:uid="{00000000-0005-0000-0000-0000AC7C0000}"/>
    <cellStyle name="Note 9 2 9" xfId="16333" xr:uid="{00000000-0005-0000-0000-0000AD7C0000}"/>
    <cellStyle name="Note 9 3" xfId="2754" xr:uid="{00000000-0005-0000-0000-0000AE7C0000}"/>
    <cellStyle name="Note 9 3 10" xfId="31703" xr:uid="{00000000-0005-0000-0000-0000AF7C0000}"/>
    <cellStyle name="Note 9 3 2" xfId="16447" xr:uid="{00000000-0005-0000-0000-0000B07C0000}"/>
    <cellStyle name="Note 9 3 2 2" xfId="16448" xr:uid="{00000000-0005-0000-0000-0000B17C0000}"/>
    <cellStyle name="Note 9 3 2 2 2" xfId="16449" xr:uid="{00000000-0005-0000-0000-0000B27C0000}"/>
    <cellStyle name="Note 9 3 2 2 2 2" xfId="16450" xr:uid="{00000000-0005-0000-0000-0000B37C0000}"/>
    <cellStyle name="Note 9 3 2 2 2 2 2" xfId="16451" xr:uid="{00000000-0005-0000-0000-0000B47C0000}"/>
    <cellStyle name="Note 9 3 2 2 2 2 2 2" xfId="26625" xr:uid="{00000000-0005-0000-0000-0000B57C0000}"/>
    <cellStyle name="Note 9 3 2 2 2 2 2 3" xfId="38942" xr:uid="{00000000-0005-0000-0000-0000B67C0000}"/>
    <cellStyle name="Note 9 3 2 2 2 2 3" xfId="16452" xr:uid="{00000000-0005-0000-0000-0000B77C0000}"/>
    <cellStyle name="Note 9 3 2 2 2 2 3 2" xfId="26626" xr:uid="{00000000-0005-0000-0000-0000B87C0000}"/>
    <cellStyle name="Note 9 3 2 2 2 2 3 3" xfId="41482" xr:uid="{00000000-0005-0000-0000-0000B97C0000}"/>
    <cellStyle name="Note 9 3 2 2 2 2 4" xfId="26624" xr:uid="{00000000-0005-0000-0000-0000BA7C0000}"/>
    <cellStyle name="Note 9 3 2 2 2 2 5" xfId="36389" xr:uid="{00000000-0005-0000-0000-0000BB7C0000}"/>
    <cellStyle name="Note 9 3 2 2 2 3" xfId="16453" xr:uid="{00000000-0005-0000-0000-0000BC7C0000}"/>
    <cellStyle name="Note 9 3 2 2 2 3 2" xfId="26627" xr:uid="{00000000-0005-0000-0000-0000BD7C0000}"/>
    <cellStyle name="Note 9 3 2 2 2 3 3" xfId="37670" xr:uid="{00000000-0005-0000-0000-0000BE7C0000}"/>
    <cellStyle name="Note 9 3 2 2 2 4" xfId="16454" xr:uid="{00000000-0005-0000-0000-0000BF7C0000}"/>
    <cellStyle name="Note 9 3 2 2 2 4 2" xfId="26628" xr:uid="{00000000-0005-0000-0000-0000C07C0000}"/>
    <cellStyle name="Note 9 3 2 2 2 4 3" xfId="40212" xr:uid="{00000000-0005-0000-0000-0000C17C0000}"/>
    <cellStyle name="Note 9 3 2 2 2 5" xfId="26623" xr:uid="{00000000-0005-0000-0000-0000C27C0000}"/>
    <cellStyle name="Note 9 3 2 2 2 6" xfId="35110" xr:uid="{00000000-0005-0000-0000-0000C37C0000}"/>
    <cellStyle name="Note 9 3 2 2 3" xfId="26622" xr:uid="{00000000-0005-0000-0000-0000C47C0000}"/>
    <cellStyle name="Note 9 3 2 2 4" xfId="33839" xr:uid="{00000000-0005-0000-0000-0000C57C0000}"/>
    <cellStyle name="Note 9 3 2 3" xfId="16455" xr:uid="{00000000-0005-0000-0000-0000C67C0000}"/>
    <cellStyle name="Note 9 3 2 3 2" xfId="16456" xr:uid="{00000000-0005-0000-0000-0000C77C0000}"/>
    <cellStyle name="Note 9 3 2 3 2 2" xfId="16457" xr:uid="{00000000-0005-0000-0000-0000C87C0000}"/>
    <cellStyle name="Note 9 3 2 3 2 2 2" xfId="26631" xr:uid="{00000000-0005-0000-0000-0000C97C0000}"/>
    <cellStyle name="Note 9 3 2 3 2 2 3" xfId="38422" xr:uid="{00000000-0005-0000-0000-0000CA7C0000}"/>
    <cellStyle name="Note 9 3 2 3 2 3" xfId="16458" xr:uid="{00000000-0005-0000-0000-0000CB7C0000}"/>
    <cellStyle name="Note 9 3 2 3 2 3 2" xfId="26632" xr:uid="{00000000-0005-0000-0000-0000CC7C0000}"/>
    <cellStyle name="Note 9 3 2 3 2 3 3" xfId="40962" xr:uid="{00000000-0005-0000-0000-0000CD7C0000}"/>
    <cellStyle name="Note 9 3 2 3 2 4" xfId="26630" xr:uid="{00000000-0005-0000-0000-0000CE7C0000}"/>
    <cellStyle name="Note 9 3 2 3 2 5" xfId="35869" xr:uid="{00000000-0005-0000-0000-0000CF7C0000}"/>
    <cellStyle name="Note 9 3 2 3 3" xfId="16459" xr:uid="{00000000-0005-0000-0000-0000D07C0000}"/>
    <cellStyle name="Note 9 3 2 3 3 2" xfId="26633" xr:uid="{00000000-0005-0000-0000-0000D17C0000}"/>
    <cellStyle name="Note 9 3 2 3 3 3" xfId="37148" xr:uid="{00000000-0005-0000-0000-0000D27C0000}"/>
    <cellStyle name="Note 9 3 2 3 4" xfId="16460" xr:uid="{00000000-0005-0000-0000-0000D37C0000}"/>
    <cellStyle name="Note 9 3 2 3 4 2" xfId="26634" xr:uid="{00000000-0005-0000-0000-0000D47C0000}"/>
    <cellStyle name="Note 9 3 2 3 4 3" xfId="39692" xr:uid="{00000000-0005-0000-0000-0000D57C0000}"/>
    <cellStyle name="Note 9 3 2 3 5" xfId="26629" xr:uid="{00000000-0005-0000-0000-0000D67C0000}"/>
    <cellStyle name="Note 9 3 2 3 6" xfId="34591" xr:uid="{00000000-0005-0000-0000-0000D77C0000}"/>
    <cellStyle name="Note 9 3 2 4" xfId="26621" xr:uid="{00000000-0005-0000-0000-0000D87C0000}"/>
    <cellStyle name="Note 9 3 2 5" xfId="32636" xr:uid="{00000000-0005-0000-0000-0000D97C0000}"/>
    <cellStyle name="Note 9 3 3" xfId="16461" xr:uid="{00000000-0005-0000-0000-0000DA7C0000}"/>
    <cellStyle name="Note 9 3 3 2" xfId="16462" xr:uid="{00000000-0005-0000-0000-0000DB7C0000}"/>
    <cellStyle name="Note 9 3 3 2 2" xfId="16463" xr:uid="{00000000-0005-0000-0000-0000DC7C0000}"/>
    <cellStyle name="Note 9 3 3 2 2 2" xfId="16464" xr:uid="{00000000-0005-0000-0000-0000DD7C0000}"/>
    <cellStyle name="Note 9 3 3 2 2 2 2" xfId="16465" xr:uid="{00000000-0005-0000-0000-0000DE7C0000}"/>
    <cellStyle name="Note 9 3 3 2 2 2 2 2" xfId="26639" xr:uid="{00000000-0005-0000-0000-0000DF7C0000}"/>
    <cellStyle name="Note 9 3 3 2 2 2 2 3" xfId="39094" xr:uid="{00000000-0005-0000-0000-0000E07C0000}"/>
    <cellStyle name="Note 9 3 3 2 2 2 3" xfId="16466" xr:uid="{00000000-0005-0000-0000-0000E17C0000}"/>
    <cellStyle name="Note 9 3 3 2 2 2 3 2" xfId="26640" xr:uid="{00000000-0005-0000-0000-0000E27C0000}"/>
    <cellStyle name="Note 9 3 3 2 2 2 3 3" xfId="41634" xr:uid="{00000000-0005-0000-0000-0000E37C0000}"/>
    <cellStyle name="Note 9 3 3 2 2 2 4" xfId="26638" xr:uid="{00000000-0005-0000-0000-0000E47C0000}"/>
    <cellStyle name="Note 9 3 3 2 2 2 5" xfId="36541" xr:uid="{00000000-0005-0000-0000-0000E57C0000}"/>
    <cellStyle name="Note 9 3 3 2 2 3" xfId="16467" xr:uid="{00000000-0005-0000-0000-0000E67C0000}"/>
    <cellStyle name="Note 9 3 3 2 2 3 2" xfId="26641" xr:uid="{00000000-0005-0000-0000-0000E77C0000}"/>
    <cellStyle name="Note 9 3 3 2 2 3 3" xfId="37822" xr:uid="{00000000-0005-0000-0000-0000E87C0000}"/>
    <cellStyle name="Note 9 3 3 2 2 4" xfId="16468" xr:uid="{00000000-0005-0000-0000-0000E97C0000}"/>
    <cellStyle name="Note 9 3 3 2 2 4 2" xfId="26642" xr:uid="{00000000-0005-0000-0000-0000EA7C0000}"/>
    <cellStyle name="Note 9 3 3 2 2 4 3" xfId="40364" xr:uid="{00000000-0005-0000-0000-0000EB7C0000}"/>
    <cellStyle name="Note 9 3 3 2 2 5" xfId="26637" xr:uid="{00000000-0005-0000-0000-0000EC7C0000}"/>
    <cellStyle name="Note 9 3 3 2 2 6" xfId="35262" xr:uid="{00000000-0005-0000-0000-0000ED7C0000}"/>
    <cellStyle name="Note 9 3 3 2 3" xfId="26636" xr:uid="{00000000-0005-0000-0000-0000EE7C0000}"/>
    <cellStyle name="Note 9 3 3 2 4" xfId="33990" xr:uid="{00000000-0005-0000-0000-0000EF7C0000}"/>
    <cellStyle name="Note 9 3 3 3" xfId="16469" xr:uid="{00000000-0005-0000-0000-0000F07C0000}"/>
    <cellStyle name="Note 9 3 3 3 2" xfId="16470" xr:uid="{00000000-0005-0000-0000-0000F17C0000}"/>
    <cellStyle name="Note 9 3 3 3 2 2" xfId="16471" xr:uid="{00000000-0005-0000-0000-0000F27C0000}"/>
    <cellStyle name="Note 9 3 3 3 2 2 2" xfId="26645" xr:uid="{00000000-0005-0000-0000-0000F37C0000}"/>
    <cellStyle name="Note 9 3 3 3 2 2 3" xfId="38574" xr:uid="{00000000-0005-0000-0000-0000F47C0000}"/>
    <cellStyle name="Note 9 3 3 3 2 3" xfId="16472" xr:uid="{00000000-0005-0000-0000-0000F57C0000}"/>
    <cellStyle name="Note 9 3 3 3 2 3 2" xfId="26646" xr:uid="{00000000-0005-0000-0000-0000F67C0000}"/>
    <cellStyle name="Note 9 3 3 3 2 3 3" xfId="41114" xr:uid="{00000000-0005-0000-0000-0000F77C0000}"/>
    <cellStyle name="Note 9 3 3 3 2 4" xfId="26644" xr:uid="{00000000-0005-0000-0000-0000F87C0000}"/>
    <cellStyle name="Note 9 3 3 3 2 5" xfId="36021" xr:uid="{00000000-0005-0000-0000-0000F97C0000}"/>
    <cellStyle name="Note 9 3 3 3 3" xfId="16473" xr:uid="{00000000-0005-0000-0000-0000FA7C0000}"/>
    <cellStyle name="Note 9 3 3 3 3 2" xfId="26647" xr:uid="{00000000-0005-0000-0000-0000FB7C0000}"/>
    <cellStyle name="Note 9 3 3 3 3 3" xfId="37300" xr:uid="{00000000-0005-0000-0000-0000FC7C0000}"/>
    <cellStyle name="Note 9 3 3 3 4" xfId="16474" xr:uid="{00000000-0005-0000-0000-0000FD7C0000}"/>
    <cellStyle name="Note 9 3 3 3 4 2" xfId="26648" xr:uid="{00000000-0005-0000-0000-0000FE7C0000}"/>
    <cellStyle name="Note 9 3 3 3 4 3" xfId="39844" xr:uid="{00000000-0005-0000-0000-0000FF7C0000}"/>
    <cellStyle name="Note 9 3 3 3 5" xfId="26643" xr:uid="{00000000-0005-0000-0000-0000007D0000}"/>
    <cellStyle name="Note 9 3 3 3 6" xfId="34739" xr:uid="{00000000-0005-0000-0000-0000017D0000}"/>
    <cellStyle name="Note 9 3 3 4" xfId="26635" xr:uid="{00000000-0005-0000-0000-0000027D0000}"/>
    <cellStyle name="Note 9 3 3 5" xfId="32783" xr:uid="{00000000-0005-0000-0000-0000037D0000}"/>
    <cellStyle name="Note 9 3 4" xfId="16475" xr:uid="{00000000-0005-0000-0000-0000047D0000}"/>
    <cellStyle name="Note 9 3 4 2" xfId="16476" xr:uid="{00000000-0005-0000-0000-0000057D0000}"/>
    <cellStyle name="Note 9 3 4 2 2" xfId="16477" xr:uid="{00000000-0005-0000-0000-0000067D0000}"/>
    <cellStyle name="Note 9 3 4 2 2 2" xfId="16478" xr:uid="{00000000-0005-0000-0000-0000077D0000}"/>
    <cellStyle name="Note 9 3 4 2 2 2 2" xfId="16479" xr:uid="{00000000-0005-0000-0000-0000087D0000}"/>
    <cellStyle name="Note 9 3 4 2 2 2 2 2" xfId="26653" xr:uid="{00000000-0005-0000-0000-0000097D0000}"/>
    <cellStyle name="Note 9 3 4 2 2 2 2 3" xfId="39253" xr:uid="{00000000-0005-0000-0000-00000A7D0000}"/>
    <cellStyle name="Note 9 3 4 2 2 2 3" xfId="16480" xr:uid="{00000000-0005-0000-0000-00000B7D0000}"/>
    <cellStyle name="Note 9 3 4 2 2 2 3 2" xfId="26654" xr:uid="{00000000-0005-0000-0000-00000C7D0000}"/>
    <cellStyle name="Note 9 3 4 2 2 2 3 3" xfId="41793" xr:uid="{00000000-0005-0000-0000-00000D7D0000}"/>
    <cellStyle name="Note 9 3 4 2 2 2 4" xfId="26652" xr:uid="{00000000-0005-0000-0000-00000E7D0000}"/>
    <cellStyle name="Note 9 3 4 2 2 2 5" xfId="36700" xr:uid="{00000000-0005-0000-0000-00000F7D0000}"/>
    <cellStyle name="Note 9 3 4 2 2 3" xfId="16481" xr:uid="{00000000-0005-0000-0000-0000107D0000}"/>
    <cellStyle name="Note 9 3 4 2 2 3 2" xfId="26655" xr:uid="{00000000-0005-0000-0000-0000117D0000}"/>
    <cellStyle name="Note 9 3 4 2 2 3 3" xfId="37983" xr:uid="{00000000-0005-0000-0000-0000127D0000}"/>
    <cellStyle name="Note 9 3 4 2 2 4" xfId="16482" xr:uid="{00000000-0005-0000-0000-0000137D0000}"/>
    <cellStyle name="Note 9 3 4 2 2 4 2" xfId="26656" xr:uid="{00000000-0005-0000-0000-0000147D0000}"/>
    <cellStyle name="Note 9 3 4 2 2 4 3" xfId="40523" xr:uid="{00000000-0005-0000-0000-0000157D0000}"/>
    <cellStyle name="Note 9 3 4 2 2 5" xfId="26651" xr:uid="{00000000-0005-0000-0000-0000167D0000}"/>
    <cellStyle name="Note 9 3 4 2 2 6" xfId="35423" xr:uid="{00000000-0005-0000-0000-0000177D0000}"/>
    <cellStyle name="Note 9 3 4 2 3" xfId="26650" xr:uid="{00000000-0005-0000-0000-0000187D0000}"/>
    <cellStyle name="Note 9 3 4 2 4" xfId="34151" xr:uid="{00000000-0005-0000-0000-0000197D0000}"/>
    <cellStyle name="Note 9 3 4 3" xfId="16483" xr:uid="{00000000-0005-0000-0000-00001A7D0000}"/>
    <cellStyle name="Note 9 3 4 3 2" xfId="16484" xr:uid="{00000000-0005-0000-0000-00001B7D0000}"/>
    <cellStyle name="Note 9 3 4 3 2 2" xfId="16485" xr:uid="{00000000-0005-0000-0000-00001C7D0000}"/>
    <cellStyle name="Note 9 3 4 3 2 2 2" xfId="26659" xr:uid="{00000000-0005-0000-0000-00001D7D0000}"/>
    <cellStyle name="Note 9 3 4 3 2 2 3" xfId="38733" xr:uid="{00000000-0005-0000-0000-00001E7D0000}"/>
    <cellStyle name="Note 9 3 4 3 2 3" xfId="16486" xr:uid="{00000000-0005-0000-0000-00001F7D0000}"/>
    <cellStyle name="Note 9 3 4 3 2 3 2" xfId="26660" xr:uid="{00000000-0005-0000-0000-0000207D0000}"/>
    <cellStyle name="Note 9 3 4 3 2 3 3" xfId="41273" xr:uid="{00000000-0005-0000-0000-0000217D0000}"/>
    <cellStyle name="Note 9 3 4 3 2 4" xfId="26658" xr:uid="{00000000-0005-0000-0000-0000227D0000}"/>
    <cellStyle name="Note 9 3 4 3 2 5" xfId="36180" xr:uid="{00000000-0005-0000-0000-0000237D0000}"/>
    <cellStyle name="Note 9 3 4 3 3" xfId="16487" xr:uid="{00000000-0005-0000-0000-0000247D0000}"/>
    <cellStyle name="Note 9 3 4 3 3 2" xfId="26661" xr:uid="{00000000-0005-0000-0000-0000257D0000}"/>
    <cellStyle name="Note 9 3 4 3 3 3" xfId="37461" xr:uid="{00000000-0005-0000-0000-0000267D0000}"/>
    <cellStyle name="Note 9 3 4 3 4" xfId="16488" xr:uid="{00000000-0005-0000-0000-0000277D0000}"/>
    <cellStyle name="Note 9 3 4 3 4 2" xfId="26662" xr:uid="{00000000-0005-0000-0000-0000287D0000}"/>
    <cellStyle name="Note 9 3 4 3 4 3" xfId="40003" xr:uid="{00000000-0005-0000-0000-0000297D0000}"/>
    <cellStyle name="Note 9 3 4 3 5" xfId="26657" xr:uid="{00000000-0005-0000-0000-00002A7D0000}"/>
    <cellStyle name="Note 9 3 4 3 6" xfId="34901" xr:uid="{00000000-0005-0000-0000-00002B7D0000}"/>
    <cellStyle name="Note 9 3 4 4" xfId="26649" xr:uid="{00000000-0005-0000-0000-00002C7D0000}"/>
    <cellStyle name="Note 9 3 4 5" xfId="33604" xr:uid="{00000000-0005-0000-0000-00002D7D0000}"/>
    <cellStyle name="Note 9 3 5" xfId="16489" xr:uid="{00000000-0005-0000-0000-00002E7D0000}"/>
    <cellStyle name="Note 9 3 5 2" xfId="16490" xr:uid="{00000000-0005-0000-0000-00002F7D0000}"/>
    <cellStyle name="Note 9 3 5 2 2" xfId="16491" xr:uid="{00000000-0005-0000-0000-0000307D0000}"/>
    <cellStyle name="Note 9 3 5 2 2 2" xfId="16492" xr:uid="{00000000-0005-0000-0000-0000317D0000}"/>
    <cellStyle name="Note 9 3 5 2 2 2 2" xfId="26666" xr:uid="{00000000-0005-0000-0000-0000327D0000}"/>
    <cellStyle name="Note 9 3 5 2 2 2 3" xfId="38277" xr:uid="{00000000-0005-0000-0000-0000337D0000}"/>
    <cellStyle name="Note 9 3 5 2 2 3" xfId="16493" xr:uid="{00000000-0005-0000-0000-0000347D0000}"/>
    <cellStyle name="Note 9 3 5 2 2 3 2" xfId="26667" xr:uid="{00000000-0005-0000-0000-0000357D0000}"/>
    <cellStyle name="Note 9 3 5 2 2 3 3" xfId="40817" xr:uid="{00000000-0005-0000-0000-0000367D0000}"/>
    <cellStyle name="Note 9 3 5 2 2 4" xfId="26665" xr:uid="{00000000-0005-0000-0000-0000377D0000}"/>
    <cellStyle name="Note 9 3 5 2 2 5" xfId="35724" xr:uid="{00000000-0005-0000-0000-0000387D0000}"/>
    <cellStyle name="Note 9 3 5 2 3" xfId="16494" xr:uid="{00000000-0005-0000-0000-0000397D0000}"/>
    <cellStyle name="Note 9 3 5 2 3 2" xfId="26668" xr:uid="{00000000-0005-0000-0000-00003A7D0000}"/>
    <cellStyle name="Note 9 3 5 2 3 3" xfId="37003" xr:uid="{00000000-0005-0000-0000-00003B7D0000}"/>
    <cellStyle name="Note 9 3 5 2 4" xfId="16495" xr:uid="{00000000-0005-0000-0000-00003C7D0000}"/>
    <cellStyle name="Note 9 3 5 2 4 2" xfId="26669" xr:uid="{00000000-0005-0000-0000-00003D7D0000}"/>
    <cellStyle name="Note 9 3 5 2 4 3" xfId="39547" xr:uid="{00000000-0005-0000-0000-00003E7D0000}"/>
    <cellStyle name="Note 9 3 5 2 5" xfId="26664" xr:uid="{00000000-0005-0000-0000-00003F7D0000}"/>
    <cellStyle name="Note 9 3 5 2 6" xfId="34449" xr:uid="{00000000-0005-0000-0000-0000407D0000}"/>
    <cellStyle name="Note 9 3 5 3" xfId="26663" xr:uid="{00000000-0005-0000-0000-0000417D0000}"/>
    <cellStyle name="Note 9 3 5 4" xfId="32472" xr:uid="{00000000-0005-0000-0000-0000427D0000}"/>
    <cellStyle name="Note 9 3 6" xfId="16496" xr:uid="{00000000-0005-0000-0000-0000437D0000}"/>
    <cellStyle name="Note 9 3 6 2" xfId="16497" xr:uid="{00000000-0005-0000-0000-0000447D0000}"/>
    <cellStyle name="Note 9 3 6 2 2" xfId="16498" xr:uid="{00000000-0005-0000-0000-0000457D0000}"/>
    <cellStyle name="Note 9 3 6 2 2 2" xfId="26672" xr:uid="{00000000-0005-0000-0000-0000467D0000}"/>
    <cellStyle name="Note 9 3 6 2 2 3" xfId="38135" xr:uid="{00000000-0005-0000-0000-0000477D0000}"/>
    <cellStyle name="Note 9 3 6 2 3" xfId="16499" xr:uid="{00000000-0005-0000-0000-0000487D0000}"/>
    <cellStyle name="Note 9 3 6 2 3 2" xfId="26673" xr:uid="{00000000-0005-0000-0000-0000497D0000}"/>
    <cellStyle name="Note 9 3 6 2 3 3" xfId="40675" xr:uid="{00000000-0005-0000-0000-00004A7D0000}"/>
    <cellStyle name="Note 9 3 6 2 4" xfId="26671" xr:uid="{00000000-0005-0000-0000-00004B7D0000}"/>
    <cellStyle name="Note 9 3 6 2 5" xfId="35582" xr:uid="{00000000-0005-0000-0000-00004C7D0000}"/>
    <cellStyle name="Note 9 3 6 3" xfId="16500" xr:uid="{00000000-0005-0000-0000-00004D7D0000}"/>
    <cellStyle name="Note 9 3 6 3 2" xfId="26674" xr:uid="{00000000-0005-0000-0000-00004E7D0000}"/>
    <cellStyle name="Note 9 3 6 3 3" xfId="36861" xr:uid="{00000000-0005-0000-0000-00004F7D0000}"/>
    <cellStyle name="Note 9 3 6 4" xfId="16501" xr:uid="{00000000-0005-0000-0000-0000507D0000}"/>
    <cellStyle name="Note 9 3 6 4 2" xfId="26675" xr:uid="{00000000-0005-0000-0000-0000517D0000}"/>
    <cellStyle name="Note 9 3 6 4 3" xfId="39405" xr:uid="{00000000-0005-0000-0000-0000527D0000}"/>
    <cellStyle name="Note 9 3 6 5" xfId="26670" xr:uid="{00000000-0005-0000-0000-0000537D0000}"/>
    <cellStyle name="Note 9 3 6 6" xfId="34307" xr:uid="{00000000-0005-0000-0000-0000547D0000}"/>
    <cellStyle name="Note 9 3 7" xfId="16502" xr:uid="{00000000-0005-0000-0000-0000557D0000}"/>
    <cellStyle name="Note 9 3 7 2" xfId="26676" xr:uid="{00000000-0005-0000-0000-0000567D0000}"/>
    <cellStyle name="Note 9 3 8" xfId="16446" xr:uid="{00000000-0005-0000-0000-0000577D0000}"/>
    <cellStyle name="Note 9 3 9" xfId="26620" xr:uid="{00000000-0005-0000-0000-0000587D0000}"/>
    <cellStyle name="Note 9 4" xfId="2755" xr:uid="{00000000-0005-0000-0000-0000597D0000}"/>
    <cellStyle name="Note 9 4 2" xfId="16504" xr:uid="{00000000-0005-0000-0000-00005A7D0000}"/>
    <cellStyle name="Note 9 4 2 2" xfId="16505" xr:uid="{00000000-0005-0000-0000-00005B7D0000}"/>
    <cellStyle name="Note 9 4 2 2 2" xfId="16506" xr:uid="{00000000-0005-0000-0000-00005C7D0000}"/>
    <cellStyle name="Note 9 4 2 2 2 2" xfId="16507" xr:uid="{00000000-0005-0000-0000-00005D7D0000}"/>
    <cellStyle name="Note 9 4 2 2 2 2 2" xfId="26681" xr:uid="{00000000-0005-0000-0000-00005E7D0000}"/>
    <cellStyle name="Note 9 4 2 2 2 2 3" xfId="38865" xr:uid="{00000000-0005-0000-0000-00005F7D0000}"/>
    <cellStyle name="Note 9 4 2 2 2 3" xfId="16508" xr:uid="{00000000-0005-0000-0000-0000607D0000}"/>
    <cellStyle name="Note 9 4 2 2 2 3 2" xfId="26682" xr:uid="{00000000-0005-0000-0000-0000617D0000}"/>
    <cellStyle name="Note 9 4 2 2 2 3 3" xfId="41405" xr:uid="{00000000-0005-0000-0000-0000627D0000}"/>
    <cellStyle name="Note 9 4 2 2 2 4" xfId="26680" xr:uid="{00000000-0005-0000-0000-0000637D0000}"/>
    <cellStyle name="Note 9 4 2 2 2 5" xfId="36312" xr:uid="{00000000-0005-0000-0000-0000647D0000}"/>
    <cellStyle name="Note 9 4 2 2 3" xfId="16509" xr:uid="{00000000-0005-0000-0000-0000657D0000}"/>
    <cellStyle name="Note 9 4 2 2 3 2" xfId="26683" xr:uid="{00000000-0005-0000-0000-0000667D0000}"/>
    <cellStyle name="Note 9 4 2 2 3 3" xfId="37593" xr:uid="{00000000-0005-0000-0000-0000677D0000}"/>
    <cellStyle name="Note 9 4 2 2 4" xfId="16510" xr:uid="{00000000-0005-0000-0000-0000687D0000}"/>
    <cellStyle name="Note 9 4 2 2 4 2" xfId="26684" xr:uid="{00000000-0005-0000-0000-0000697D0000}"/>
    <cellStyle name="Note 9 4 2 2 4 3" xfId="40135" xr:uid="{00000000-0005-0000-0000-00006A7D0000}"/>
    <cellStyle name="Note 9 4 2 2 5" xfId="26679" xr:uid="{00000000-0005-0000-0000-00006B7D0000}"/>
    <cellStyle name="Note 9 4 2 2 6" xfId="35033" xr:uid="{00000000-0005-0000-0000-00006C7D0000}"/>
    <cellStyle name="Note 9 4 2 3" xfId="26678" xr:uid="{00000000-0005-0000-0000-00006D7D0000}"/>
    <cellStyle name="Note 9 4 2 4" xfId="33762" xr:uid="{00000000-0005-0000-0000-00006E7D0000}"/>
    <cellStyle name="Note 9 4 3" xfId="16511" xr:uid="{00000000-0005-0000-0000-00006F7D0000}"/>
    <cellStyle name="Note 9 4 3 2" xfId="16512" xr:uid="{00000000-0005-0000-0000-0000707D0000}"/>
    <cellStyle name="Note 9 4 3 2 2" xfId="16513" xr:uid="{00000000-0005-0000-0000-0000717D0000}"/>
    <cellStyle name="Note 9 4 3 2 2 2" xfId="26687" xr:uid="{00000000-0005-0000-0000-0000727D0000}"/>
    <cellStyle name="Note 9 4 3 2 2 3" xfId="38345" xr:uid="{00000000-0005-0000-0000-0000737D0000}"/>
    <cellStyle name="Note 9 4 3 2 3" xfId="16514" xr:uid="{00000000-0005-0000-0000-0000747D0000}"/>
    <cellStyle name="Note 9 4 3 2 3 2" xfId="26688" xr:uid="{00000000-0005-0000-0000-0000757D0000}"/>
    <cellStyle name="Note 9 4 3 2 3 3" xfId="40885" xr:uid="{00000000-0005-0000-0000-0000767D0000}"/>
    <cellStyle name="Note 9 4 3 2 4" xfId="26686" xr:uid="{00000000-0005-0000-0000-0000777D0000}"/>
    <cellStyle name="Note 9 4 3 2 5" xfId="35792" xr:uid="{00000000-0005-0000-0000-0000787D0000}"/>
    <cellStyle name="Note 9 4 3 3" xfId="16515" xr:uid="{00000000-0005-0000-0000-0000797D0000}"/>
    <cellStyle name="Note 9 4 3 3 2" xfId="26689" xr:uid="{00000000-0005-0000-0000-00007A7D0000}"/>
    <cellStyle name="Note 9 4 3 3 3" xfId="37071" xr:uid="{00000000-0005-0000-0000-00007B7D0000}"/>
    <cellStyle name="Note 9 4 3 4" xfId="16516" xr:uid="{00000000-0005-0000-0000-00007C7D0000}"/>
    <cellStyle name="Note 9 4 3 4 2" xfId="26690" xr:uid="{00000000-0005-0000-0000-00007D7D0000}"/>
    <cellStyle name="Note 9 4 3 4 3" xfId="39615" xr:uid="{00000000-0005-0000-0000-00007E7D0000}"/>
    <cellStyle name="Note 9 4 3 5" xfId="26685" xr:uid="{00000000-0005-0000-0000-00007F7D0000}"/>
    <cellStyle name="Note 9 4 3 6" xfId="34516" xr:uid="{00000000-0005-0000-0000-0000807D0000}"/>
    <cellStyle name="Note 9 4 4" xfId="16517" xr:uid="{00000000-0005-0000-0000-0000817D0000}"/>
    <cellStyle name="Note 9 4 4 2" xfId="26691" xr:uid="{00000000-0005-0000-0000-0000827D0000}"/>
    <cellStyle name="Note 9 4 5" xfId="16503" xr:uid="{00000000-0005-0000-0000-0000837D0000}"/>
    <cellStyle name="Note 9 4 6" xfId="26677" xr:uid="{00000000-0005-0000-0000-0000847D0000}"/>
    <cellStyle name="Note 9 4 7" xfId="32562" xr:uid="{00000000-0005-0000-0000-0000857D0000}"/>
    <cellStyle name="Note 9 5" xfId="16518" xr:uid="{00000000-0005-0000-0000-0000867D0000}"/>
    <cellStyle name="Note 9 5 2" xfId="16519" xr:uid="{00000000-0005-0000-0000-0000877D0000}"/>
    <cellStyle name="Note 9 5 2 2" xfId="16520" xr:uid="{00000000-0005-0000-0000-0000887D0000}"/>
    <cellStyle name="Note 9 5 2 2 2" xfId="16521" xr:uid="{00000000-0005-0000-0000-0000897D0000}"/>
    <cellStyle name="Note 9 5 2 2 2 2" xfId="16522" xr:uid="{00000000-0005-0000-0000-00008A7D0000}"/>
    <cellStyle name="Note 9 5 2 2 2 2 2" xfId="26696" xr:uid="{00000000-0005-0000-0000-00008B7D0000}"/>
    <cellStyle name="Note 9 5 2 2 2 2 3" xfId="39016" xr:uid="{00000000-0005-0000-0000-00008C7D0000}"/>
    <cellStyle name="Note 9 5 2 2 2 3" xfId="16523" xr:uid="{00000000-0005-0000-0000-00008D7D0000}"/>
    <cellStyle name="Note 9 5 2 2 2 3 2" xfId="26697" xr:uid="{00000000-0005-0000-0000-00008E7D0000}"/>
    <cellStyle name="Note 9 5 2 2 2 3 3" xfId="41556" xr:uid="{00000000-0005-0000-0000-00008F7D0000}"/>
    <cellStyle name="Note 9 5 2 2 2 4" xfId="26695" xr:uid="{00000000-0005-0000-0000-0000907D0000}"/>
    <cellStyle name="Note 9 5 2 2 2 5" xfId="36463" xr:uid="{00000000-0005-0000-0000-0000917D0000}"/>
    <cellStyle name="Note 9 5 2 2 3" xfId="16524" xr:uid="{00000000-0005-0000-0000-0000927D0000}"/>
    <cellStyle name="Note 9 5 2 2 3 2" xfId="26698" xr:uid="{00000000-0005-0000-0000-0000937D0000}"/>
    <cellStyle name="Note 9 5 2 2 3 3" xfId="37744" xr:uid="{00000000-0005-0000-0000-0000947D0000}"/>
    <cellStyle name="Note 9 5 2 2 4" xfId="16525" xr:uid="{00000000-0005-0000-0000-0000957D0000}"/>
    <cellStyle name="Note 9 5 2 2 4 2" xfId="26699" xr:uid="{00000000-0005-0000-0000-0000967D0000}"/>
    <cellStyle name="Note 9 5 2 2 4 3" xfId="40286" xr:uid="{00000000-0005-0000-0000-0000977D0000}"/>
    <cellStyle name="Note 9 5 2 2 5" xfId="26694" xr:uid="{00000000-0005-0000-0000-0000987D0000}"/>
    <cellStyle name="Note 9 5 2 2 6" xfId="35184" xr:uid="{00000000-0005-0000-0000-0000997D0000}"/>
    <cellStyle name="Note 9 5 2 3" xfId="26693" xr:uid="{00000000-0005-0000-0000-00009A7D0000}"/>
    <cellStyle name="Note 9 5 2 4" xfId="33913" xr:uid="{00000000-0005-0000-0000-00009B7D0000}"/>
    <cellStyle name="Note 9 5 3" xfId="16526" xr:uid="{00000000-0005-0000-0000-00009C7D0000}"/>
    <cellStyle name="Note 9 5 3 2" xfId="16527" xr:uid="{00000000-0005-0000-0000-00009D7D0000}"/>
    <cellStyle name="Note 9 5 3 2 2" xfId="16528" xr:uid="{00000000-0005-0000-0000-00009E7D0000}"/>
    <cellStyle name="Note 9 5 3 2 2 2" xfId="26702" xr:uid="{00000000-0005-0000-0000-00009F7D0000}"/>
    <cellStyle name="Note 9 5 3 2 2 3" xfId="38496" xr:uid="{00000000-0005-0000-0000-0000A07D0000}"/>
    <cellStyle name="Note 9 5 3 2 3" xfId="16529" xr:uid="{00000000-0005-0000-0000-0000A17D0000}"/>
    <cellStyle name="Note 9 5 3 2 3 2" xfId="26703" xr:uid="{00000000-0005-0000-0000-0000A27D0000}"/>
    <cellStyle name="Note 9 5 3 2 3 3" xfId="41036" xr:uid="{00000000-0005-0000-0000-0000A37D0000}"/>
    <cellStyle name="Note 9 5 3 2 4" xfId="26701" xr:uid="{00000000-0005-0000-0000-0000A47D0000}"/>
    <cellStyle name="Note 9 5 3 2 5" xfId="35943" xr:uid="{00000000-0005-0000-0000-0000A57D0000}"/>
    <cellStyle name="Note 9 5 3 3" xfId="16530" xr:uid="{00000000-0005-0000-0000-0000A67D0000}"/>
    <cellStyle name="Note 9 5 3 3 2" xfId="26704" xr:uid="{00000000-0005-0000-0000-0000A77D0000}"/>
    <cellStyle name="Note 9 5 3 3 3" xfId="37222" xr:uid="{00000000-0005-0000-0000-0000A87D0000}"/>
    <cellStyle name="Note 9 5 3 4" xfId="16531" xr:uid="{00000000-0005-0000-0000-0000A97D0000}"/>
    <cellStyle name="Note 9 5 3 4 2" xfId="26705" xr:uid="{00000000-0005-0000-0000-0000AA7D0000}"/>
    <cellStyle name="Note 9 5 3 4 3" xfId="39766" xr:uid="{00000000-0005-0000-0000-0000AB7D0000}"/>
    <cellStyle name="Note 9 5 3 5" xfId="26700" xr:uid="{00000000-0005-0000-0000-0000AC7D0000}"/>
    <cellStyle name="Note 9 5 3 6" xfId="34663" xr:uid="{00000000-0005-0000-0000-0000AD7D0000}"/>
    <cellStyle name="Note 9 5 4" xfId="16532" xr:uid="{00000000-0005-0000-0000-0000AE7D0000}"/>
    <cellStyle name="Note 9 5 4 2" xfId="26706" xr:uid="{00000000-0005-0000-0000-0000AF7D0000}"/>
    <cellStyle name="Note 9 5 5" xfId="26692" xr:uid="{00000000-0005-0000-0000-0000B07D0000}"/>
    <cellStyle name="Note 9 5 6" xfId="32710" xr:uid="{00000000-0005-0000-0000-0000B17D0000}"/>
    <cellStyle name="Note 9 6" xfId="16533" xr:uid="{00000000-0005-0000-0000-0000B27D0000}"/>
    <cellStyle name="Note 9 6 2" xfId="16534" xr:uid="{00000000-0005-0000-0000-0000B37D0000}"/>
    <cellStyle name="Note 9 6 2 2" xfId="16535" xr:uid="{00000000-0005-0000-0000-0000B47D0000}"/>
    <cellStyle name="Note 9 6 2 2 2" xfId="16536" xr:uid="{00000000-0005-0000-0000-0000B57D0000}"/>
    <cellStyle name="Note 9 6 2 2 2 2" xfId="16537" xr:uid="{00000000-0005-0000-0000-0000B67D0000}"/>
    <cellStyle name="Note 9 6 2 2 2 2 2" xfId="26711" xr:uid="{00000000-0005-0000-0000-0000B77D0000}"/>
    <cellStyle name="Note 9 6 2 2 2 2 3" xfId="39175" xr:uid="{00000000-0005-0000-0000-0000B87D0000}"/>
    <cellStyle name="Note 9 6 2 2 2 3" xfId="16538" xr:uid="{00000000-0005-0000-0000-0000B97D0000}"/>
    <cellStyle name="Note 9 6 2 2 2 3 2" xfId="26712" xr:uid="{00000000-0005-0000-0000-0000BA7D0000}"/>
    <cellStyle name="Note 9 6 2 2 2 3 3" xfId="41715" xr:uid="{00000000-0005-0000-0000-0000BB7D0000}"/>
    <cellStyle name="Note 9 6 2 2 2 4" xfId="26710" xr:uid="{00000000-0005-0000-0000-0000BC7D0000}"/>
    <cellStyle name="Note 9 6 2 2 2 5" xfId="36622" xr:uid="{00000000-0005-0000-0000-0000BD7D0000}"/>
    <cellStyle name="Note 9 6 2 2 3" xfId="16539" xr:uid="{00000000-0005-0000-0000-0000BE7D0000}"/>
    <cellStyle name="Note 9 6 2 2 3 2" xfId="26713" xr:uid="{00000000-0005-0000-0000-0000BF7D0000}"/>
    <cellStyle name="Note 9 6 2 2 3 3" xfId="37905" xr:uid="{00000000-0005-0000-0000-0000C07D0000}"/>
    <cellStyle name="Note 9 6 2 2 4" xfId="16540" xr:uid="{00000000-0005-0000-0000-0000C17D0000}"/>
    <cellStyle name="Note 9 6 2 2 4 2" xfId="26714" xr:uid="{00000000-0005-0000-0000-0000C27D0000}"/>
    <cellStyle name="Note 9 6 2 2 4 3" xfId="40445" xr:uid="{00000000-0005-0000-0000-0000C37D0000}"/>
    <cellStyle name="Note 9 6 2 2 5" xfId="26709" xr:uid="{00000000-0005-0000-0000-0000C47D0000}"/>
    <cellStyle name="Note 9 6 2 2 6" xfId="35345" xr:uid="{00000000-0005-0000-0000-0000C57D0000}"/>
    <cellStyle name="Note 9 6 2 3" xfId="26708" xr:uid="{00000000-0005-0000-0000-0000C67D0000}"/>
    <cellStyle name="Note 9 6 2 4" xfId="34073" xr:uid="{00000000-0005-0000-0000-0000C77D0000}"/>
    <cellStyle name="Note 9 6 3" xfId="16541" xr:uid="{00000000-0005-0000-0000-0000C87D0000}"/>
    <cellStyle name="Note 9 6 3 2" xfId="16542" xr:uid="{00000000-0005-0000-0000-0000C97D0000}"/>
    <cellStyle name="Note 9 6 3 2 2" xfId="16543" xr:uid="{00000000-0005-0000-0000-0000CA7D0000}"/>
    <cellStyle name="Note 9 6 3 2 2 2" xfId="26717" xr:uid="{00000000-0005-0000-0000-0000CB7D0000}"/>
    <cellStyle name="Note 9 6 3 2 2 3" xfId="38655" xr:uid="{00000000-0005-0000-0000-0000CC7D0000}"/>
    <cellStyle name="Note 9 6 3 2 3" xfId="16544" xr:uid="{00000000-0005-0000-0000-0000CD7D0000}"/>
    <cellStyle name="Note 9 6 3 2 3 2" xfId="26718" xr:uid="{00000000-0005-0000-0000-0000CE7D0000}"/>
    <cellStyle name="Note 9 6 3 2 3 3" xfId="41195" xr:uid="{00000000-0005-0000-0000-0000CF7D0000}"/>
    <cellStyle name="Note 9 6 3 2 4" xfId="26716" xr:uid="{00000000-0005-0000-0000-0000D07D0000}"/>
    <cellStyle name="Note 9 6 3 2 5" xfId="36102" xr:uid="{00000000-0005-0000-0000-0000D17D0000}"/>
    <cellStyle name="Note 9 6 3 3" xfId="16545" xr:uid="{00000000-0005-0000-0000-0000D27D0000}"/>
    <cellStyle name="Note 9 6 3 3 2" xfId="26719" xr:uid="{00000000-0005-0000-0000-0000D37D0000}"/>
    <cellStyle name="Note 9 6 3 3 3" xfId="37383" xr:uid="{00000000-0005-0000-0000-0000D47D0000}"/>
    <cellStyle name="Note 9 6 3 4" xfId="16546" xr:uid="{00000000-0005-0000-0000-0000D57D0000}"/>
    <cellStyle name="Note 9 6 3 4 2" xfId="26720" xr:uid="{00000000-0005-0000-0000-0000D67D0000}"/>
    <cellStyle name="Note 9 6 3 4 3" xfId="39925" xr:uid="{00000000-0005-0000-0000-0000D77D0000}"/>
    <cellStyle name="Note 9 6 3 5" xfId="26715" xr:uid="{00000000-0005-0000-0000-0000D87D0000}"/>
    <cellStyle name="Note 9 6 3 6" xfId="34822" xr:uid="{00000000-0005-0000-0000-0000D97D0000}"/>
    <cellStyle name="Note 9 6 4" xfId="26707" xr:uid="{00000000-0005-0000-0000-0000DA7D0000}"/>
    <cellStyle name="Note 9 6 5" xfId="32886" xr:uid="{00000000-0005-0000-0000-0000DB7D0000}"/>
    <cellStyle name="Note 9 7" xfId="16547" xr:uid="{00000000-0005-0000-0000-0000DC7D0000}"/>
    <cellStyle name="Note 9 7 2" xfId="16548" xr:uid="{00000000-0005-0000-0000-0000DD7D0000}"/>
    <cellStyle name="Note 9 7 2 2" xfId="16549" xr:uid="{00000000-0005-0000-0000-0000DE7D0000}"/>
    <cellStyle name="Note 9 7 2 2 2" xfId="16550" xr:uid="{00000000-0005-0000-0000-0000DF7D0000}"/>
    <cellStyle name="Note 9 7 2 2 2 2" xfId="26724" xr:uid="{00000000-0005-0000-0000-0000E07D0000}"/>
    <cellStyle name="Note 9 7 2 2 2 3" xfId="38209" xr:uid="{00000000-0005-0000-0000-0000E17D0000}"/>
    <cellStyle name="Note 9 7 2 2 3" xfId="16551" xr:uid="{00000000-0005-0000-0000-0000E27D0000}"/>
    <cellStyle name="Note 9 7 2 2 3 2" xfId="26725" xr:uid="{00000000-0005-0000-0000-0000E37D0000}"/>
    <cellStyle name="Note 9 7 2 2 3 3" xfId="40749" xr:uid="{00000000-0005-0000-0000-0000E47D0000}"/>
    <cellStyle name="Note 9 7 2 2 4" xfId="26723" xr:uid="{00000000-0005-0000-0000-0000E57D0000}"/>
    <cellStyle name="Note 9 7 2 2 5" xfId="35656" xr:uid="{00000000-0005-0000-0000-0000E67D0000}"/>
    <cellStyle name="Note 9 7 2 3" xfId="16552" xr:uid="{00000000-0005-0000-0000-0000E77D0000}"/>
    <cellStyle name="Note 9 7 2 3 2" xfId="26726" xr:uid="{00000000-0005-0000-0000-0000E87D0000}"/>
    <cellStyle name="Note 9 7 2 3 3" xfId="36935" xr:uid="{00000000-0005-0000-0000-0000E97D0000}"/>
    <cellStyle name="Note 9 7 2 4" xfId="16553" xr:uid="{00000000-0005-0000-0000-0000EA7D0000}"/>
    <cellStyle name="Note 9 7 2 4 2" xfId="26727" xr:uid="{00000000-0005-0000-0000-0000EB7D0000}"/>
    <cellStyle name="Note 9 7 2 4 3" xfId="39479" xr:uid="{00000000-0005-0000-0000-0000EC7D0000}"/>
    <cellStyle name="Note 9 7 2 5" xfId="26722" xr:uid="{00000000-0005-0000-0000-0000ED7D0000}"/>
    <cellStyle name="Note 9 7 2 6" xfId="34381" xr:uid="{00000000-0005-0000-0000-0000EE7D0000}"/>
    <cellStyle name="Note 9 7 3" xfId="26721" xr:uid="{00000000-0005-0000-0000-0000EF7D0000}"/>
    <cellStyle name="Note 9 7 4" xfId="31782" xr:uid="{00000000-0005-0000-0000-0000F07D0000}"/>
    <cellStyle name="Note 9 8" xfId="16554" xr:uid="{00000000-0005-0000-0000-0000F17D0000}"/>
    <cellStyle name="Note 9 8 2" xfId="16555" xr:uid="{00000000-0005-0000-0000-0000F27D0000}"/>
    <cellStyle name="Note 9 8 2 2" xfId="16556" xr:uid="{00000000-0005-0000-0000-0000F37D0000}"/>
    <cellStyle name="Note 9 8 2 2 2" xfId="26730" xr:uid="{00000000-0005-0000-0000-0000F47D0000}"/>
    <cellStyle name="Note 9 8 2 2 3" xfId="38057" xr:uid="{00000000-0005-0000-0000-0000F57D0000}"/>
    <cellStyle name="Note 9 8 2 3" xfId="16557" xr:uid="{00000000-0005-0000-0000-0000F67D0000}"/>
    <cellStyle name="Note 9 8 2 3 2" xfId="26731" xr:uid="{00000000-0005-0000-0000-0000F77D0000}"/>
    <cellStyle name="Note 9 8 2 3 3" xfId="40597" xr:uid="{00000000-0005-0000-0000-0000F87D0000}"/>
    <cellStyle name="Note 9 8 2 4" xfId="26729" xr:uid="{00000000-0005-0000-0000-0000F97D0000}"/>
    <cellStyle name="Note 9 8 2 5" xfId="35504" xr:uid="{00000000-0005-0000-0000-0000FA7D0000}"/>
    <cellStyle name="Note 9 8 3" xfId="16558" xr:uid="{00000000-0005-0000-0000-0000FB7D0000}"/>
    <cellStyle name="Note 9 8 3 2" xfId="26732" xr:uid="{00000000-0005-0000-0000-0000FC7D0000}"/>
    <cellStyle name="Note 9 8 3 3" xfId="36783" xr:uid="{00000000-0005-0000-0000-0000FD7D0000}"/>
    <cellStyle name="Note 9 8 4" xfId="16559" xr:uid="{00000000-0005-0000-0000-0000FE7D0000}"/>
    <cellStyle name="Note 9 8 4 2" xfId="26733" xr:uid="{00000000-0005-0000-0000-0000FF7D0000}"/>
    <cellStyle name="Note 9 8 4 3" xfId="39327" xr:uid="{00000000-0005-0000-0000-0000007E0000}"/>
    <cellStyle name="Note 9 8 5" xfId="26728" xr:uid="{00000000-0005-0000-0000-0000017E0000}"/>
    <cellStyle name="Note 9 8 6" xfId="34229" xr:uid="{00000000-0005-0000-0000-0000027E0000}"/>
    <cellStyle name="Note 9 9" xfId="16560" xr:uid="{00000000-0005-0000-0000-0000037E0000}"/>
    <cellStyle name="Note 9 9 2" xfId="26734" xr:uid="{00000000-0005-0000-0000-0000047E0000}"/>
    <cellStyle name="Note 9 9 3" xfId="42593" xr:uid="{00000000-0005-0000-0000-0000057E0000}"/>
    <cellStyle name="Output" xfId="2756" builtinId="21" customBuiltin="1"/>
    <cellStyle name="Output 10" xfId="2757" xr:uid="{00000000-0005-0000-0000-0000077E0000}"/>
    <cellStyle name="Output 10 10" xfId="26736" xr:uid="{00000000-0005-0000-0000-0000087E0000}"/>
    <cellStyle name="Output 10 2" xfId="2758" xr:uid="{00000000-0005-0000-0000-0000097E0000}"/>
    <cellStyle name="Output 10 2 10" xfId="26737" xr:uid="{00000000-0005-0000-0000-00000A7E0000}"/>
    <cellStyle name="Output 10 2 11" xfId="31706" xr:uid="{00000000-0005-0000-0000-00000B7E0000}"/>
    <cellStyle name="Output 10 2 2" xfId="16564" xr:uid="{00000000-0005-0000-0000-00000C7E0000}"/>
    <cellStyle name="Output 10 2 2 2" xfId="16565" xr:uid="{00000000-0005-0000-0000-00000D7E0000}"/>
    <cellStyle name="Output 10 2 2 2 2" xfId="16566" xr:uid="{00000000-0005-0000-0000-00000E7E0000}"/>
    <cellStyle name="Output 10 2 2 2 2 2" xfId="16567" xr:uid="{00000000-0005-0000-0000-00000F7E0000}"/>
    <cellStyle name="Output 10 2 2 2 2 2 2" xfId="16568" xr:uid="{00000000-0005-0000-0000-0000107E0000}"/>
    <cellStyle name="Output 10 2 2 2 2 2 2 2" xfId="26742" xr:uid="{00000000-0005-0000-0000-0000117E0000}"/>
    <cellStyle name="Output 10 2 2 2 2 2 2 3" xfId="38945" xr:uid="{00000000-0005-0000-0000-0000127E0000}"/>
    <cellStyle name="Output 10 2 2 2 2 2 3" xfId="16569" xr:uid="{00000000-0005-0000-0000-0000137E0000}"/>
    <cellStyle name="Output 10 2 2 2 2 2 3 2" xfId="26743" xr:uid="{00000000-0005-0000-0000-0000147E0000}"/>
    <cellStyle name="Output 10 2 2 2 2 2 3 3" xfId="41485" xr:uid="{00000000-0005-0000-0000-0000157E0000}"/>
    <cellStyle name="Output 10 2 2 2 2 2 4" xfId="26741" xr:uid="{00000000-0005-0000-0000-0000167E0000}"/>
    <cellStyle name="Output 10 2 2 2 2 2 5" xfId="36392" xr:uid="{00000000-0005-0000-0000-0000177E0000}"/>
    <cellStyle name="Output 10 2 2 2 2 3" xfId="16570" xr:uid="{00000000-0005-0000-0000-0000187E0000}"/>
    <cellStyle name="Output 10 2 2 2 2 3 2" xfId="26744" xr:uid="{00000000-0005-0000-0000-0000197E0000}"/>
    <cellStyle name="Output 10 2 2 2 2 3 3" xfId="37673" xr:uid="{00000000-0005-0000-0000-00001A7E0000}"/>
    <cellStyle name="Output 10 2 2 2 2 4" xfId="16571" xr:uid="{00000000-0005-0000-0000-00001B7E0000}"/>
    <cellStyle name="Output 10 2 2 2 2 4 2" xfId="26745" xr:uid="{00000000-0005-0000-0000-00001C7E0000}"/>
    <cellStyle name="Output 10 2 2 2 2 4 3" xfId="40215" xr:uid="{00000000-0005-0000-0000-00001D7E0000}"/>
    <cellStyle name="Output 10 2 2 2 2 5" xfId="26740" xr:uid="{00000000-0005-0000-0000-00001E7E0000}"/>
    <cellStyle name="Output 10 2 2 2 2 6" xfId="35113" xr:uid="{00000000-0005-0000-0000-00001F7E0000}"/>
    <cellStyle name="Output 10 2 2 2 3" xfId="26739" xr:uid="{00000000-0005-0000-0000-0000207E0000}"/>
    <cellStyle name="Output 10 2 2 2 4" xfId="33842" xr:uid="{00000000-0005-0000-0000-0000217E0000}"/>
    <cellStyle name="Output 10 2 2 3" xfId="16572" xr:uid="{00000000-0005-0000-0000-0000227E0000}"/>
    <cellStyle name="Output 10 2 2 3 2" xfId="16573" xr:uid="{00000000-0005-0000-0000-0000237E0000}"/>
    <cellStyle name="Output 10 2 2 3 2 2" xfId="16574" xr:uid="{00000000-0005-0000-0000-0000247E0000}"/>
    <cellStyle name="Output 10 2 2 3 2 2 2" xfId="26748" xr:uid="{00000000-0005-0000-0000-0000257E0000}"/>
    <cellStyle name="Output 10 2 2 3 2 2 3" xfId="38425" xr:uid="{00000000-0005-0000-0000-0000267E0000}"/>
    <cellStyle name="Output 10 2 2 3 2 3" xfId="16575" xr:uid="{00000000-0005-0000-0000-0000277E0000}"/>
    <cellStyle name="Output 10 2 2 3 2 3 2" xfId="26749" xr:uid="{00000000-0005-0000-0000-0000287E0000}"/>
    <cellStyle name="Output 10 2 2 3 2 3 3" xfId="40965" xr:uid="{00000000-0005-0000-0000-0000297E0000}"/>
    <cellStyle name="Output 10 2 2 3 2 4" xfId="26747" xr:uid="{00000000-0005-0000-0000-00002A7E0000}"/>
    <cellStyle name="Output 10 2 2 3 2 5" xfId="35872" xr:uid="{00000000-0005-0000-0000-00002B7E0000}"/>
    <cellStyle name="Output 10 2 2 3 3" xfId="16576" xr:uid="{00000000-0005-0000-0000-00002C7E0000}"/>
    <cellStyle name="Output 10 2 2 3 3 2" xfId="26750" xr:uid="{00000000-0005-0000-0000-00002D7E0000}"/>
    <cellStyle name="Output 10 2 2 3 3 3" xfId="37151" xr:uid="{00000000-0005-0000-0000-00002E7E0000}"/>
    <cellStyle name="Output 10 2 2 3 4" xfId="16577" xr:uid="{00000000-0005-0000-0000-00002F7E0000}"/>
    <cellStyle name="Output 10 2 2 3 4 2" xfId="26751" xr:uid="{00000000-0005-0000-0000-0000307E0000}"/>
    <cellStyle name="Output 10 2 2 3 4 3" xfId="39695" xr:uid="{00000000-0005-0000-0000-0000317E0000}"/>
    <cellStyle name="Output 10 2 2 3 5" xfId="26746" xr:uid="{00000000-0005-0000-0000-0000327E0000}"/>
    <cellStyle name="Output 10 2 2 3 6" xfId="34594" xr:uid="{00000000-0005-0000-0000-0000337E0000}"/>
    <cellStyle name="Output 10 2 2 4" xfId="26738" xr:uid="{00000000-0005-0000-0000-0000347E0000}"/>
    <cellStyle name="Output 10 2 2 5" xfId="32639" xr:uid="{00000000-0005-0000-0000-0000357E0000}"/>
    <cellStyle name="Output 10 2 3" xfId="16578" xr:uid="{00000000-0005-0000-0000-0000367E0000}"/>
    <cellStyle name="Output 10 2 3 2" xfId="16579" xr:uid="{00000000-0005-0000-0000-0000377E0000}"/>
    <cellStyle name="Output 10 2 3 2 2" xfId="16580" xr:uid="{00000000-0005-0000-0000-0000387E0000}"/>
    <cellStyle name="Output 10 2 3 2 2 2" xfId="16581" xr:uid="{00000000-0005-0000-0000-0000397E0000}"/>
    <cellStyle name="Output 10 2 3 2 2 2 2" xfId="16582" xr:uid="{00000000-0005-0000-0000-00003A7E0000}"/>
    <cellStyle name="Output 10 2 3 2 2 2 2 2" xfId="26756" xr:uid="{00000000-0005-0000-0000-00003B7E0000}"/>
    <cellStyle name="Output 10 2 3 2 2 2 2 3" xfId="39097" xr:uid="{00000000-0005-0000-0000-00003C7E0000}"/>
    <cellStyle name="Output 10 2 3 2 2 2 3" xfId="16583" xr:uid="{00000000-0005-0000-0000-00003D7E0000}"/>
    <cellStyle name="Output 10 2 3 2 2 2 3 2" xfId="26757" xr:uid="{00000000-0005-0000-0000-00003E7E0000}"/>
    <cellStyle name="Output 10 2 3 2 2 2 3 3" xfId="41637" xr:uid="{00000000-0005-0000-0000-00003F7E0000}"/>
    <cellStyle name="Output 10 2 3 2 2 2 4" xfId="26755" xr:uid="{00000000-0005-0000-0000-0000407E0000}"/>
    <cellStyle name="Output 10 2 3 2 2 2 5" xfId="36544" xr:uid="{00000000-0005-0000-0000-0000417E0000}"/>
    <cellStyle name="Output 10 2 3 2 2 3" xfId="16584" xr:uid="{00000000-0005-0000-0000-0000427E0000}"/>
    <cellStyle name="Output 10 2 3 2 2 3 2" xfId="26758" xr:uid="{00000000-0005-0000-0000-0000437E0000}"/>
    <cellStyle name="Output 10 2 3 2 2 3 3" xfId="37825" xr:uid="{00000000-0005-0000-0000-0000447E0000}"/>
    <cellStyle name="Output 10 2 3 2 2 4" xfId="16585" xr:uid="{00000000-0005-0000-0000-0000457E0000}"/>
    <cellStyle name="Output 10 2 3 2 2 4 2" xfId="26759" xr:uid="{00000000-0005-0000-0000-0000467E0000}"/>
    <cellStyle name="Output 10 2 3 2 2 4 3" xfId="40367" xr:uid="{00000000-0005-0000-0000-0000477E0000}"/>
    <cellStyle name="Output 10 2 3 2 2 5" xfId="26754" xr:uid="{00000000-0005-0000-0000-0000487E0000}"/>
    <cellStyle name="Output 10 2 3 2 2 6" xfId="35265" xr:uid="{00000000-0005-0000-0000-0000497E0000}"/>
    <cellStyle name="Output 10 2 3 2 3" xfId="26753" xr:uid="{00000000-0005-0000-0000-00004A7E0000}"/>
    <cellStyle name="Output 10 2 3 2 4" xfId="33993" xr:uid="{00000000-0005-0000-0000-00004B7E0000}"/>
    <cellStyle name="Output 10 2 3 3" xfId="16586" xr:uid="{00000000-0005-0000-0000-00004C7E0000}"/>
    <cellStyle name="Output 10 2 3 3 2" xfId="16587" xr:uid="{00000000-0005-0000-0000-00004D7E0000}"/>
    <cellStyle name="Output 10 2 3 3 2 2" xfId="16588" xr:uid="{00000000-0005-0000-0000-00004E7E0000}"/>
    <cellStyle name="Output 10 2 3 3 2 2 2" xfId="26762" xr:uid="{00000000-0005-0000-0000-00004F7E0000}"/>
    <cellStyle name="Output 10 2 3 3 2 2 3" xfId="38577" xr:uid="{00000000-0005-0000-0000-0000507E0000}"/>
    <cellStyle name="Output 10 2 3 3 2 3" xfId="16589" xr:uid="{00000000-0005-0000-0000-0000517E0000}"/>
    <cellStyle name="Output 10 2 3 3 2 3 2" xfId="26763" xr:uid="{00000000-0005-0000-0000-0000527E0000}"/>
    <cellStyle name="Output 10 2 3 3 2 3 3" xfId="41117" xr:uid="{00000000-0005-0000-0000-0000537E0000}"/>
    <cellStyle name="Output 10 2 3 3 2 4" xfId="26761" xr:uid="{00000000-0005-0000-0000-0000547E0000}"/>
    <cellStyle name="Output 10 2 3 3 2 5" xfId="36024" xr:uid="{00000000-0005-0000-0000-0000557E0000}"/>
    <cellStyle name="Output 10 2 3 3 3" xfId="16590" xr:uid="{00000000-0005-0000-0000-0000567E0000}"/>
    <cellStyle name="Output 10 2 3 3 3 2" xfId="26764" xr:uid="{00000000-0005-0000-0000-0000577E0000}"/>
    <cellStyle name="Output 10 2 3 3 3 3" xfId="37303" xr:uid="{00000000-0005-0000-0000-0000587E0000}"/>
    <cellStyle name="Output 10 2 3 3 4" xfId="16591" xr:uid="{00000000-0005-0000-0000-0000597E0000}"/>
    <cellStyle name="Output 10 2 3 3 4 2" xfId="26765" xr:uid="{00000000-0005-0000-0000-00005A7E0000}"/>
    <cellStyle name="Output 10 2 3 3 4 3" xfId="39847" xr:uid="{00000000-0005-0000-0000-00005B7E0000}"/>
    <cellStyle name="Output 10 2 3 3 5" xfId="26760" xr:uid="{00000000-0005-0000-0000-00005C7E0000}"/>
    <cellStyle name="Output 10 2 3 3 6" xfId="34742" xr:uid="{00000000-0005-0000-0000-00005D7E0000}"/>
    <cellStyle name="Output 10 2 3 4" xfId="26752" xr:uid="{00000000-0005-0000-0000-00005E7E0000}"/>
    <cellStyle name="Output 10 2 3 5" xfId="32786" xr:uid="{00000000-0005-0000-0000-00005F7E0000}"/>
    <cellStyle name="Output 10 2 4" xfId="16592" xr:uid="{00000000-0005-0000-0000-0000607E0000}"/>
    <cellStyle name="Output 10 2 4 2" xfId="16593" xr:uid="{00000000-0005-0000-0000-0000617E0000}"/>
    <cellStyle name="Output 10 2 4 2 2" xfId="16594" xr:uid="{00000000-0005-0000-0000-0000627E0000}"/>
    <cellStyle name="Output 10 2 4 2 2 2" xfId="16595" xr:uid="{00000000-0005-0000-0000-0000637E0000}"/>
    <cellStyle name="Output 10 2 4 2 2 2 2" xfId="16596" xr:uid="{00000000-0005-0000-0000-0000647E0000}"/>
    <cellStyle name="Output 10 2 4 2 2 2 2 2" xfId="26770" xr:uid="{00000000-0005-0000-0000-0000657E0000}"/>
    <cellStyle name="Output 10 2 4 2 2 2 2 3" xfId="39256" xr:uid="{00000000-0005-0000-0000-0000667E0000}"/>
    <cellStyle name="Output 10 2 4 2 2 2 3" xfId="16597" xr:uid="{00000000-0005-0000-0000-0000677E0000}"/>
    <cellStyle name="Output 10 2 4 2 2 2 3 2" xfId="26771" xr:uid="{00000000-0005-0000-0000-0000687E0000}"/>
    <cellStyle name="Output 10 2 4 2 2 2 3 3" xfId="41796" xr:uid="{00000000-0005-0000-0000-0000697E0000}"/>
    <cellStyle name="Output 10 2 4 2 2 2 4" xfId="26769" xr:uid="{00000000-0005-0000-0000-00006A7E0000}"/>
    <cellStyle name="Output 10 2 4 2 2 2 5" xfId="36703" xr:uid="{00000000-0005-0000-0000-00006B7E0000}"/>
    <cellStyle name="Output 10 2 4 2 2 3" xfId="16598" xr:uid="{00000000-0005-0000-0000-00006C7E0000}"/>
    <cellStyle name="Output 10 2 4 2 2 3 2" xfId="26772" xr:uid="{00000000-0005-0000-0000-00006D7E0000}"/>
    <cellStyle name="Output 10 2 4 2 2 3 3" xfId="37986" xr:uid="{00000000-0005-0000-0000-00006E7E0000}"/>
    <cellStyle name="Output 10 2 4 2 2 4" xfId="16599" xr:uid="{00000000-0005-0000-0000-00006F7E0000}"/>
    <cellStyle name="Output 10 2 4 2 2 4 2" xfId="26773" xr:uid="{00000000-0005-0000-0000-0000707E0000}"/>
    <cellStyle name="Output 10 2 4 2 2 4 3" xfId="40526" xr:uid="{00000000-0005-0000-0000-0000717E0000}"/>
    <cellStyle name="Output 10 2 4 2 2 5" xfId="26768" xr:uid="{00000000-0005-0000-0000-0000727E0000}"/>
    <cellStyle name="Output 10 2 4 2 2 6" xfId="35426" xr:uid="{00000000-0005-0000-0000-0000737E0000}"/>
    <cellStyle name="Output 10 2 4 2 3" xfId="26767" xr:uid="{00000000-0005-0000-0000-0000747E0000}"/>
    <cellStyle name="Output 10 2 4 2 4" xfId="34154" xr:uid="{00000000-0005-0000-0000-0000757E0000}"/>
    <cellStyle name="Output 10 2 4 3" xfId="16600" xr:uid="{00000000-0005-0000-0000-0000767E0000}"/>
    <cellStyle name="Output 10 2 4 3 2" xfId="16601" xr:uid="{00000000-0005-0000-0000-0000777E0000}"/>
    <cellStyle name="Output 10 2 4 3 2 2" xfId="16602" xr:uid="{00000000-0005-0000-0000-0000787E0000}"/>
    <cellStyle name="Output 10 2 4 3 2 2 2" xfId="26776" xr:uid="{00000000-0005-0000-0000-0000797E0000}"/>
    <cellStyle name="Output 10 2 4 3 2 2 3" xfId="38736" xr:uid="{00000000-0005-0000-0000-00007A7E0000}"/>
    <cellStyle name="Output 10 2 4 3 2 3" xfId="16603" xr:uid="{00000000-0005-0000-0000-00007B7E0000}"/>
    <cellStyle name="Output 10 2 4 3 2 3 2" xfId="26777" xr:uid="{00000000-0005-0000-0000-00007C7E0000}"/>
    <cellStyle name="Output 10 2 4 3 2 3 3" xfId="41276" xr:uid="{00000000-0005-0000-0000-00007D7E0000}"/>
    <cellStyle name="Output 10 2 4 3 2 4" xfId="26775" xr:uid="{00000000-0005-0000-0000-00007E7E0000}"/>
    <cellStyle name="Output 10 2 4 3 2 5" xfId="36183" xr:uid="{00000000-0005-0000-0000-00007F7E0000}"/>
    <cellStyle name="Output 10 2 4 3 3" xfId="16604" xr:uid="{00000000-0005-0000-0000-0000807E0000}"/>
    <cellStyle name="Output 10 2 4 3 3 2" xfId="26778" xr:uid="{00000000-0005-0000-0000-0000817E0000}"/>
    <cellStyle name="Output 10 2 4 3 3 3" xfId="37464" xr:uid="{00000000-0005-0000-0000-0000827E0000}"/>
    <cellStyle name="Output 10 2 4 3 4" xfId="16605" xr:uid="{00000000-0005-0000-0000-0000837E0000}"/>
    <cellStyle name="Output 10 2 4 3 4 2" xfId="26779" xr:uid="{00000000-0005-0000-0000-0000847E0000}"/>
    <cellStyle name="Output 10 2 4 3 4 3" xfId="40006" xr:uid="{00000000-0005-0000-0000-0000857E0000}"/>
    <cellStyle name="Output 10 2 4 3 5" xfId="26774" xr:uid="{00000000-0005-0000-0000-0000867E0000}"/>
    <cellStyle name="Output 10 2 4 3 6" xfId="34904" xr:uid="{00000000-0005-0000-0000-0000877E0000}"/>
    <cellStyle name="Output 10 2 4 4" xfId="26766" xr:uid="{00000000-0005-0000-0000-0000887E0000}"/>
    <cellStyle name="Output 10 2 4 5" xfId="33607" xr:uid="{00000000-0005-0000-0000-0000897E0000}"/>
    <cellStyle name="Output 10 2 5" xfId="16606" xr:uid="{00000000-0005-0000-0000-00008A7E0000}"/>
    <cellStyle name="Output 10 2 5 2" xfId="16607" xr:uid="{00000000-0005-0000-0000-00008B7E0000}"/>
    <cellStyle name="Output 10 2 5 2 2" xfId="16608" xr:uid="{00000000-0005-0000-0000-00008C7E0000}"/>
    <cellStyle name="Output 10 2 5 2 2 2" xfId="16609" xr:uid="{00000000-0005-0000-0000-00008D7E0000}"/>
    <cellStyle name="Output 10 2 5 2 2 2 2" xfId="26783" xr:uid="{00000000-0005-0000-0000-00008E7E0000}"/>
    <cellStyle name="Output 10 2 5 2 2 2 3" xfId="38280" xr:uid="{00000000-0005-0000-0000-00008F7E0000}"/>
    <cellStyle name="Output 10 2 5 2 2 3" xfId="16610" xr:uid="{00000000-0005-0000-0000-0000907E0000}"/>
    <cellStyle name="Output 10 2 5 2 2 3 2" xfId="26784" xr:uid="{00000000-0005-0000-0000-0000917E0000}"/>
    <cellStyle name="Output 10 2 5 2 2 3 3" xfId="40820" xr:uid="{00000000-0005-0000-0000-0000927E0000}"/>
    <cellStyle name="Output 10 2 5 2 2 4" xfId="26782" xr:uid="{00000000-0005-0000-0000-0000937E0000}"/>
    <cellStyle name="Output 10 2 5 2 2 5" xfId="35727" xr:uid="{00000000-0005-0000-0000-0000947E0000}"/>
    <cellStyle name="Output 10 2 5 2 3" xfId="16611" xr:uid="{00000000-0005-0000-0000-0000957E0000}"/>
    <cellStyle name="Output 10 2 5 2 3 2" xfId="26785" xr:uid="{00000000-0005-0000-0000-0000967E0000}"/>
    <cellStyle name="Output 10 2 5 2 3 3" xfId="37006" xr:uid="{00000000-0005-0000-0000-0000977E0000}"/>
    <cellStyle name="Output 10 2 5 2 4" xfId="16612" xr:uid="{00000000-0005-0000-0000-0000987E0000}"/>
    <cellStyle name="Output 10 2 5 2 4 2" xfId="26786" xr:uid="{00000000-0005-0000-0000-0000997E0000}"/>
    <cellStyle name="Output 10 2 5 2 4 3" xfId="39550" xr:uid="{00000000-0005-0000-0000-00009A7E0000}"/>
    <cellStyle name="Output 10 2 5 2 5" xfId="26781" xr:uid="{00000000-0005-0000-0000-00009B7E0000}"/>
    <cellStyle name="Output 10 2 5 2 6" xfId="34452" xr:uid="{00000000-0005-0000-0000-00009C7E0000}"/>
    <cellStyle name="Output 10 2 5 3" xfId="26780" xr:uid="{00000000-0005-0000-0000-00009D7E0000}"/>
    <cellStyle name="Output 10 2 5 4" xfId="32475" xr:uid="{00000000-0005-0000-0000-00009E7E0000}"/>
    <cellStyle name="Output 10 2 6" xfId="16613" xr:uid="{00000000-0005-0000-0000-00009F7E0000}"/>
    <cellStyle name="Output 10 2 6 2" xfId="16614" xr:uid="{00000000-0005-0000-0000-0000A07E0000}"/>
    <cellStyle name="Output 10 2 6 2 2" xfId="16615" xr:uid="{00000000-0005-0000-0000-0000A17E0000}"/>
    <cellStyle name="Output 10 2 6 2 2 2" xfId="16616" xr:uid="{00000000-0005-0000-0000-0000A27E0000}"/>
    <cellStyle name="Output 10 2 6 2 2 2 2" xfId="26790" xr:uid="{00000000-0005-0000-0000-0000A37E0000}"/>
    <cellStyle name="Output 10 2 6 2 2 2 3" xfId="38800" xr:uid="{00000000-0005-0000-0000-0000A47E0000}"/>
    <cellStyle name="Output 10 2 6 2 2 3" xfId="16617" xr:uid="{00000000-0005-0000-0000-0000A57E0000}"/>
    <cellStyle name="Output 10 2 6 2 2 3 2" xfId="26791" xr:uid="{00000000-0005-0000-0000-0000A67E0000}"/>
    <cellStyle name="Output 10 2 6 2 2 3 3" xfId="41340" xr:uid="{00000000-0005-0000-0000-0000A77E0000}"/>
    <cellStyle name="Output 10 2 6 2 2 4" xfId="26789" xr:uid="{00000000-0005-0000-0000-0000A87E0000}"/>
    <cellStyle name="Output 10 2 6 2 2 5" xfId="36247" xr:uid="{00000000-0005-0000-0000-0000A97E0000}"/>
    <cellStyle name="Output 10 2 6 2 3" xfId="16618" xr:uid="{00000000-0005-0000-0000-0000AA7E0000}"/>
    <cellStyle name="Output 10 2 6 2 3 2" xfId="26792" xr:uid="{00000000-0005-0000-0000-0000AB7E0000}"/>
    <cellStyle name="Output 10 2 6 2 3 3" xfId="37528" xr:uid="{00000000-0005-0000-0000-0000AC7E0000}"/>
    <cellStyle name="Output 10 2 6 2 4" xfId="16619" xr:uid="{00000000-0005-0000-0000-0000AD7E0000}"/>
    <cellStyle name="Output 10 2 6 2 4 2" xfId="26793" xr:uid="{00000000-0005-0000-0000-0000AE7E0000}"/>
    <cellStyle name="Output 10 2 6 2 4 3" xfId="40070" xr:uid="{00000000-0005-0000-0000-0000AF7E0000}"/>
    <cellStyle name="Output 10 2 6 2 5" xfId="26788" xr:uid="{00000000-0005-0000-0000-0000B07E0000}"/>
    <cellStyle name="Output 10 2 6 2 6" xfId="34968" xr:uid="{00000000-0005-0000-0000-0000B17E0000}"/>
    <cellStyle name="Output 10 2 6 3" xfId="26787" xr:uid="{00000000-0005-0000-0000-0000B27E0000}"/>
    <cellStyle name="Output 10 2 6 4" xfId="33695" xr:uid="{00000000-0005-0000-0000-0000B37E0000}"/>
    <cellStyle name="Output 10 2 7" xfId="16620" xr:uid="{00000000-0005-0000-0000-0000B47E0000}"/>
    <cellStyle name="Output 10 2 7 2" xfId="16621" xr:uid="{00000000-0005-0000-0000-0000B57E0000}"/>
    <cellStyle name="Output 10 2 7 2 2" xfId="16622" xr:uid="{00000000-0005-0000-0000-0000B67E0000}"/>
    <cellStyle name="Output 10 2 7 2 2 2" xfId="26796" xr:uid="{00000000-0005-0000-0000-0000B77E0000}"/>
    <cellStyle name="Output 10 2 7 2 2 3" xfId="38138" xr:uid="{00000000-0005-0000-0000-0000B87E0000}"/>
    <cellStyle name="Output 10 2 7 2 3" xfId="16623" xr:uid="{00000000-0005-0000-0000-0000B97E0000}"/>
    <cellStyle name="Output 10 2 7 2 3 2" xfId="26797" xr:uid="{00000000-0005-0000-0000-0000BA7E0000}"/>
    <cellStyle name="Output 10 2 7 2 3 3" xfId="40678" xr:uid="{00000000-0005-0000-0000-0000BB7E0000}"/>
    <cellStyle name="Output 10 2 7 2 4" xfId="26795" xr:uid="{00000000-0005-0000-0000-0000BC7E0000}"/>
    <cellStyle name="Output 10 2 7 2 5" xfId="35585" xr:uid="{00000000-0005-0000-0000-0000BD7E0000}"/>
    <cellStyle name="Output 10 2 7 3" xfId="16624" xr:uid="{00000000-0005-0000-0000-0000BE7E0000}"/>
    <cellStyle name="Output 10 2 7 3 2" xfId="26798" xr:uid="{00000000-0005-0000-0000-0000BF7E0000}"/>
    <cellStyle name="Output 10 2 7 3 3" xfId="36864" xr:uid="{00000000-0005-0000-0000-0000C07E0000}"/>
    <cellStyle name="Output 10 2 7 4" xfId="16625" xr:uid="{00000000-0005-0000-0000-0000C17E0000}"/>
    <cellStyle name="Output 10 2 7 4 2" xfId="26799" xr:uid="{00000000-0005-0000-0000-0000C27E0000}"/>
    <cellStyle name="Output 10 2 7 4 3" xfId="39408" xr:uid="{00000000-0005-0000-0000-0000C37E0000}"/>
    <cellStyle name="Output 10 2 7 5" xfId="26794" xr:uid="{00000000-0005-0000-0000-0000C47E0000}"/>
    <cellStyle name="Output 10 2 7 6" xfId="34310" xr:uid="{00000000-0005-0000-0000-0000C57E0000}"/>
    <cellStyle name="Output 10 2 8" xfId="16626" xr:uid="{00000000-0005-0000-0000-0000C67E0000}"/>
    <cellStyle name="Output 10 2 8 2" xfId="26800" xr:uid="{00000000-0005-0000-0000-0000C77E0000}"/>
    <cellStyle name="Output 10 2 9" xfId="16563" xr:uid="{00000000-0005-0000-0000-0000C87E0000}"/>
    <cellStyle name="Output 10 3" xfId="2759" xr:uid="{00000000-0005-0000-0000-0000C97E0000}"/>
    <cellStyle name="Output 10 3 2" xfId="16628" xr:uid="{00000000-0005-0000-0000-0000CA7E0000}"/>
    <cellStyle name="Output 10 3 2 2" xfId="16629" xr:uid="{00000000-0005-0000-0000-0000CB7E0000}"/>
    <cellStyle name="Output 10 3 2 2 2" xfId="16630" xr:uid="{00000000-0005-0000-0000-0000CC7E0000}"/>
    <cellStyle name="Output 10 3 2 2 2 2" xfId="16631" xr:uid="{00000000-0005-0000-0000-0000CD7E0000}"/>
    <cellStyle name="Output 10 3 2 2 2 2 2" xfId="26805" xr:uid="{00000000-0005-0000-0000-0000CE7E0000}"/>
    <cellStyle name="Output 10 3 2 2 2 2 3" xfId="38868" xr:uid="{00000000-0005-0000-0000-0000CF7E0000}"/>
    <cellStyle name="Output 10 3 2 2 2 3" xfId="16632" xr:uid="{00000000-0005-0000-0000-0000D07E0000}"/>
    <cellStyle name="Output 10 3 2 2 2 3 2" xfId="26806" xr:uid="{00000000-0005-0000-0000-0000D17E0000}"/>
    <cellStyle name="Output 10 3 2 2 2 3 3" xfId="41408" xr:uid="{00000000-0005-0000-0000-0000D27E0000}"/>
    <cellStyle name="Output 10 3 2 2 2 4" xfId="26804" xr:uid="{00000000-0005-0000-0000-0000D37E0000}"/>
    <cellStyle name="Output 10 3 2 2 2 5" xfId="36315" xr:uid="{00000000-0005-0000-0000-0000D47E0000}"/>
    <cellStyle name="Output 10 3 2 2 3" xfId="16633" xr:uid="{00000000-0005-0000-0000-0000D57E0000}"/>
    <cellStyle name="Output 10 3 2 2 3 2" xfId="26807" xr:uid="{00000000-0005-0000-0000-0000D67E0000}"/>
    <cellStyle name="Output 10 3 2 2 3 3" xfId="37596" xr:uid="{00000000-0005-0000-0000-0000D77E0000}"/>
    <cellStyle name="Output 10 3 2 2 4" xfId="16634" xr:uid="{00000000-0005-0000-0000-0000D87E0000}"/>
    <cellStyle name="Output 10 3 2 2 4 2" xfId="26808" xr:uid="{00000000-0005-0000-0000-0000D97E0000}"/>
    <cellStyle name="Output 10 3 2 2 4 3" xfId="40138" xr:uid="{00000000-0005-0000-0000-0000DA7E0000}"/>
    <cellStyle name="Output 10 3 2 2 5" xfId="26803" xr:uid="{00000000-0005-0000-0000-0000DB7E0000}"/>
    <cellStyle name="Output 10 3 2 2 6" xfId="35036" xr:uid="{00000000-0005-0000-0000-0000DC7E0000}"/>
    <cellStyle name="Output 10 3 2 3" xfId="26802" xr:uid="{00000000-0005-0000-0000-0000DD7E0000}"/>
    <cellStyle name="Output 10 3 2 4" xfId="33765" xr:uid="{00000000-0005-0000-0000-0000DE7E0000}"/>
    <cellStyle name="Output 10 3 3" xfId="16635" xr:uid="{00000000-0005-0000-0000-0000DF7E0000}"/>
    <cellStyle name="Output 10 3 3 2" xfId="16636" xr:uid="{00000000-0005-0000-0000-0000E07E0000}"/>
    <cellStyle name="Output 10 3 3 2 2" xfId="16637" xr:uid="{00000000-0005-0000-0000-0000E17E0000}"/>
    <cellStyle name="Output 10 3 3 2 2 2" xfId="26811" xr:uid="{00000000-0005-0000-0000-0000E27E0000}"/>
    <cellStyle name="Output 10 3 3 2 2 3" xfId="38348" xr:uid="{00000000-0005-0000-0000-0000E37E0000}"/>
    <cellStyle name="Output 10 3 3 2 3" xfId="16638" xr:uid="{00000000-0005-0000-0000-0000E47E0000}"/>
    <cellStyle name="Output 10 3 3 2 3 2" xfId="26812" xr:uid="{00000000-0005-0000-0000-0000E57E0000}"/>
    <cellStyle name="Output 10 3 3 2 3 3" xfId="40888" xr:uid="{00000000-0005-0000-0000-0000E67E0000}"/>
    <cellStyle name="Output 10 3 3 2 4" xfId="26810" xr:uid="{00000000-0005-0000-0000-0000E77E0000}"/>
    <cellStyle name="Output 10 3 3 2 5" xfId="35795" xr:uid="{00000000-0005-0000-0000-0000E87E0000}"/>
    <cellStyle name="Output 10 3 3 3" xfId="16639" xr:uid="{00000000-0005-0000-0000-0000E97E0000}"/>
    <cellStyle name="Output 10 3 3 3 2" xfId="26813" xr:uid="{00000000-0005-0000-0000-0000EA7E0000}"/>
    <cellStyle name="Output 10 3 3 3 3" xfId="37074" xr:uid="{00000000-0005-0000-0000-0000EB7E0000}"/>
    <cellStyle name="Output 10 3 3 4" xfId="16640" xr:uid="{00000000-0005-0000-0000-0000EC7E0000}"/>
    <cellStyle name="Output 10 3 3 4 2" xfId="26814" xr:uid="{00000000-0005-0000-0000-0000ED7E0000}"/>
    <cellStyle name="Output 10 3 3 4 3" xfId="39618" xr:uid="{00000000-0005-0000-0000-0000EE7E0000}"/>
    <cellStyle name="Output 10 3 3 5" xfId="26809" xr:uid="{00000000-0005-0000-0000-0000EF7E0000}"/>
    <cellStyle name="Output 10 3 3 6" xfId="34519" xr:uid="{00000000-0005-0000-0000-0000F07E0000}"/>
    <cellStyle name="Output 10 3 4" xfId="16627" xr:uid="{00000000-0005-0000-0000-0000F17E0000}"/>
    <cellStyle name="Output 10 3 5" xfId="26801" xr:uid="{00000000-0005-0000-0000-0000F27E0000}"/>
    <cellStyle name="Output 10 4" xfId="16641" xr:uid="{00000000-0005-0000-0000-0000F37E0000}"/>
    <cellStyle name="Output 10 4 2" xfId="16642" xr:uid="{00000000-0005-0000-0000-0000F47E0000}"/>
    <cellStyle name="Output 10 4 2 2" xfId="16643" xr:uid="{00000000-0005-0000-0000-0000F57E0000}"/>
    <cellStyle name="Output 10 4 2 2 2" xfId="16644" xr:uid="{00000000-0005-0000-0000-0000F67E0000}"/>
    <cellStyle name="Output 10 4 2 2 2 2" xfId="16645" xr:uid="{00000000-0005-0000-0000-0000F77E0000}"/>
    <cellStyle name="Output 10 4 2 2 2 2 2" xfId="26819" xr:uid="{00000000-0005-0000-0000-0000F87E0000}"/>
    <cellStyle name="Output 10 4 2 2 2 2 3" xfId="39019" xr:uid="{00000000-0005-0000-0000-0000F97E0000}"/>
    <cellStyle name="Output 10 4 2 2 2 3" xfId="16646" xr:uid="{00000000-0005-0000-0000-0000FA7E0000}"/>
    <cellStyle name="Output 10 4 2 2 2 3 2" xfId="26820" xr:uid="{00000000-0005-0000-0000-0000FB7E0000}"/>
    <cellStyle name="Output 10 4 2 2 2 3 3" xfId="41559" xr:uid="{00000000-0005-0000-0000-0000FC7E0000}"/>
    <cellStyle name="Output 10 4 2 2 2 4" xfId="26818" xr:uid="{00000000-0005-0000-0000-0000FD7E0000}"/>
    <cellStyle name="Output 10 4 2 2 2 5" xfId="36466" xr:uid="{00000000-0005-0000-0000-0000FE7E0000}"/>
    <cellStyle name="Output 10 4 2 2 3" xfId="16647" xr:uid="{00000000-0005-0000-0000-0000FF7E0000}"/>
    <cellStyle name="Output 10 4 2 2 3 2" xfId="26821" xr:uid="{00000000-0005-0000-0000-0000007F0000}"/>
    <cellStyle name="Output 10 4 2 2 3 3" xfId="37747" xr:uid="{00000000-0005-0000-0000-0000017F0000}"/>
    <cellStyle name="Output 10 4 2 2 4" xfId="16648" xr:uid="{00000000-0005-0000-0000-0000027F0000}"/>
    <cellStyle name="Output 10 4 2 2 4 2" xfId="26822" xr:uid="{00000000-0005-0000-0000-0000037F0000}"/>
    <cellStyle name="Output 10 4 2 2 4 3" xfId="40289" xr:uid="{00000000-0005-0000-0000-0000047F0000}"/>
    <cellStyle name="Output 10 4 2 2 5" xfId="26817" xr:uid="{00000000-0005-0000-0000-0000057F0000}"/>
    <cellStyle name="Output 10 4 2 2 6" xfId="35187" xr:uid="{00000000-0005-0000-0000-0000067F0000}"/>
    <cellStyle name="Output 10 4 2 3" xfId="26816" xr:uid="{00000000-0005-0000-0000-0000077F0000}"/>
    <cellStyle name="Output 10 4 2 4" xfId="33916" xr:uid="{00000000-0005-0000-0000-0000087F0000}"/>
    <cellStyle name="Output 10 4 3" xfId="16649" xr:uid="{00000000-0005-0000-0000-0000097F0000}"/>
    <cellStyle name="Output 10 4 3 2" xfId="16650" xr:uid="{00000000-0005-0000-0000-00000A7F0000}"/>
    <cellStyle name="Output 10 4 3 2 2" xfId="16651" xr:uid="{00000000-0005-0000-0000-00000B7F0000}"/>
    <cellStyle name="Output 10 4 3 2 2 2" xfId="26825" xr:uid="{00000000-0005-0000-0000-00000C7F0000}"/>
    <cellStyle name="Output 10 4 3 2 2 3" xfId="38499" xr:uid="{00000000-0005-0000-0000-00000D7F0000}"/>
    <cellStyle name="Output 10 4 3 2 3" xfId="16652" xr:uid="{00000000-0005-0000-0000-00000E7F0000}"/>
    <cellStyle name="Output 10 4 3 2 3 2" xfId="26826" xr:uid="{00000000-0005-0000-0000-00000F7F0000}"/>
    <cellStyle name="Output 10 4 3 2 3 3" xfId="41039" xr:uid="{00000000-0005-0000-0000-0000107F0000}"/>
    <cellStyle name="Output 10 4 3 2 4" xfId="26824" xr:uid="{00000000-0005-0000-0000-0000117F0000}"/>
    <cellStyle name="Output 10 4 3 2 5" xfId="35946" xr:uid="{00000000-0005-0000-0000-0000127F0000}"/>
    <cellStyle name="Output 10 4 3 3" xfId="16653" xr:uid="{00000000-0005-0000-0000-0000137F0000}"/>
    <cellStyle name="Output 10 4 3 3 2" xfId="26827" xr:uid="{00000000-0005-0000-0000-0000147F0000}"/>
    <cellStyle name="Output 10 4 3 3 3" xfId="37225" xr:uid="{00000000-0005-0000-0000-0000157F0000}"/>
    <cellStyle name="Output 10 4 3 4" xfId="16654" xr:uid="{00000000-0005-0000-0000-0000167F0000}"/>
    <cellStyle name="Output 10 4 3 4 2" xfId="26828" xr:uid="{00000000-0005-0000-0000-0000177F0000}"/>
    <cellStyle name="Output 10 4 3 4 3" xfId="39769" xr:uid="{00000000-0005-0000-0000-0000187F0000}"/>
    <cellStyle name="Output 10 4 3 5" xfId="26823" xr:uid="{00000000-0005-0000-0000-0000197F0000}"/>
    <cellStyle name="Output 10 4 3 6" xfId="34666" xr:uid="{00000000-0005-0000-0000-00001A7F0000}"/>
    <cellStyle name="Output 10 4 4" xfId="16655" xr:uid="{00000000-0005-0000-0000-00001B7F0000}"/>
    <cellStyle name="Output 10 4 4 2" xfId="26829" xr:uid="{00000000-0005-0000-0000-00001C7F0000}"/>
    <cellStyle name="Output 10 4 5" xfId="26815" xr:uid="{00000000-0005-0000-0000-00001D7F0000}"/>
    <cellStyle name="Output 10 4 6" xfId="32713" xr:uid="{00000000-0005-0000-0000-00001E7F0000}"/>
    <cellStyle name="Output 10 5" xfId="16656" xr:uid="{00000000-0005-0000-0000-00001F7F0000}"/>
    <cellStyle name="Output 10 5 2" xfId="16657" xr:uid="{00000000-0005-0000-0000-0000207F0000}"/>
    <cellStyle name="Output 10 5 2 2" xfId="16658" xr:uid="{00000000-0005-0000-0000-0000217F0000}"/>
    <cellStyle name="Output 10 5 2 2 2" xfId="16659" xr:uid="{00000000-0005-0000-0000-0000227F0000}"/>
    <cellStyle name="Output 10 5 2 2 2 2" xfId="16660" xr:uid="{00000000-0005-0000-0000-0000237F0000}"/>
    <cellStyle name="Output 10 5 2 2 2 2 2" xfId="26834" xr:uid="{00000000-0005-0000-0000-0000247F0000}"/>
    <cellStyle name="Output 10 5 2 2 2 2 3" xfId="39178" xr:uid="{00000000-0005-0000-0000-0000257F0000}"/>
    <cellStyle name="Output 10 5 2 2 2 3" xfId="16661" xr:uid="{00000000-0005-0000-0000-0000267F0000}"/>
    <cellStyle name="Output 10 5 2 2 2 3 2" xfId="26835" xr:uid="{00000000-0005-0000-0000-0000277F0000}"/>
    <cellStyle name="Output 10 5 2 2 2 3 3" xfId="41718" xr:uid="{00000000-0005-0000-0000-0000287F0000}"/>
    <cellStyle name="Output 10 5 2 2 2 4" xfId="26833" xr:uid="{00000000-0005-0000-0000-0000297F0000}"/>
    <cellStyle name="Output 10 5 2 2 2 5" xfId="36625" xr:uid="{00000000-0005-0000-0000-00002A7F0000}"/>
    <cellStyle name="Output 10 5 2 2 3" xfId="16662" xr:uid="{00000000-0005-0000-0000-00002B7F0000}"/>
    <cellStyle name="Output 10 5 2 2 3 2" xfId="26836" xr:uid="{00000000-0005-0000-0000-00002C7F0000}"/>
    <cellStyle name="Output 10 5 2 2 3 3" xfId="37908" xr:uid="{00000000-0005-0000-0000-00002D7F0000}"/>
    <cellStyle name="Output 10 5 2 2 4" xfId="16663" xr:uid="{00000000-0005-0000-0000-00002E7F0000}"/>
    <cellStyle name="Output 10 5 2 2 4 2" xfId="26837" xr:uid="{00000000-0005-0000-0000-00002F7F0000}"/>
    <cellStyle name="Output 10 5 2 2 4 3" xfId="40448" xr:uid="{00000000-0005-0000-0000-0000307F0000}"/>
    <cellStyle name="Output 10 5 2 2 5" xfId="26832" xr:uid="{00000000-0005-0000-0000-0000317F0000}"/>
    <cellStyle name="Output 10 5 2 2 6" xfId="35348" xr:uid="{00000000-0005-0000-0000-0000327F0000}"/>
    <cellStyle name="Output 10 5 2 3" xfId="26831" xr:uid="{00000000-0005-0000-0000-0000337F0000}"/>
    <cellStyle name="Output 10 5 2 4" xfId="34076" xr:uid="{00000000-0005-0000-0000-0000347F0000}"/>
    <cellStyle name="Output 10 5 3" xfId="16664" xr:uid="{00000000-0005-0000-0000-0000357F0000}"/>
    <cellStyle name="Output 10 5 3 2" xfId="16665" xr:uid="{00000000-0005-0000-0000-0000367F0000}"/>
    <cellStyle name="Output 10 5 3 2 2" xfId="16666" xr:uid="{00000000-0005-0000-0000-0000377F0000}"/>
    <cellStyle name="Output 10 5 3 2 2 2" xfId="26840" xr:uid="{00000000-0005-0000-0000-0000387F0000}"/>
    <cellStyle name="Output 10 5 3 2 2 3" xfId="38658" xr:uid="{00000000-0005-0000-0000-0000397F0000}"/>
    <cellStyle name="Output 10 5 3 2 3" xfId="16667" xr:uid="{00000000-0005-0000-0000-00003A7F0000}"/>
    <cellStyle name="Output 10 5 3 2 3 2" xfId="26841" xr:uid="{00000000-0005-0000-0000-00003B7F0000}"/>
    <cellStyle name="Output 10 5 3 2 3 3" xfId="41198" xr:uid="{00000000-0005-0000-0000-00003C7F0000}"/>
    <cellStyle name="Output 10 5 3 2 4" xfId="26839" xr:uid="{00000000-0005-0000-0000-00003D7F0000}"/>
    <cellStyle name="Output 10 5 3 2 5" xfId="36105" xr:uid="{00000000-0005-0000-0000-00003E7F0000}"/>
    <cellStyle name="Output 10 5 3 3" xfId="16668" xr:uid="{00000000-0005-0000-0000-00003F7F0000}"/>
    <cellStyle name="Output 10 5 3 3 2" xfId="26842" xr:uid="{00000000-0005-0000-0000-0000407F0000}"/>
    <cellStyle name="Output 10 5 3 3 3" xfId="37386" xr:uid="{00000000-0005-0000-0000-0000417F0000}"/>
    <cellStyle name="Output 10 5 3 4" xfId="16669" xr:uid="{00000000-0005-0000-0000-0000427F0000}"/>
    <cellStyle name="Output 10 5 3 4 2" xfId="26843" xr:uid="{00000000-0005-0000-0000-0000437F0000}"/>
    <cellStyle name="Output 10 5 3 4 3" xfId="39928" xr:uid="{00000000-0005-0000-0000-0000447F0000}"/>
    <cellStyle name="Output 10 5 3 5" xfId="26838" xr:uid="{00000000-0005-0000-0000-0000457F0000}"/>
    <cellStyle name="Output 10 5 3 6" xfId="34825" xr:uid="{00000000-0005-0000-0000-0000467F0000}"/>
    <cellStyle name="Output 10 5 4" xfId="26830" xr:uid="{00000000-0005-0000-0000-0000477F0000}"/>
    <cellStyle name="Output 10 5 5" xfId="32889" xr:uid="{00000000-0005-0000-0000-0000487F0000}"/>
    <cellStyle name="Output 10 6" xfId="16670" xr:uid="{00000000-0005-0000-0000-0000497F0000}"/>
    <cellStyle name="Output 10 6 2" xfId="16671" xr:uid="{00000000-0005-0000-0000-00004A7F0000}"/>
    <cellStyle name="Output 10 6 2 2" xfId="16672" xr:uid="{00000000-0005-0000-0000-00004B7F0000}"/>
    <cellStyle name="Output 10 6 2 2 2" xfId="16673" xr:uid="{00000000-0005-0000-0000-00004C7F0000}"/>
    <cellStyle name="Output 10 6 2 2 2 2" xfId="26847" xr:uid="{00000000-0005-0000-0000-00004D7F0000}"/>
    <cellStyle name="Output 10 6 2 2 2 3" xfId="38212" xr:uid="{00000000-0005-0000-0000-00004E7F0000}"/>
    <cellStyle name="Output 10 6 2 2 3" xfId="16674" xr:uid="{00000000-0005-0000-0000-00004F7F0000}"/>
    <cellStyle name="Output 10 6 2 2 3 2" xfId="26848" xr:uid="{00000000-0005-0000-0000-0000507F0000}"/>
    <cellStyle name="Output 10 6 2 2 3 3" xfId="40752" xr:uid="{00000000-0005-0000-0000-0000517F0000}"/>
    <cellStyle name="Output 10 6 2 2 4" xfId="26846" xr:uid="{00000000-0005-0000-0000-0000527F0000}"/>
    <cellStyle name="Output 10 6 2 2 5" xfId="35659" xr:uid="{00000000-0005-0000-0000-0000537F0000}"/>
    <cellStyle name="Output 10 6 2 3" xfId="16675" xr:uid="{00000000-0005-0000-0000-0000547F0000}"/>
    <cellStyle name="Output 10 6 2 3 2" xfId="26849" xr:uid="{00000000-0005-0000-0000-0000557F0000}"/>
    <cellStyle name="Output 10 6 2 3 3" xfId="36938" xr:uid="{00000000-0005-0000-0000-0000567F0000}"/>
    <cellStyle name="Output 10 6 2 4" xfId="16676" xr:uid="{00000000-0005-0000-0000-0000577F0000}"/>
    <cellStyle name="Output 10 6 2 4 2" xfId="26850" xr:uid="{00000000-0005-0000-0000-0000587F0000}"/>
    <cellStyle name="Output 10 6 2 4 3" xfId="39482" xr:uid="{00000000-0005-0000-0000-0000597F0000}"/>
    <cellStyle name="Output 10 6 2 5" xfId="26845" xr:uid="{00000000-0005-0000-0000-00005A7F0000}"/>
    <cellStyle name="Output 10 6 2 6" xfId="34384" xr:uid="{00000000-0005-0000-0000-00005B7F0000}"/>
    <cellStyle name="Output 10 6 3" xfId="26844" xr:uid="{00000000-0005-0000-0000-00005C7F0000}"/>
    <cellStyle name="Output 10 6 4" xfId="31785" xr:uid="{00000000-0005-0000-0000-00005D7F0000}"/>
    <cellStyle name="Output 10 7" xfId="16677" xr:uid="{00000000-0005-0000-0000-00005E7F0000}"/>
    <cellStyle name="Output 10 7 2" xfId="16678" xr:uid="{00000000-0005-0000-0000-00005F7F0000}"/>
    <cellStyle name="Output 10 7 2 2" xfId="16679" xr:uid="{00000000-0005-0000-0000-0000607F0000}"/>
    <cellStyle name="Output 10 7 2 2 2" xfId="26853" xr:uid="{00000000-0005-0000-0000-0000617F0000}"/>
    <cellStyle name="Output 10 7 2 2 3" xfId="38060" xr:uid="{00000000-0005-0000-0000-0000627F0000}"/>
    <cellStyle name="Output 10 7 2 3" xfId="16680" xr:uid="{00000000-0005-0000-0000-0000637F0000}"/>
    <cellStyle name="Output 10 7 2 3 2" xfId="26854" xr:uid="{00000000-0005-0000-0000-0000647F0000}"/>
    <cellStyle name="Output 10 7 2 3 3" xfId="40600" xr:uid="{00000000-0005-0000-0000-0000657F0000}"/>
    <cellStyle name="Output 10 7 2 4" xfId="26852" xr:uid="{00000000-0005-0000-0000-0000667F0000}"/>
    <cellStyle name="Output 10 7 2 5" xfId="35507" xr:uid="{00000000-0005-0000-0000-0000677F0000}"/>
    <cellStyle name="Output 10 7 3" xfId="16681" xr:uid="{00000000-0005-0000-0000-0000687F0000}"/>
    <cellStyle name="Output 10 7 3 2" xfId="26855" xr:uid="{00000000-0005-0000-0000-0000697F0000}"/>
    <cellStyle name="Output 10 7 3 3" xfId="36786" xr:uid="{00000000-0005-0000-0000-00006A7F0000}"/>
    <cellStyle name="Output 10 7 4" xfId="16682" xr:uid="{00000000-0005-0000-0000-00006B7F0000}"/>
    <cellStyle name="Output 10 7 4 2" xfId="26856" xr:uid="{00000000-0005-0000-0000-00006C7F0000}"/>
    <cellStyle name="Output 10 7 4 3" xfId="39330" xr:uid="{00000000-0005-0000-0000-00006D7F0000}"/>
    <cellStyle name="Output 10 7 5" xfId="26851" xr:uid="{00000000-0005-0000-0000-00006E7F0000}"/>
    <cellStyle name="Output 10 7 6" xfId="34232" xr:uid="{00000000-0005-0000-0000-00006F7F0000}"/>
    <cellStyle name="Output 10 8" xfId="16683" xr:uid="{00000000-0005-0000-0000-0000707F0000}"/>
    <cellStyle name="Output 10 8 2" xfId="26857" xr:uid="{00000000-0005-0000-0000-0000717F0000}"/>
    <cellStyle name="Output 10 8 3" xfId="42465" xr:uid="{00000000-0005-0000-0000-0000727F0000}"/>
    <cellStyle name="Output 10 9" xfId="16562" xr:uid="{00000000-0005-0000-0000-0000737F0000}"/>
    <cellStyle name="Output 11" xfId="2760" xr:uid="{00000000-0005-0000-0000-0000747F0000}"/>
    <cellStyle name="Output 11 10" xfId="16684" xr:uid="{00000000-0005-0000-0000-0000757F0000}"/>
    <cellStyle name="Output 11 11" xfId="26858" xr:uid="{00000000-0005-0000-0000-0000767F0000}"/>
    <cellStyle name="Output 11 12" xfId="30939" xr:uid="{00000000-0005-0000-0000-0000777F0000}"/>
    <cellStyle name="Output 11 2" xfId="16685" xr:uid="{00000000-0005-0000-0000-0000787F0000}"/>
    <cellStyle name="Output 11 2 2" xfId="16686" xr:uid="{00000000-0005-0000-0000-0000797F0000}"/>
    <cellStyle name="Output 11 2 2 2" xfId="16687" xr:uid="{00000000-0005-0000-0000-00007A7F0000}"/>
    <cellStyle name="Output 11 2 2 2 2" xfId="16688" xr:uid="{00000000-0005-0000-0000-00007B7F0000}"/>
    <cellStyle name="Output 11 2 2 2 2 2" xfId="16689" xr:uid="{00000000-0005-0000-0000-00007C7F0000}"/>
    <cellStyle name="Output 11 2 2 2 2 2 2" xfId="16690" xr:uid="{00000000-0005-0000-0000-00007D7F0000}"/>
    <cellStyle name="Output 11 2 2 2 2 2 2 2" xfId="26864" xr:uid="{00000000-0005-0000-0000-00007E7F0000}"/>
    <cellStyle name="Output 11 2 2 2 2 2 2 3" xfId="38946" xr:uid="{00000000-0005-0000-0000-00007F7F0000}"/>
    <cellStyle name="Output 11 2 2 2 2 2 3" xfId="16691" xr:uid="{00000000-0005-0000-0000-0000807F0000}"/>
    <cellStyle name="Output 11 2 2 2 2 2 3 2" xfId="26865" xr:uid="{00000000-0005-0000-0000-0000817F0000}"/>
    <cellStyle name="Output 11 2 2 2 2 2 3 3" xfId="41486" xr:uid="{00000000-0005-0000-0000-0000827F0000}"/>
    <cellStyle name="Output 11 2 2 2 2 2 4" xfId="26863" xr:uid="{00000000-0005-0000-0000-0000837F0000}"/>
    <cellStyle name="Output 11 2 2 2 2 2 5" xfId="36393" xr:uid="{00000000-0005-0000-0000-0000847F0000}"/>
    <cellStyle name="Output 11 2 2 2 2 3" xfId="16692" xr:uid="{00000000-0005-0000-0000-0000857F0000}"/>
    <cellStyle name="Output 11 2 2 2 2 3 2" xfId="26866" xr:uid="{00000000-0005-0000-0000-0000867F0000}"/>
    <cellStyle name="Output 11 2 2 2 2 3 3" xfId="37674" xr:uid="{00000000-0005-0000-0000-0000877F0000}"/>
    <cellStyle name="Output 11 2 2 2 2 4" xfId="16693" xr:uid="{00000000-0005-0000-0000-0000887F0000}"/>
    <cellStyle name="Output 11 2 2 2 2 4 2" xfId="26867" xr:uid="{00000000-0005-0000-0000-0000897F0000}"/>
    <cellStyle name="Output 11 2 2 2 2 4 3" xfId="40216" xr:uid="{00000000-0005-0000-0000-00008A7F0000}"/>
    <cellStyle name="Output 11 2 2 2 2 5" xfId="26862" xr:uid="{00000000-0005-0000-0000-00008B7F0000}"/>
    <cellStyle name="Output 11 2 2 2 2 6" xfId="35114" xr:uid="{00000000-0005-0000-0000-00008C7F0000}"/>
    <cellStyle name="Output 11 2 2 2 3" xfId="26861" xr:uid="{00000000-0005-0000-0000-00008D7F0000}"/>
    <cellStyle name="Output 11 2 2 2 4" xfId="33843" xr:uid="{00000000-0005-0000-0000-00008E7F0000}"/>
    <cellStyle name="Output 11 2 2 3" xfId="16694" xr:uid="{00000000-0005-0000-0000-00008F7F0000}"/>
    <cellStyle name="Output 11 2 2 3 2" xfId="16695" xr:uid="{00000000-0005-0000-0000-0000907F0000}"/>
    <cellStyle name="Output 11 2 2 3 2 2" xfId="16696" xr:uid="{00000000-0005-0000-0000-0000917F0000}"/>
    <cellStyle name="Output 11 2 2 3 2 2 2" xfId="26870" xr:uid="{00000000-0005-0000-0000-0000927F0000}"/>
    <cellStyle name="Output 11 2 2 3 2 2 3" xfId="38426" xr:uid="{00000000-0005-0000-0000-0000937F0000}"/>
    <cellStyle name="Output 11 2 2 3 2 3" xfId="16697" xr:uid="{00000000-0005-0000-0000-0000947F0000}"/>
    <cellStyle name="Output 11 2 2 3 2 3 2" xfId="26871" xr:uid="{00000000-0005-0000-0000-0000957F0000}"/>
    <cellStyle name="Output 11 2 2 3 2 3 3" xfId="40966" xr:uid="{00000000-0005-0000-0000-0000967F0000}"/>
    <cellStyle name="Output 11 2 2 3 2 4" xfId="26869" xr:uid="{00000000-0005-0000-0000-0000977F0000}"/>
    <cellStyle name="Output 11 2 2 3 2 5" xfId="35873" xr:uid="{00000000-0005-0000-0000-0000987F0000}"/>
    <cellStyle name="Output 11 2 2 3 3" xfId="16698" xr:uid="{00000000-0005-0000-0000-0000997F0000}"/>
    <cellStyle name="Output 11 2 2 3 3 2" xfId="26872" xr:uid="{00000000-0005-0000-0000-00009A7F0000}"/>
    <cellStyle name="Output 11 2 2 3 3 3" xfId="37152" xr:uid="{00000000-0005-0000-0000-00009B7F0000}"/>
    <cellStyle name="Output 11 2 2 3 4" xfId="16699" xr:uid="{00000000-0005-0000-0000-00009C7F0000}"/>
    <cellStyle name="Output 11 2 2 3 4 2" xfId="26873" xr:uid="{00000000-0005-0000-0000-00009D7F0000}"/>
    <cellStyle name="Output 11 2 2 3 4 3" xfId="39696" xr:uid="{00000000-0005-0000-0000-00009E7F0000}"/>
    <cellStyle name="Output 11 2 2 3 5" xfId="26868" xr:uid="{00000000-0005-0000-0000-00009F7F0000}"/>
    <cellStyle name="Output 11 2 2 3 6" xfId="34595" xr:uid="{00000000-0005-0000-0000-0000A07F0000}"/>
    <cellStyle name="Output 11 2 2 4" xfId="26860" xr:uid="{00000000-0005-0000-0000-0000A17F0000}"/>
    <cellStyle name="Output 11 2 2 5" xfId="32640" xr:uid="{00000000-0005-0000-0000-0000A27F0000}"/>
    <cellStyle name="Output 11 2 3" xfId="16700" xr:uid="{00000000-0005-0000-0000-0000A37F0000}"/>
    <cellStyle name="Output 11 2 3 2" xfId="16701" xr:uid="{00000000-0005-0000-0000-0000A47F0000}"/>
    <cellStyle name="Output 11 2 3 2 2" xfId="16702" xr:uid="{00000000-0005-0000-0000-0000A57F0000}"/>
    <cellStyle name="Output 11 2 3 2 2 2" xfId="16703" xr:uid="{00000000-0005-0000-0000-0000A67F0000}"/>
    <cellStyle name="Output 11 2 3 2 2 2 2" xfId="16704" xr:uid="{00000000-0005-0000-0000-0000A77F0000}"/>
    <cellStyle name="Output 11 2 3 2 2 2 2 2" xfId="26878" xr:uid="{00000000-0005-0000-0000-0000A87F0000}"/>
    <cellStyle name="Output 11 2 3 2 2 2 2 3" xfId="39098" xr:uid="{00000000-0005-0000-0000-0000A97F0000}"/>
    <cellStyle name="Output 11 2 3 2 2 2 3" xfId="16705" xr:uid="{00000000-0005-0000-0000-0000AA7F0000}"/>
    <cellStyle name="Output 11 2 3 2 2 2 3 2" xfId="26879" xr:uid="{00000000-0005-0000-0000-0000AB7F0000}"/>
    <cellStyle name="Output 11 2 3 2 2 2 3 3" xfId="41638" xr:uid="{00000000-0005-0000-0000-0000AC7F0000}"/>
    <cellStyle name="Output 11 2 3 2 2 2 4" xfId="26877" xr:uid="{00000000-0005-0000-0000-0000AD7F0000}"/>
    <cellStyle name="Output 11 2 3 2 2 2 5" xfId="36545" xr:uid="{00000000-0005-0000-0000-0000AE7F0000}"/>
    <cellStyle name="Output 11 2 3 2 2 3" xfId="16706" xr:uid="{00000000-0005-0000-0000-0000AF7F0000}"/>
    <cellStyle name="Output 11 2 3 2 2 3 2" xfId="26880" xr:uid="{00000000-0005-0000-0000-0000B07F0000}"/>
    <cellStyle name="Output 11 2 3 2 2 3 3" xfId="37826" xr:uid="{00000000-0005-0000-0000-0000B17F0000}"/>
    <cellStyle name="Output 11 2 3 2 2 4" xfId="16707" xr:uid="{00000000-0005-0000-0000-0000B27F0000}"/>
    <cellStyle name="Output 11 2 3 2 2 4 2" xfId="26881" xr:uid="{00000000-0005-0000-0000-0000B37F0000}"/>
    <cellStyle name="Output 11 2 3 2 2 4 3" xfId="40368" xr:uid="{00000000-0005-0000-0000-0000B47F0000}"/>
    <cellStyle name="Output 11 2 3 2 2 5" xfId="26876" xr:uid="{00000000-0005-0000-0000-0000B57F0000}"/>
    <cellStyle name="Output 11 2 3 2 2 6" xfId="35266" xr:uid="{00000000-0005-0000-0000-0000B67F0000}"/>
    <cellStyle name="Output 11 2 3 2 3" xfId="26875" xr:uid="{00000000-0005-0000-0000-0000B77F0000}"/>
    <cellStyle name="Output 11 2 3 2 4" xfId="33994" xr:uid="{00000000-0005-0000-0000-0000B87F0000}"/>
    <cellStyle name="Output 11 2 3 3" xfId="16708" xr:uid="{00000000-0005-0000-0000-0000B97F0000}"/>
    <cellStyle name="Output 11 2 3 3 2" xfId="16709" xr:uid="{00000000-0005-0000-0000-0000BA7F0000}"/>
    <cellStyle name="Output 11 2 3 3 2 2" xfId="16710" xr:uid="{00000000-0005-0000-0000-0000BB7F0000}"/>
    <cellStyle name="Output 11 2 3 3 2 2 2" xfId="26884" xr:uid="{00000000-0005-0000-0000-0000BC7F0000}"/>
    <cellStyle name="Output 11 2 3 3 2 2 3" xfId="38578" xr:uid="{00000000-0005-0000-0000-0000BD7F0000}"/>
    <cellStyle name="Output 11 2 3 3 2 3" xfId="16711" xr:uid="{00000000-0005-0000-0000-0000BE7F0000}"/>
    <cellStyle name="Output 11 2 3 3 2 3 2" xfId="26885" xr:uid="{00000000-0005-0000-0000-0000BF7F0000}"/>
    <cellStyle name="Output 11 2 3 3 2 3 3" xfId="41118" xr:uid="{00000000-0005-0000-0000-0000C07F0000}"/>
    <cellStyle name="Output 11 2 3 3 2 4" xfId="26883" xr:uid="{00000000-0005-0000-0000-0000C17F0000}"/>
    <cellStyle name="Output 11 2 3 3 2 5" xfId="36025" xr:uid="{00000000-0005-0000-0000-0000C27F0000}"/>
    <cellStyle name="Output 11 2 3 3 3" xfId="16712" xr:uid="{00000000-0005-0000-0000-0000C37F0000}"/>
    <cellStyle name="Output 11 2 3 3 3 2" xfId="26886" xr:uid="{00000000-0005-0000-0000-0000C47F0000}"/>
    <cellStyle name="Output 11 2 3 3 3 3" xfId="37304" xr:uid="{00000000-0005-0000-0000-0000C57F0000}"/>
    <cellStyle name="Output 11 2 3 3 4" xfId="16713" xr:uid="{00000000-0005-0000-0000-0000C67F0000}"/>
    <cellStyle name="Output 11 2 3 3 4 2" xfId="26887" xr:uid="{00000000-0005-0000-0000-0000C77F0000}"/>
    <cellStyle name="Output 11 2 3 3 4 3" xfId="39848" xr:uid="{00000000-0005-0000-0000-0000C87F0000}"/>
    <cellStyle name="Output 11 2 3 3 5" xfId="26882" xr:uid="{00000000-0005-0000-0000-0000C97F0000}"/>
    <cellStyle name="Output 11 2 3 3 6" xfId="34743" xr:uid="{00000000-0005-0000-0000-0000CA7F0000}"/>
    <cellStyle name="Output 11 2 3 4" xfId="26874" xr:uid="{00000000-0005-0000-0000-0000CB7F0000}"/>
    <cellStyle name="Output 11 2 3 5" xfId="32787" xr:uid="{00000000-0005-0000-0000-0000CC7F0000}"/>
    <cellStyle name="Output 11 2 4" xfId="16714" xr:uid="{00000000-0005-0000-0000-0000CD7F0000}"/>
    <cellStyle name="Output 11 2 4 2" xfId="16715" xr:uid="{00000000-0005-0000-0000-0000CE7F0000}"/>
    <cellStyle name="Output 11 2 4 2 2" xfId="16716" xr:uid="{00000000-0005-0000-0000-0000CF7F0000}"/>
    <cellStyle name="Output 11 2 4 2 2 2" xfId="16717" xr:uid="{00000000-0005-0000-0000-0000D07F0000}"/>
    <cellStyle name="Output 11 2 4 2 2 2 2" xfId="16718" xr:uid="{00000000-0005-0000-0000-0000D17F0000}"/>
    <cellStyle name="Output 11 2 4 2 2 2 2 2" xfId="26892" xr:uid="{00000000-0005-0000-0000-0000D27F0000}"/>
    <cellStyle name="Output 11 2 4 2 2 2 2 3" xfId="39257" xr:uid="{00000000-0005-0000-0000-0000D37F0000}"/>
    <cellStyle name="Output 11 2 4 2 2 2 3" xfId="16719" xr:uid="{00000000-0005-0000-0000-0000D47F0000}"/>
    <cellStyle name="Output 11 2 4 2 2 2 3 2" xfId="26893" xr:uid="{00000000-0005-0000-0000-0000D57F0000}"/>
    <cellStyle name="Output 11 2 4 2 2 2 3 3" xfId="41797" xr:uid="{00000000-0005-0000-0000-0000D67F0000}"/>
    <cellStyle name="Output 11 2 4 2 2 2 4" xfId="26891" xr:uid="{00000000-0005-0000-0000-0000D77F0000}"/>
    <cellStyle name="Output 11 2 4 2 2 2 5" xfId="36704" xr:uid="{00000000-0005-0000-0000-0000D87F0000}"/>
    <cellStyle name="Output 11 2 4 2 2 3" xfId="16720" xr:uid="{00000000-0005-0000-0000-0000D97F0000}"/>
    <cellStyle name="Output 11 2 4 2 2 3 2" xfId="26894" xr:uid="{00000000-0005-0000-0000-0000DA7F0000}"/>
    <cellStyle name="Output 11 2 4 2 2 3 3" xfId="37987" xr:uid="{00000000-0005-0000-0000-0000DB7F0000}"/>
    <cellStyle name="Output 11 2 4 2 2 4" xfId="16721" xr:uid="{00000000-0005-0000-0000-0000DC7F0000}"/>
    <cellStyle name="Output 11 2 4 2 2 4 2" xfId="26895" xr:uid="{00000000-0005-0000-0000-0000DD7F0000}"/>
    <cellStyle name="Output 11 2 4 2 2 4 3" xfId="40527" xr:uid="{00000000-0005-0000-0000-0000DE7F0000}"/>
    <cellStyle name="Output 11 2 4 2 2 5" xfId="26890" xr:uid="{00000000-0005-0000-0000-0000DF7F0000}"/>
    <cellStyle name="Output 11 2 4 2 2 6" xfId="35427" xr:uid="{00000000-0005-0000-0000-0000E07F0000}"/>
    <cellStyle name="Output 11 2 4 2 3" xfId="26889" xr:uid="{00000000-0005-0000-0000-0000E17F0000}"/>
    <cellStyle name="Output 11 2 4 2 4" xfId="34155" xr:uid="{00000000-0005-0000-0000-0000E27F0000}"/>
    <cellStyle name="Output 11 2 4 3" xfId="16722" xr:uid="{00000000-0005-0000-0000-0000E37F0000}"/>
    <cellStyle name="Output 11 2 4 3 2" xfId="16723" xr:uid="{00000000-0005-0000-0000-0000E47F0000}"/>
    <cellStyle name="Output 11 2 4 3 2 2" xfId="16724" xr:uid="{00000000-0005-0000-0000-0000E57F0000}"/>
    <cellStyle name="Output 11 2 4 3 2 2 2" xfId="26898" xr:uid="{00000000-0005-0000-0000-0000E67F0000}"/>
    <cellStyle name="Output 11 2 4 3 2 2 3" xfId="38737" xr:uid="{00000000-0005-0000-0000-0000E77F0000}"/>
    <cellStyle name="Output 11 2 4 3 2 3" xfId="16725" xr:uid="{00000000-0005-0000-0000-0000E87F0000}"/>
    <cellStyle name="Output 11 2 4 3 2 3 2" xfId="26899" xr:uid="{00000000-0005-0000-0000-0000E97F0000}"/>
    <cellStyle name="Output 11 2 4 3 2 3 3" xfId="41277" xr:uid="{00000000-0005-0000-0000-0000EA7F0000}"/>
    <cellStyle name="Output 11 2 4 3 2 4" xfId="26897" xr:uid="{00000000-0005-0000-0000-0000EB7F0000}"/>
    <cellStyle name="Output 11 2 4 3 2 5" xfId="36184" xr:uid="{00000000-0005-0000-0000-0000EC7F0000}"/>
    <cellStyle name="Output 11 2 4 3 3" xfId="16726" xr:uid="{00000000-0005-0000-0000-0000ED7F0000}"/>
    <cellStyle name="Output 11 2 4 3 3 2" xfId="26900" xr:uid="{00000000-0005-0000-0000-0000EE7F0000}"/>
    <cellStyle name="Output 11 2 4 3 3 3" xfId="37465" xr:uid="{00000000-0005-0000-0000-0000EF7F0000}"/>
    <cellStyle name="Output 11 2 4 3 4" xfId="16727" xr:uid="{00000000-0005-0000-0000-0000F07F0000}"/>
    <cellStyle name="Output 11 2 4 3 4 2" xfId="26901" xr:uid="{00000000-0005-0000-0000-0000F17F0000}"/>
    <cellStyle name="Output 11 2 4 3 4 3" xfId="40007" xr:uid="{00000000-0005-0000-0000-0000F27F0000}"/>
    <cellStyle name="Output 11 2 4 3 5" xfId="26896" xr:uid="{00000000-0005-0000-0000-0000F37F0000}"/>
    <cellStyle name="Output 11 2 4 3 6" xfId="34905" xr:uid="{00000000-0005-0000-0000-0000F47F0000}"/>
    <cellStyle name="Output 11 2 4 4" xfId="26888" xr:uid="{00000000-0005-0000-0000-0000F57F0000}"/>
    <cellStyle name="Output 11 2 4 5" xfId="33608" xr:uid="{00000000-0005-0000-0000-0000F67F0000}"/>
    <cellStyle name="Output 11 2 5" xfId="16728" xr:uid="{00000000-0005-0000-0000-0000F77F0000}"/>
    <cellStyle name="Output 11 2 5 2" xfId="16729" xr:uid="{00000000-0005-0000-0000-0000F87F0000}"/>
    <cellStyle name="Output 11 2 5 2 2" xfId="16730" xr:uid="{00000000-0005-0000-0000-0000F97F0000}"/>
    <cellStyle name="Output 11 2 5 2 2 2" xfId="16731" xr:uid="{00000000-0005-0000-0000-0000FA7F0000}"/>
    <cellStyle name="Output 11 2 5 2 2 2 2" xfId="26905" xr:uid="{00000000-0005-0000-0000-0000FB7F0000}"/>
    <cellStyle name="Output 11 2 5 2 2 2 3" xfId="38281" xr:uid="{00000000-0005-0000-0000-0000FC7F0000}"/>
    <cellStyle name="Output 11 2 5 2 2 3" xfId="16732" xr:uid="{00000000-0005-0000-0000-0000FD7F0000}"/>
    <cellStyle name="Output 11 2 5 2 2 3 2" xfId="26906" xr:uid="{00000000-0005-0000-0000-0000FE7F0000}"/>
    <cellStyle name="Output 11 2 5 2 2 3 3" xfId="40821" xr:uid="{00000000-0005-0000-0000-0000FF7F0000}"/>
    <cellStyle name="Output 11 2 5 2 2 4" xfId="26904" xr:uid="{00000000-0005-0000-0000-000000800000}"/>
    <cellStyle name="Output 11 2 5 2 2 5" xfId="35728" xr:uid="{00000000-0005-0000-0000-000001800000}"/>
    <cellStyle name="Output 11 2 5 2 3" xfId="16733" xr:uid="{00000000-0005-0000-0000-000002800000}"/>
    <cellStyle name="Output 11 2 5 2 3 2" xfId="26907" xr:uid="{00000000-0005-0000-0000-000003800000}"/>
    <cellStyle name="Output 11 2 5 2 3 3" xfId="37007" xr:uid="{00000000-0005-0000-0000-000004800000}"/>
    <cellStyle name="Output 11 2 5 2 4" xfId="16734" xr:uid="{00000000-0005-0000-0000-000005800000}"/>
    <cellStyle name="Output 11 2 5 2 4 2" xfId="26908" xr:uid="{00000000-0005-0000-0000-000006800000}"/>
    <cellStyle name="Output 11 2 5 2 4 3" xfId="39551" xr:uid="{00000000-0005-0000-0000-000007800000}"/>
    <cellStyle name="Output 11 2 5 2 5" xfId="26903" xr:uid="{00000000-0005-0000-0000-000008800000}"/>
    <cellStyle name="Output 11 2 5 2 6" xfId="34453" xr:uid="{00000000-0005-0000-0000-000009800000}"/>
    <cellStyle name="Output 11 2 5 3" xfId="26902" xr:uid="{00000000-0005-0000-0000-00000A800000}"/>
    <cellStyle name="Output 11 2 5 4" xfId="32476" xr:uid="{00000000-0005-0000-0000-00000B800000}"/>
    <cellStyle name="Output 11 2 6" xfId="16735" xr:uid="{00000000-0005-0000-0000-00000C800000}"/>
    <cellStyle name="Output 11 2 6 2" xfId="16736" xr:uid="{00000000-0005-0000-0000-00000D800000}"/>
    <cellStyle name="Output 11 2 6 2 2" xfId="16737" xr:uid="{00000000-0005-0000-0000-00000E800000}"/>
    <cellStyle name="Output 11 2 6 2 2 2" xfId="16738" xr:uid="{00000000-0005-0000-0000-00000F800000}"/>
    <cellStyle name="Output 11 2 6 2 2 2 2" xfId="26912" xr:uid="{00000000-0005-0000-0000-000010800000}"/>
    <cellStyle name="Output 11 2 6 2 2 2 3" xfId="38801" xr:uid="{00000000-0005-0000-0000-000011800000}"/>
    <cellStyle name="Output 11 2 6 2 2 3" xfId="16739" xr:uid="{00000000-0005-0000-0000-000012800000}"/>
    <cellStyle name="Output 11 2 6 2 2 3 2" xfId="26913" xr:uid="{00000000-0005-0000-0000-000013800000}"/>
    <cellStyle name="Output 11 2 6 2 2 3 3" xfId="41341" xr:uid="{00000000-0005-0000-0000-000014800000}"/>
    <cellStyle name="Output 11 2 6 2 2 4" xfId="26911" xr:uid="{00000000-0005-0000-0000-000015800000}"/>
    <cellStyle name="Output 11 2 6 2 2 5" xfId="36248" xr:uid="{00000000-0005-0000-0000-000016800000}"/>
    <cellStyle name="Output 11 2 6 2 3" xfId="16740" xr:uid="{00000000-0005-0000-0000-000017800000}"/>
    <cellStyle name="Output 11 2 6 2 3 2" xfId="26914" xr:uid="{00000000-0005-0000-0000-000018800000}"/>
    <cellStyle name="Output 11 2 6 2 3 3" xfId="37529" xr:uid="{00000000-0005-0000-0000-000019800000}"/>
    <cellStyle name="Output 11 2 6 2 4" xfId="16741" xr:uid="{00000000-0005-0000-0000-00001A800000}"/>
    <cellStyle name="Output 11 2 6 2 4 2" xfId="26915" xr:uid="{00000000-0005-0000-0000-00001B800000}"/>
    <cellStyle name="Output 11 2 6 2 4 3" xfId="40071" xr:uid="{00000000-0005-0000-0000-00001C800000}"/>
    <cellStyle name="Output 11 2 6 2 5" xfId="26910" xr:uid="{00000000-0005-0000-0000-00001D800000}"/>
    <cellStyle name="Output 11 2 6 2 6" xfId="34969" xr:uid="{00000000-0005-0000-0000-00001E800000}"/>
    <cellStyle name="Output 11 2 6 3" xfId="26909" xr:uid="{00000000-0005-0000-0000-00001F800000}"/>
    <cellStyle name="Output 11 2 6 4" xfId="33696" xr:uid="{00000000-0005-0000-0000-000020800000}"/>
    <cellStyle name="Output 11 2 7" xfId="16742" xr:uid="{00000000-0005-0000-0000-000021800000}"/>
    <cellStyle name="Output 11 2 7 2" xfId="16743" xr:uid="{00000000-0005-0000-0000-000022800000}"/>
    <cellStyle name="Output 11 2 7 2 2" xfId="16744" xr:uid="{00000000-0005-0000-0000-000023800000}"/>
    <cellStyle name="Output 11 2 7 2 2 2" xfId="26918" xr:uid="{00000000-0005-0000-0000-000024800000}"/>
    <cellStyle name="Output 11 2 7 2 2 3" xfId="38139" xr:uid="{00000000-0005-0000-0000-000025800000}"/>
    <cellStyle name="Output 11 2 7 2 3" xfId="16745" xr:uid="{00000000-0005-0000-0000-000026800000}"/>
    <cellStyle name="Output 11 2 7 2 3 2" xfId="26919" xr:uid="{00000000-0005-0000-0000-000027800000}"/>
    <cellStyle name="Output 11 2 7 2 3 3" xfId="40679" xr:uid="{00000000-0005-0000-0000-000028800000}"/>
    <cellStyle name="Output 11 2 7 2 4" xfId="26917" xr:uid="{00000000-0005-0000-0000-000029800000}"/>
    <cellStyle name="Output 11 2 7 2 5" xfId="35586" xr:uid="{00000000-0005-0000-0000-00002A800000}"/>
    <cellStyle name="Output 11 2 7 3" xfId="16746" xr:uid="{00000000-0005-0000-0000-00002B800000}"/>
    <cellStyle name="Output 11 2 7 3 2" xfId="26920" xr:uid="{00000000-0005-0000-0000-00002C800000}"/>
    <cellStyle name="Output 11 2 7 3 3" xfId="36865" xr:uid="{00000000-0005-0000-0000-00002D800000}"/>
    <cellStyle name="Output 11 2 7 4" xfId="16747" xr:uid="{00000000-0005-0000-0000-00002E800000}"/>
    <cellStyle name="Output 11 2 7 4 2" xfId="26921" xr:uid="{00000000-0005-0000-0000-00002F800000}"/>
    <cellStyle name="Output 11 2 7 4 3" xfId="39409" xr:uid="{00000000-0005-0000-0000-000030800000}"/>
    <cellStyle name="Output 11 2 7 5" xfId="26916" xr:uid="{00000000-0005-0000-0000-000031800000}"/>
    <cellStyle name="Output 11 2 7 6" xfId="34311" xr:uid="{00000000-0005-0000-0000-000032800000}"/>
    <cellStyle name="Output 11 2 8" xfId="26859" xr:uid="{00000000-0005-0000-0000-000033800000}"/>
    <cellStyle name="Output 11 2 9" xfId="31707" xr:uid="{00000000-0005-0000-0000-000034800000}"/>
    <cellStyle name="Output 11 3" xfId="16748" xr:uid="{00000000-0005-0000-0000-000035800000}"/>
    <cellStyle name="Output 11 3 2" xfId="16749" xr:uid="{00000000-0005-0000-0000-000036800000}"/>
    <cellStyle name="Output 11 3 2 2" xfId="16750" xr:uid="{00000000-0005-0000-0000-000037800000}"/>
    <cellStyle name="Output 11 3 2 2 2" xfId="16751" xr:uid="{00000000-0005-0000-0000-000038800000}"/>
    <cellStyle name="Output 11 3 2 2 2 2" xfId="16752" xr:uid="{00000000-0005-0000-0000-000039800000}"/>
    <cellStyle name="Output 11 3 2 2 2 2 2" xfId="26926" xr:uid="{00000000-0005-0000-0000-00003A800000}"/>
    <cellStyle name="Output 11 3 2 2 2 2 3" xfId="38869" xr:uid="{00000000-0005-0000-0000-00003B800000}"/>
    <cellStyle name="Output 11 3 2 2 2 3" xfId="16753" xr:uid="{00000000-0005-0000-0000-00003C800000}"/>
    <cellStyle name="Output 11 3 2 2 2 3 2" xfId="26927" xr:uid="{00000000-0005-0000-0000-00003D800000}"/>
    <cellStyle name="Output 11 3 2 2 2 3 3" xfId="41409" xr:uid="{00000000-0005-0000-0000-00003E800000}"/>
    <cellStyle name="Output 11 3 2 2 2 4" xfId="26925" xr:uid="{00000000-0005-0000-0000-00003F800000}"/>
    <cellStyle name="Output 11 3 2 2 2 5" xfId="36316" xr:uid="{00000000-0005-0000-0000-000040800000}"/>
    <cellStyle name="Output 11 3 2 2 3" xfId="16754" xr:uid="{00000000-0005-0000-0000-000041800000}"/>
    <cellStyle name="Output 11 3 2 2 3 2" xfId="26928" xr:uid="{00000000-0005-0000-0000-000042800000}"/>
    <cellStyle name="Output 11 3 2 2 3 3" xfId="37597" xr:uid="{00000000-0005-0000-0000-000043800000}"/>
    <cellStyle name="Output 11 3 2 2 4" xfId="16755" xr:uid="{00000000-0005-0000-0000-000044800000}"/>
    <cellStyle name="Output 11 3 2 2 4 2" xfId="26929" xr:uid="{00000000-0005-0000-0000-000045800000}"/>
    <cellStyle name="Output 11 3 2 2 4 3" xfId="40139" xr:uid="{00000000-0005-0000-0000-000046800000}"/>
    <cellStyle name="Output 11 3 2 2 5" xfId="26924" xr:uid="{00000000-0005-0000-0000-000047800000}"/>
    <cellStyle name="Output 11 3 2 2 6" xfId="35037" xr:uid="{00000000-0005-0000-0000-000048800000}"/>
    <cellStyle name="Output 11 3 2 3" xfId="26923" xr:uid="{00000000-0005-0000-0000-000049800000}"/>
    <cellStyle name="Output 11 3 2 4" xfId="33766" xr:uid="{00000000-0005-0000-0000-00004A800000}"/>
    <cellStyle name="Output 11 3 3" xfId="16756" xr:uid="{00000000-0005-0000-0000-00004B800000}"/>
    <cellStyle name="Output 11 3 3 2" xfId="16757" xr:uid="{00000000-0005-0000-0000-00004C800000}"/>
    <cellStyle name="Output 11 3 3 2 2" xfId="16758" xr:uid="{00000000-0005-0000-0000-00004D800000}"/>
    <cellStyle name="Output 11 3 3 2 2 2" xfId="26932" xr:uid="{00000000-0005-0000-0000-00004E800000}"/>
    <cellStyle name="Output 11 3 3 2 2 3" xfId="38349" xr:uid="{00000000-0005-0000-0000-00004F800000}"/>
    <cellStyle name="Output 11 3 3 2 3" xfId="16759" xr:uid="{00000000-0005-0000-0000-000050800000}"/>
    <cellStyle name="Output 11 3 3 2 3 2" xfId="26933" xr:uid="{00000000-0005-0000-0000-000051800000}"/>
    <cellStyle name="Output 11 3 3 2 3 3" xfId="40889" xr:uid="{00000000-0005-0000-0000-000052800000}"/>
    <cellStyle name="Output 11 3 3 2 4" xfId="26931" xr:uid="{00000000-0005-0000-0000-000053800000}"/>
    <cellStyle name="Output 11 3 3 2 5" xfId="35796" xr:uid="{00000000-0005-0000-0000-000054800000}"/>
    <cellStyle name="Output 11 3 3 3" xfId="16760" xr:uid="{00000000-0005-0000-0000-000055800000}"/>
    <cellStyle name="Output 11 3 3 3 2" xfId="26934" xr:uid="{00000000-0005-0000-0000-000056800000}"/>
    <cellStyle name="Output 11 3 3 3 3" xfId="37075" xr:uid="{00000000-0005-0000-0000-000057800000}"/>
    <cellStyle name="Output 11 3 3 4" xfId="16761" xr:uid="{00000000-0005-0000-0000-000058800000}"/>
    <cellStyle name="Output 11 3 3 4 2" xfId="26935" xr:uid="{00000000-0005-0000-0000-000059800000}"/>
    <cellStyle name="Output 11 3 3 4 3" xfId="39619" xr:uid="{00000000-0005-0000-0000-00005A800000}"/>
    <cellStyle name="Output 11 3 3 5" xfId="26930" xr:uid="{00000000-0005-0000-0000-00005B800000}"/>
    <cellStyle name="Output 11 3 3 6" xfId="34520" xr:uid="{00000000-0005-0000-0000-00005C800000}"/>
    <cellStyle name="Output 11 3 4" xfId="26922" xr:uid="{00000000-0005-0000-0000-00005D800000}"/>
    <cellStyle name="Output 11 3 5" xfId="32565" xr:uid="{00000000-0005-0000-0000-00005E800000}"/>
    <cellStyle name="Output 11 4" xfId="16762" xr:uid="{00000000-0005-0000-0000-00005F800000}"/>
    <cellStyle name="Output 11 4 2" xfId="16763" xr:uid="{00000000-0005-0000-0000-000060800000}"/>
    <cellStyle name="Output 11 4 2 2" xfId="16764" xr:uid="{00000000-0005-0000-0000-000061800000}"/>
    <cellStyle name="Output 11 4 2 2 2" xfId="16765" xr:uid="{00000000-0005-0000-0000-000062800000}"/>
    <cellStyle name="Output 11 4 2 2 2 2" xfId="16766" xr:uid="{00000000-0005-0000-0000-000063800000}"/>
    <cellStyle name="Output 11 4 2 2 2 2 2" xfId="26940" xr:uid="{00000000-0005-0000-0000-000064800000}"/>
    <cellStyle name="Output 11 4 2 2 2 2 3" xfId="39020" xr:uid="{00000000-0005-0000-0000-000065800000}"/>
    <cellStyle name="Output 11 4 2 2 2 3" xfId="16767" xr:uid="{00000000-0005-0000-0000-000066800000}"/>
    <cellStyle name="Output 11 4 2 2 2 3 2" xfId="26941" xr:uid="{00000000-0005-0000-0000-000067800000}"/>
    <cellStyle name="Output 11 4 2 2 2 3 3" xfId="41560" xr:uid="{00000000-0005-0000-0000-000068800000}"/>
    <cellStyle name="Output 11 4 2 2 2 4" xfId="26939" xr:uid="{00000000-0005-0000-0000-000069800000}"/>
    <cellStyle name="Output 11 4 2 2 2 5" xfId="36467" xr:uid="{00000000-0005-0000-0000-00006A800000}"/>
    <cellStyle name="Output 11 4 2 2 3" xfId="16768" xr:uid="{00000000-0005-0000-0000-00006B800000}"/>
    <cellStyle name="Output 11 4 2 2 3 2" xfId="26942" xr:uid="{00000000-0005-0000-0000-00006C800000}"/>
    <cellStyle name="Output 11 4 2 2 3 3" xfId="37748" xr:uid="{00000000-0005-0000-0000-00006D800000}"/>
    <cellStyle name="Output 11 4 2 2 4" xfId="16769" xr:uid="{00000000-0005-0000-0000-00006E800000}"/>
    <cellStyle name="Output 11 4 2 2 4 2" xfId="26943" xr:uid="{00000000-0005-0000-0000-00006F800000}"/>
    <cellStyle name="Output 11 4 2 2 4 3" xfId="40290" xr:uid="{00000000-0005-0000-0000-000070800000}"/>
    <cellStyle name="Output 11 4 2 2 5" xfId="26938" xr:uid="{00000000-0005-0000-0000-000071800000}"/>
    <cellStyle name="Output 11 4 2 2 6" xfId="35188" xr:uid="{00000000-0005-0000-0000-000072800000}"/>
    <cellStyle name="Output 11 4 2 3" xfId="26937" xr:uid="{00000000-0005-0000-0000-000073800000}"/>
    <cellStyle name="Output 11 4 2 4" xfId="33917" xr:uid="{00000000-0005-0000-0000-000074800000}"/>
    <cellStyle name="Output 11 4 3" xfId="16770" xr:uid="{00000000-0005-0000-0000-000075800000}"/>
    <cellStyle name="Output 11 4 3 2" xfId="16771" xr:uid="{00000000-0005-0000-0000-000076800000}"/>
    <cellStyle name="Output 11 4 3 2 2" xfId="16772" xr:uid="{00000000-0005-0000-0000-000077800000}"/>
    <cellStyle name="Output 11 4 3 2 2 2" xfId="26946" xr:uid="{00000000-0005-0000-0000-000078800000}"/>
    <cellStyle name="Output 11 4 3 2 2 3" xfId="38500" xr:uid="{00000000-0005-0000-0000-000079800000}"/>
    <cellStyle name="Output 11 4 3 2 3" xfId="16773" xr:uid="{00000000-0005-0000-0000-00007A800000}"/>
    <cellStyle name="Output 11 4 3 2 3 2" xfId="26947" xr:uid="{00000000-0005-0000-0000-00007B800000}"/>
    <cellStyle name="Output 11 4 3 2 3 3" xfId="41040" xr:uid="{00000000-0005-0000-0000-00007C800000}"/>
    <cellStyle name="Output 11 4 3 2 4" xfId="26945" xr:uid="{00000000-0005-0000-0000-00007D800000}"/>
    <cellStyle name="Output 11 4 3 2 5" xfId="35947" xr:uid="{00000000-0005-0000-0000-00007E800000}"/>
    <cellStyle name="Output 11 4 3 3" xfId="16774" xr:uid="{00000000-0005-0000-0000-00007F800000}"/>
    <cellStyle name="Output 11 4 3 3 2" xfId="26948" xr:uid="{00000000-0005-0000-0000-000080800000}"/>
    <cellStyle name="Output 11 4 3 3 3" xfId="37226" xr:uid="{00000000-0005-0000-0000-000081800000}"/>
    <cellStyle name="Output 11 4 3 4" xfId="16775" xr:uid="{00000000-0005-0000-0000-000082800000}"/>
    <cellStyle name="Output 11 4 3 4 2" xfId="26949" xr:uid="{00000000-0005-0000-0000-000083800000}"/>
    <cellStyle name="Output 11 4 3 4 3" xfId="39770" xr:uid="{00000000-0005-0000-0000-000084800000}"/>
    <cellStyle name="Output 11 4 3 5" xfId="26944" xr:uid="{00000000-0005-0000-0000-000085800000}"/>
    <cellStyle name="Output 11 4 3 6" xfId="34667" xr:uid="{00000000-0005-0000-0000-000086800000}"/>
    <cellStyle name="Output 11 4 4" xfId="26936" xr:uid="{00000000-0005-0000-0000-000087800000}"/>
    <cellStyle name="Output 11 4 5" xfId="32714" xr:uid="{00000000-0005-0000-0000-000088800000}"/>
    <cellStyle name="Output 11 5" xfId="16776" xr:uid="{00000000-0005-0000-0000-000089800000}"/>
    <cellStyle name="Output 11 5 2" xfId="16777" xr:uid="{00000000-0005-0000-0000-00008A800000}"/>
    <cellStyle name="Output 11 5 2 2" xfId="16778" xr:uid="{00000000-0005-0000-0000-00008B800000}"/>
    <cellStyle name="Output 11 5 2 2 2" xfId="16779" xr:uid="{00000000-0005-0000-0000-00008C800000}"/>
    <cellStyle name="Output 11 5 2 2 2 2" xfId="16780" xr:uid="{00000000-0005-0000-0000-00008D800000}"/>
    <cellStyle name="Output 11 5 2 2 2 2 2" xfId="26954" xr:uid="{00000000-0005-0000-0000-00008E800000}"/>
    <cellStyle name="Output 11 5 2 2 2 2 3" xfId="39179" xr:uid="{00000000-0005-0000-0000-00008F800000}"/>
    <cellStyle name="Output 11 5 2 2 2 3" xfId="16781" xr:uid="{00000000-0005-0000-0000-000090800000}"/>
    <cellStyle name="Output 11 5 2 2 2 3 2" xfId="26955" xr:uid="{00000000-0005-0000-0000-000091800000}"/>
    <cellStyle name="Output 11 5 2 2 2 3 3" xfId="41719" xr:uid="{00000000-0005-0000-0000-000092800000}"/>
    <cellStyle name="Output 11 5 2 2 2 4" xfId="26953" xr:uid="{00000000-0005-0000-0000-000093800000}"/>
    <cellStyle name="Output 11 5 2 2 2 5" xfId="36626" xr:uid="{00000000-0005-0000-0000-000094800000}"/>
    <cellStyle name="Output 11 5 2 2 3" xfId="16782" xr:uid="{00000000-0005-0000-0000-000095800000}"/>
    <cellStyle name="Output 11 5 2 2 3 2" xfId="26956" xr:uid="{00000000-0005-0000-0000-000096800000}"/>
    <cellStyle name="Output 11 5 2 2 3 3" xfId="37909" xr:uid="{00000000-0005-0000-0000-000097800000}"/>
    <cellStyle name="Output 11 5 2 2 4" xfId="16783" xr:uid="{00000000-0005-0000-0000-000098800000}"/>
    <cellStyle name="Output 11 5 2 2 4 2" xfId="26957" xr:uid="{00000000-0005-0000-0000-000099800000}"/>
    <cellStyle name="Output 11 5 2 2 4 3" xfId="40449" xr:uid="{00000000-0005-0000-0000-00009A800000}"/>
    <cellStyle name="Output 11 5 2 2 5" xfId="26952" xr:uid="{00000000-0005-0000-0000-00009B800000}"/>
    <cellStyle name="Output 11 5 2 2 6" xfId="35349" xr:uid="{00000000-0005-0000-0000-00009C800000}"/>
    <cellStyle name="Output 11 5 2 3" xfId="26951" xr:uid="{00000000-0005-0000-0000-00009D800000}"/>
    <cellStyle name="Output 11 5 2 4" xfId="34077" xr:uid="{00000000-0005-0000-0000-00009E800000}"/>
    <cellStyle name="Output 11 5 3" xfId="16784" xr:uid="{00000000-0005-0000-0000-00009F800000}"/>
    <cellStyle name="Output 11 5 3 2" xfId="16785" xr:uid="{00000000-0005-0000-0000-0000A0800000}"/>
    <cellStyle name="Output 11 5 3 2 2" xfId="16786" xr:uid="{00000000-0005-0000-0000-0000A1800000}"/>
    <cellStyle name="Output 11 5 3 2 2 2" xfId="26960" xr:uid="{00000000-0005-0000-0000-0000A2800000}"/>
    <cellStyle name="Output 11 5 3 2 2 3" xfId="38659" xr:uid="{00000000-0005-0000-0000-0000A3800000}"/>
    <cellStyle name="Output 11 5 3 2 3" xfId="16787" xr:uid="{00000000-0005-0000-0000-0000A4800000}"/>
    <cellStyle name="Output 11 5 3 2 3 2" xfId="26961" xr:uid="{00000000-0005-0000-0000-0000A5800000}"/>
    <cellStyle name="Output 11 5 3 2 3 3" xfId="41199" xr:uid="{00000000-0005-0000-0000-0000A6800000}"/>
    <cellStyle name="Output 11 5 3 2 4" xfId="26959" xr:uid="{00000000-0005-0000-0000-0000A7800000}"/>
    <cellStyle name="Output 11 5 3 2 5" xfId="36106" xr:uid="{00000000-0005-0000-0000-0000A8800000}"/>
    <cellStyle name="Output 11 5 3 3" xfId="16788" xr:uid="{00000000-0005-0000-0000-0000A9800000}"/>
    <cellStyle name="Output 11 5 3 3 2" xfId="26962" xr:uid="{00000000-0005-0000-0000-0000AA800000}"/>
    <cellStyle name="Output 11 5 3 3 3" xfId="37387" xr:uid="{00000000-0005-0000-0000-0000AB800000}"/>
    <cellStyle name="Output 11 5 3 4" xfId="16789" xr:uid="{00000000-0005-0000-0000-0000AC800000}"/>
    <cellStyle name="Output 11 5 3 4 2" xfId="26963" xr:uid="{00000000-0005-0000-0000-0000AD800000}"/>
    <cellStyle name="Output 11 5 3 4 3" xfId="39929" xr:uid="{00000000-0005-0000-0000-0000AE800000}"/>
    <cellStyle name="Output 11 5 3 5" xfId="26958" xr:uid="{00000000-0005-0000-0000-0000AF800000}"/>
    <cellStyle name="Output 11 5 3 6" xfId="34826" xr:uid="{00000000-0005-0000-0000-0000B0800000}"/>
    <cellStyle name="Output 11 5 4" xfId="26950" xr:uid="{00000000-0005-0000-0000-0000B1800000}"/>
    <cellStyle name="Output 11 5 5" xfId="32890" xr:uid="{00000000-0005-0000-0000-0000B2800000}"/>
    <cellStyle name="Output 11 6" xfId="16790" xr:uid="{00000000-0005-0000-0000-0000B3800000}"/>
    <cellStyle name="Output 11 6 2" xfId="16791" xr:uid="{00000000-0005-0000-0000-0000B4800000}"/>
    <cellStyle name="Output 11 6 2 2" xfId="16792" xr:uid="{00000000-0005-0000-0000-0000B5800000}"/>
    <cellStyle name="Output 11 6 2 2 2" xfId="16793" xr:uid="{00000000-0005-0000-0000-0000B6800000}"/>
    <cellStyle name="Output 11 6 2 2 2 2" xfId="26967" xr:uid="{00000000-0005-0000-0000-0000B7800000}"/>
    <cellStyle name="Output 11 6 2 2 2 3" xfId="38213" xr:uid="{00000000-0005-0000-0000-0000B8800000}"/>
    <cellStyle name="Output 11 6 2 2 3" xfId="16794" xr:uid="{00000000-0005-0000-0000-0000B9800000}"/>
    <cellStyle name="Output 11 6 2 2 3 2" xfId="26968" xr:uid="{00000000-0005-0000-0000-0000BA800000}"/>
    <cellStyle name="Output 11 6 2 2 3 3" xfId="40753" xr:uid="{00000000-0005-0000-0000-0000BB800000}"/>
    <cellStyle name="Output 11 6 2 2 4" xfId="26966" xr:uid="{00000000-0005-0000-0000-0000BC800000}"/>
    <cellStyle name="Output 11 6 2 2 5" xfId="35660" xr:uid="{00000000-0005-0000-0000-0000BD800000}"/>
    <cellStyle name="Output 11 6 2 3" xfId="16795" xr:uid="{00000000-0005-0000-0000-0000BE800000}"/>
    <cellStyle name="Output 11 6 2 3 2" xfId="26969" xr:uid="{00000000-0005-0000-0000-0000BF800000}"/>
    <cellStyle name="Output 11 6 2 3 3" xfId="36939" xr:uid="{00000000-0005-0000-0000-0000C0800000}"/>
    <cellStyle name="Output 11 6 2 4" xfId="16796" xr:uid="{00000000-0005-0000-0000-0000C1800000}"/>
    <cellStyle name="Output 11 6 2 4 2" xfId="26970" xr:uid="{00000000-0005-0000-0000-0000C2800000}"/>
    <cellStyle name="Output 11 6 2 4 3" xfId="39483" xr:uid="{00000000-0005-0000-0000-0000C3800000}"/>
    <cellStyle name="Output 11 6 2 5" xfId="26965" xr:uid="{00000000-0005-0000-0000-0000C4800000}"/>
    <cellStyle name="Output 11 6 2 6" xfId="34385" xr:uid="{00000000-0005-0000-0000-0000C5800000}"/>
    <cellStyle name="Output 11 6 3" xfId="26964" xr:uid="{00000000-0005-0000-0000-0000C6800000}"/>
    <cellStyle name="Output 11 6 4" xfId="31786" xr:uid="{00000000-0005-0000-0000-0000C7800000}"/>
    <cellStyle name="Output 11 7" xfId="16797" xr:uid="{00000000-0005-0000-0000-0000C8800000}"/>
    <cellStyle name="Output 11 7 2" xfId="16798" xr:uid="{00000000-0005-0000-0000-0000C9800000}"/>
    <cellStyle name="Output 11 7 2 2" xfId="16799" xr:uid="{00000000-0005-0000-0000-0000CA800000}"/>
    <cellStyle name="Output 11 7 2 2 2" xfId="26973" xr:uid="{00000000-0005-0000-0000-0000CB800000}"/>
    <cellStyle name="Output 11 7 2 2 3" xfId="38061" xr:uid="{00000000-0005-0000-0000-0000CC800000}"/>
    <cellStyle name="Output 11 7 2 3" xfId="16800" xr:uid="{00000000-0005-0000-0000-0000CD800000}"/>
    <cellStyle name="Output 11 7 2 3 2" xfId="26974" xr:uid="{00000000-0005-0000-0000-0000CE800000}"/>
    <cellStyle name="Output 11 7 2 3 3" xfId="40601" xr:uid="{00000000-0005-0000-0000-0000CF800000}"/>
    <cellStyle name="Output 11 7 2 4" xfId="26972" xr:uid="{00000000-0005-0000-0000-0000D0800000}"/>
    <cellStyle name="Output 11 7 2 5" xfId="35508" xr:uid="{00000000-0005-0000-0000-0000D1800000}"/>
    <cellStyle name="Output 11 7 3" xfId="16801" xr:uid="{00000000-0005-0000-0000-0000D2800000}"/>
    <cellStyle name="Output 11 7 3 2" xfId="26975" xr:uid="{00000000-0005-0000-0000-0000D3800000}"/>
    <cellStyle name="Output 11 7 3 3" xfId="36787" xr:uid="{00000000-0005-0000-0000-0000D4800000}"/>
    <cellStyle name="Output 11 7 4" xfId="16802" xr:uid="{00000000-0005-0000-0000-0000D5800000}"/>
    <cellStyle name="Output 11 7 4 2" xfId="26976" xr:uid="{00000000-0005-0000-0000-0000D6800000}"/>
    <cellStyle name="Output 11 7 4 3" xfId="39331" xr:uid="{00000000-0005-0000-0000-0000D7800000}"/>
    <cellStyle name="Output 11 7 5" xfId="26971" xr:uid="{00000000-0005-0000-0000-0000D8800000}"/>
    <cellStyle name="Output 11 7 6" xfId="34233" xr:uid="{00000000-0005-0000-0000-0000D9800000}"/>
    <cellStyle name="Output 11 8" xfId="16803" xr:uid="{00000000-0005-0000-0000-0000DA800000}"/>
    <cellStyle name="Output 11 8 2" xfId="26977" xr:uid="{00000000-0005-0000-0000-0000DB800000}"/>
    <cellStyle name="Output 11 8 3" xfId="42466" xr:uid="{00000000-0005-0000-0000-0000DC800000}"/>
    <cellStyle name="Output 11 9" xfId="16804" xr:uid="{00000000-0005-0000-0000-0000DD800000}"/>
    <cellStyle name="Output 11 9 2" xfId="26978" xr:uid="{00000000-0005-0000-0000-0000DE800000}"/>
    <cellStyle name="Output 12" xfId="2761" xr:uid="{00000000-0005-0000-0000-0000DF800000}"/>
    <cellStyle name="Output 12 10" xfId="16805" xr:uid="{00000000-0005-0000-0000-0000E0800000}"/>
    <cellStyle name="Output 12 11" xfId="26979" xr:uid="{00000000-0005-0000-0000-0000E1800000}"/>
    <cellStyle name="Output 12 12" xfId="30938" xr:uid="{00000000-0005-0000-0000-0000E2800000}"/>
    <cellStyle name="Output 12 2" xfId="16806" xr:uid="{00000000-0005-0000-0000-0000E3800000}"/>
    <cellStyle name="Output 12 2 2" xfId="16807" xr:uid="{00000000-0005-0000-0000-0000E4800000}"/>
    <cellStyle name="Output 12 2 2 2" xfId="16808" xr:uid="{00000000-0005-0000-0000-0000E5800000}"/>
    <cellStyle name="Output 12 2 2 2 2" xfId="16809" xr:uid="{00000000-0005-0000-0000-0000E6800000}"/>
    <cellStyle name="Output 12 2 2 2 2 2" xfId="16810" xr:uid="{00000000-0005-0000-0000-0000E7800000}"/>
    <cellStyle name="Output 12 2 2 2 2 2 2" xfId="16811" xr:uid="{00000000-0005-0000-0000-0000E8800000}"/>
    <cellStyle name="Output 12 2 2 2 2 2 2 2" xfId="26985" xr:uid="{00000000-0005-0000-0000-0000E9800000}"/>
    <cellStyle name="Output 12 2 2 2 2 2 2 3" xfId="38947" xr:uid="{00000000-0005-0000-0000-0000EA800000}"/>
    <cellStyle name="Output 12 2 2 2 2 2 3" xfId="16812" xr:uid="{00000000-0005-0000-0000-0000EB800000}"/>
    <cellStyle name="Output 12 2 2 2 2 2 3 2" xfId="26986" xr:uid="{00000000-0005-0000-0000-0000EC800000}"/>
    <cellStyle name="Output 12 2 2 2 2 2 3 3" xfId="41487" xr:uid="{00000000-0005-0000-0000-0000ED800000}"/>
    <cellStyle name="Output 12 2 2 2 2 2 4" xfId="26984" xr:uid="{00000000-0005-0000-0000-0000EE800000}"/>
    <cellStyle name="Output 12 2 2 2 2 2 5" xfId="36394" xr:uid="{00000000-0005-0000-0000-0000EF800000}"/>
    <cellStyle name="Output 12 2 2 2 2 3" xfId="16813" xr:uid="{00000000-0005-0000-0000-0000F0800000}"/>
    <cellStyle name="Output 12 2 2 2 2 3 2" xfId="26987" xr:uid="{00000000-0005-0000-0000-0000F1800000}"/>
    <cellStyle name="Output 12 2 2 2 2 3 3" xfId="37675" xr:uid="{00000000-0005-0000-0000-0000F2800000}"/>
    <cellStyle name="Output 12 2 2 2 2 4" xfId="16814" xr:uid="{00000000-0005-0000-0000-0000F3800000}"/>
    <cellStyle name="Output 12 2 2 2 2 4 2" xfId="26988" xr:uid="{00000000-0005-0000-0000-0000F4800000}"/>
    <cellStyle name="Output 12 2 2 2 2 4 3" xfId="40217" xr:uid="{00000000-0005-0000-0000-0000F5800000}"/>
    <cellStyle name="Output 12 2 2 2 2 5" xfId="26983" xr:uid="{00000000-0005-0000-0000-0000F6800000}"/>
    <cellStyle name="Output 12 2 2 2 2 6" xfId="35115" xr:uid="{00000000-0005-0000-0000-0000F7800000}"/>
    <cellStyle name="Output 12 2 2 2 3" xfId="26982" xr:uid="{00000000-0005-0000-0000-0000F8800000}"/>
    <cellStyle name="Output 12 2 2 2 4" xfId="33844" xr:uid="{00000000-0005-0000-0000-0000F9800000}"/>
    <cellStyle name="Output 12 2 2 3" xfId="16815" xr:uid="{00000000-0005-0000-0000-0000FA800000}"/>
    <cellStyle name="Output 12 2 2 3 2" xfId="16816" xr:uid="{00000000-0005-0000-0000-0000FB800000}"/>
    <cellStyle name="Output 12 2 2 3 2 2" xfId="16817" xr:uid="{00000000-0005-0000-0000-0000FC800000}"/>
    <cellStyle name="Output 12 2 2 3 2 2 2" xfId="26991" xr:uid="{00000000-0005-0000-0000-0000FD800000}"/>
    <cellStyle name="Output 12 2 2 3 2 2 3" xfId="38427" xr:uid="{00000000-0005-0000-0000-0000FE800000}"/>
    <cellStyle name="Output 12 2 2 3 2 3" xfId="16818" xr:uid="{00000000-0005-0000-0000-0000FF800000}"/>
    <cellStyle name="Output 12 2 2 3 2 3 2" xfId="26992" xr:uid="{00000000-0005-0000-0000-000000810000}"/>
    <cellStyle name="Output 12 2 2 3 2 3 3" xfId="40967" xr:uid="{00000000-0005-0000-0000-000001810000}"/>
    <cellStyle name="Output 12 2 2 3 2 4" xfId="26990" xr:uid="{00000000-0005-0000-0000-000002810000}"/>
    <cellStyle name="Output 12 2 2 3 2 5" xfId="35874" xr:uid="{00000000-0005-0000-0000-000003810000}"/>
    <cellStyle name="Output 12 2 2 3 3" xfId="16819" xr:uid="{00000000-0005-0000-0000-000004810000}"/>
    <cellStyle name="Output 12 2 2 3 3 2" xfId="26993" xr:uid="{00000000-0005-0000-0000-000005810000}"/>
    <cellStyle name="Output 12 2 2 3 3 3" xfId="37153" xr:uid="{00000000-0005-0000-0000-000006810000}"/>
    <cellStyle name="Output 12 2 2 3 4" xfId="16820" xr:uid="{00000000-0005-0000-0000-000007810000}"/>
    <cellStyle name="Output 12 2 2 3 4 2" xfId="26994" xr:uid="{00000000-0005-0000-0000-000008810000}"/>
    <cellStyle name="Output 12 2 2 3 4 3" xfId="39697" xr:uid="{00000000-0005-0000-0000-000009810000}"/>
    <cellStyle name="Output 12 2 2 3 5" xfId="26989" xr:uid="{00000000-0005-0000-0000-00000A810000}"/>
    <cellStyle name="Output 12 2 2 3 6" xfId="34596" xr:uid="{00000000-0005-0000-0000-00000B810000}"/>
    <cellStyle name="Output 12 2 2 4" xfId="26981" xr:uid="{00000000-0005-0000-0000-00000C810000}"/>
    <cellStyle name="Output 12 2 2 5" xfId="32641" xr:uid="{00000000-0005-0000-0000-00000D810000}"/>
    <cellStyle name="Output 12 2 3" xfId="16821" xr:uid="{00000000-0005-0000-0000-00000E810000}"/>
    <cellStyle name="Output 12 2 3 2" xfId="16822" xr:uid="{00000000-0005-0000-0000-00000F810000}"/>
    <cellStyle name="Output 12 2 3 2 2" xfId="16823" xr:uid="{00000000-0005-0000-0000-000010810000}"/>
    <cellStyle name="Output 12 2 3 2 2 2" xfId="16824" xr:uid="{00000000-0005-0000-0000-000011810000}"/>
    <cellStyle name="Output 12 2 3 2 2 2 2" xfId="16825" xr:uid="{00000000-0005-0000-0000-000012810000}"/>
    <cellStyle name="Output 12 2 3 2 2 2 2 2" xfId="26999" xr:uid="{00000000-0005-0000-0000-000013810000}"/>
    <cellStyle name="Output 12 2 3 2 2 2 2 3" xfId="39099" xr:uid="{00000000-0005-0000-0000-000014810000}"/>
    <cellStyle name="Output 12 2 3 2 2 2 3" xfId="16826" xr:uid="{00000000-0005-0000-0000-000015810000}"/>
    <cellStyle name="Output 12 2 3 2 2 2 3 2" xfId="27000" xr:uid="{00000000-0005-0000-0000-000016810000}"/>
    <cellStyle name="Output 12 2 3 2 2 2 3 3" xfId="41639" xr:uid="{00000000-0005-0000-0000-000017810000}"/>
    <cellStyle name="Output 12 2 3 2 2 2 4" xfId="26998" xr:uid="{00000000-0005-0000-0000-000018810000}"/>
    <cellStyle name="Output 12 2 3 2 2 2 5" xfId="36546" xr:uid="{00000000-0005-0000-0000-000019810000}"/>
    <cellStyle name="Output 12 2 3 2 2 3" xfId="16827" xr:uid="{00000000-0005-0000-0000-00001A810000}"/>
    <cellStyle name="Output 12 2 3 2 2 3 2" xfId="27001" xr:uid="{00000000-0005-0000-0000-00001B810000}"/>
    <cellStyle name="Output 12 2 3 2 2 3 3" xfId="37827" xr:uid="{00000000-0005-0000-0000-00001C810000}"/>
    <cellStyle name="Output 12 2 3 2 2 4" xfId="16828" xr:uid="{00000000-0005-0000-0000-00001D810000}"/>
    <cellStyle name="Output 12 2 3 2 2 4 2" xfId="27002" xr:uid="{00000000-0005-0000-0000-00001E810000}"/>
    <cellStyle name="Output 12 2 3 2 2 4 3" xfId="40369" xr:uid="{00000000-0005-0000-0000-00001F810000}"/>
    <cellStyle name="Output 12 2 3 2 2 5" xfId="26997" xr:uid="{00000000-0005-0000-0000-000020810000}"/>
    <cellStyle name="Output 12 2 3 2 2 6" xfId="35267" xr:uid="{00000000-0005-0000-0000-000021810000}"/>
    <cellStyle name="Output 12 2 3 2 3" xfId="26996" xr:uid="{00000000-0005-0000-0000-000022810000}"/>
    <cellStyle name="Output 12 2 3 2 4" xfId="33995" xr:uid="{00000000-0005-0000-0000-000023810000}"/>
    <cellStyle name="Output 12 2 3 3" xfId="16829" xr:uid="{00000000-0005-0000-0000-000024810000}"/>
    <cellStyle name="Output 12 2 3 3 2" xfId="16830" xr:uid="{00000000-0005-0000-0000-000025810000}"/>
    <cellStyle name="Output 12 2 3 3 2 2" xfId="16831" xr:uid="{00000000-0005-0000-0000-000026810000}"/>
    <cellStyle name="Output 12 2 3 3 2 2 2" xfId="27005" xr:uid="{00000000-0005-0000-0000-000027810000}"/>
    <cellStyle name="Output 12 2 3 3 2 2 3" xfId="38579" xr:uid="{00000000-0005-0000-0000-000028810000}"/>
    <cellStyle name="Output 12 2 3 3 2 3" xfId="16832" xr:uid="{00000000-0005-0000-0000-000029810000}"/>
    <cellStyle name="Output 12 2 3 3 2 3 2" xfId="27006" xr:uid="{00000000-0005-0000-0000-00002A810000}"/>
    <cellStyle name="Output 12 2 3 3 2 3 3" xfId="41119" xr:uid="{00000000-0005-0000-0000-00002B810000}"/>
    <cellStyle name="Output 12 2 3 3 2 4" xfId="27004" xr:uid="{00000000-0005-0000-0000-00002C810000}"/>
    <cellStyle name="Output 12 2 3 3 2 5" xfId="36026" xr:uid="{00000000-0005-0000-0000-00002D810000}"/>
    <cellStyle name="Output 12 2 3 3 3" xfId="16833" xr:uid="{00000000-0005-0000-0000-00002E810000}"/>
    <cellStyle name="Output 12 2 3 3 3 2" xfId="27007" xr:uid="{00000000-0005-0000-0000-00002F810000}"/>
    <cellStyle name="Output 12 2 3 3 3 3" xfId="37305" xr:uid="{00000000-0005-0000-0000-000030810000}"/>
    <cellStyle name="Output 12 2 3 3 4" xfId="16834" xr:uid="{00000000-0005-0000-0000-000031810000}"/>
    <cellStyle name="Output 12 2 3 3 4 2" xfId="27008" xr:uid="{00000000-0005-0000-0000-000032810000}"/>
    <cellStyle name="Output 12 2 3 3 4 3" xfId="39849" xr:uid="{00000000-0005-0000-0000-000033810000}"/>
    <cellStyle name="Output 12 2 3 3 5" xfId="27003" xr:uid="{00000000-0005-0000-0000-000034810000}"/>
    <cellStyle name="Output 12 2 3 3 6" xfId="34744" xr:uid="{00000000-0005-0000-0000-000035810000}"/>
    <cellStyle name="Output 12 2 3 4" xfId="26995" xr:uid="{00000000-0005-0000-0000-000036810000}"/>
    <cellStyle name="Output 12 2 3 5" xfId="32788" xr:uid="{00000000-0005-0000-0000-000037810000}"/>
    <cellStyle name="Output 12 2 4" xfId="16835" xr:uid="{00000000-0005-0000-0000-000038810000}"/>
    <cellStyle name="Output 12 2 4 2" xfId="16836" xr:uid="{00000000-0005-0000-0000-000039810000}"/>
    <cellStyle name="Output 12 2 4 2 2" xfId="16837" xr:uid="{00000000-0005-0000-0000-00003A810000}"/>
    <cellStyle name="Output 12 2 4 2 2 2" xfId="16838" xr:uid="{00000000-0005-0000-0000-00003B810000}"/>
    <cellStyle name="Output 12 2 4 2 2 2 2" xfId="16839" xr:uid="{00000000-0005-0000-0000-00003C810000}"/>
    <cellStyle name="Output 12 2 4 2 2 2 2 2" xfId="27013" xr:uid="{00000000-0005-0000-0000-00003D810000}"/>
    <cellStyle name="Output 12 2 4 2 2 2 2 3" xfId="39258" xr:uid="{00000000-0005-0000-0000-00003E810000}"/>
    <cellStyle name="Output 12 2 4 2 2 2 3" xfId="16840" xr:uid="{00000000-0005-0000-0000-00003F810000}"/>
    <cellStyle name="Output 12 2 4 2 2 2 3 2" xfId="27014" xr:uid="{00000000-0005-0000-0000-000040810000}"/>
    <cellStyle name="Output 12 2 4 2 2 2 3 3" xfId="41798" xr:uid="{00000000-0005-0000-0000-000041810000}"/>
    <cellStyle name="Output 12 2 4 2 2 2 4" xfId="27012" xr:uid="{00000000-0005-0000-0000-000042810000}"/>
    <cellStyle name="Output 12 2 4 2 2 2 5" xfId="36705" xr:uid="{00000000-0005-0000-0000-000043810000}"/>
    <cellStyle name="Output 12 2 4 2 2 3" xfId="16841" xr:uid="{00000000-0005-0000-0000-000044810000}"/>
    <cellStyle name="Output 12 2 4 2 2 3 2" xfId="27015" xr:uid="{00000000-0005-0000-0000-000045810000}"/>
    <cellStyle name="Output 12 2 4 2 2 3 3" xfId="37988" xr:uid="{00000000-0005-0000-0000-000046810000}"/>
    <cellStyle name="Output 12 2 4 2 2 4" xfId="16842" xr:uid="{00000000-0005-0000-0000-000047810000}"/>
    <cellStyle name="Output 12 2 4 2 2 4 2" xfId="27016" xr:uid="{00000000-0005-0000-0000-000048810000}"/>
    <cellStyle name="Output 12 2 4 2 2 4 3" xfId="40528" xr:uid="{00000000-0005-0000-0000-000049810000}"/>
    <cellStyle name="Output 12 2 4 2 2 5" xfId="27011" xr:uid="{00000000-0005-0000-0000-00004A810000}"/>
    <cellStyle name="Output 12 2 4 2 2 6" xfId="35428" xr:uid="{00000000-0005-0000-0000-00004B810000}"/>
    <cellStyle name="Output 12 2 4 2 3" xfId="27010" xr:uid="{00000000-0005-0000-0000-00004C810000}"/>
    <cellStyle name="Output 12 2 4 2 4" xfId="34156" xr:uid="{00000000-0005-0000-0000-00004D810000}"/>
    <cellStyle name="Output 12 2 4 3" xfId="16843" xr:uid="{00000000-0005-0000-0000-00004E810000}"/>
    <cellStyle name="Output 12 2 4 3 2" xfId="16844" xr:uid="{00000000-0005-0000-0000-00004F810000}"/>
    <cellStyle name="Output 12 2 4 3 2 2" xfId="16845" xr:uid="{00000000-0005-0000-0000-000050810000}"/>
    <cellStyle name="Output 12 2 4 3 2 2 2" xfId="27019" xr:uid="{00000000-0005-0000-0000-000051810000}"/>
    <cellStyle name="Output 12 2 4 3 2 2 3" xfId="38738" xr:uid="{00000000-0005-0000-0000-000052810000}"/>
    <cellStyle name="Output 12 2 4 3 2 3" xfId="16846" xr:uid="{00000000-0005-0000-0000-000053810000}"/>
    <cellStyle name="Output 12 2 4 3 2 3 2" xfId="27020" xr:uid="{00000000-0005-0000-0000-000054810000}"/>
    <cellStyle name="Output 12 2 4 3 2 3 3" xfId="41278" xr:uid="{00000000-0005-0000-0000-000055810000}"/>
    <cellStyle name="Output 12 2 4 3 2 4" xfId="27018" xr:uid="{00000000-0005-0000-0000-000056810000}"/>
    <cellStyle name="Output 12 2 4 3 2 5" xfId="36185" xr:uid="{00000000-0005-0000-0000-000057810000}"/>
    <cellStyle name="Output 12 2 4 3 3" xfId="16847" xr:uid="{00000000-0005-0000-0000-000058810000}"/>
    <cellStyle name="Output 12 2 4 3 3 2" xfId="27021" xr:uid="{00000000-0005-0000-0000-000059810000}"/>
    <cellStyle name="Output 12 2 4 3 3 3" xfId="37466" xr:uid="{00000000-0005-0000-0000-00005A810000}"/>
    <cellStyle name="Output 12 2 4 3 4" xfId="16848" xr:uid="{00000000-0005-0000-0000-00005B810000}"/>
    <cellStyle name="Output 12 2 4 3 4 2" xfId="27022" xr:uid="{00000000-0005-0000-0000-00005C810000}"/>
    <cellStyle name="Output 12 2 4 3 4 3" xfId="40008" xr:uid="{00000000-0005-0000-0000-00005D810000}"/>
    <cellStyle name="Output 12 2 4 3 5" xfId="27017" xr:uid="{00000000-0005-0000-0000-00005E810000}"/>
    <cellStyle name="Output 12 2 4 3 6" xfId="34906" xr:uid="{00000000-0005-0000-0000-00005F810000}"/>
    <cellStyle name="Output 12 2 4 4" xfId="27009" xr:uid="{00000000-0005-0000-0000-000060810000}"/>
    <cellStyle name="Output 12 2 4 5" xfId="33609" xr:uid="{00000000-0005-0000-0000-000061810000}"/>
    <cellStyle name="Output 12 2 5" xfId="16849" xr:uid="{00000000-0005-0000-0000-000062810000}"/>
    <cellStyle name="Output 12 2 5 2" xfId="16850" xr:uid="{00000000-0005-0000-0000-000063810000}"/>
    <cellStyle name="Output 12 2 5 2 2" xfId="16851" xr:uid="{00000000-0005-0000-0000-000064810000}"/>
    <cellStyle name="Output 12 2 5 2 2 2" xfId="16852" xr:uid="{00000000-0005-0000-0000-000065810000}"/>
    <cellStyle name="Output 12 2 5 2 2 2 2" xfId="27026" xr:uid="{00000000-0005-0000-0000-000066810000}"/>
    <cellStyle name="Output 12 2 5 2 2 2 3" xfId="38282" xr:uid="{00000000-0005-0000-0000-000067810000}"/>
    <cellStyle name="Output 12 2 5 2 2 3" xfId="16853" xr:uid="{00000000-0005-0000-0000-000068810000}"/>
    <cellStyle name="Output 12 2 5 2 2 3 2" xfId="27027" xr:uid="{00000000-0005-0000-0000-000069810000}"/>
    <cellStyle name="Output 12 2 5 2 2 3 3" xfId="40822" xr:uid="{00000000-0005-0000-0000-00006A810000}"/>
    <cellStyle name="Output 12 2 5 2 2 4" xfId="27025" xr:uid="{00000000-0005-0000-0000-00006B810000}"/>
    <cellStyle name="Output 12 2 5 2 2 5" xfId="35729" xr:uid="{00000000-0005-0000-0000-00006C810000}"/>
    <cellStyle name="Output 12 2 5 2 3" xfId="16854" xr:uid="{00000000-0005-0000-0000-00006D810000}"/>
    <cellStyle name="Output 12 2 5 2 3 2" xfId="27028" xr:uid="{00000000-0005-0000-0000-00006E810000}"/>
    <cellStyle name="Output 12 2 5 2 3 3" xfId="37008" xr:uid="{00000000-0005-0000-0000-00006F810000}"/>
    <cellStyle name="Output 12 2 5 2 4" xfId="16855" xr:uid="{00000000-0005-0000-0000-000070810000}"/>
    <cellStyle name="Output 12 2 5 2 4 2" xfId="27029" xr:uid="{00000000-0005-0000-0000-000071810000}"/>
    <cellStyle name="Output 12 2 5 2 4 3" xfId="39552" xr:uid="{00000000-0005-0000-0000-000072810000}"/>
    <cellStyle name="Output 12 2 5 2 5" xfId="27024" xr:uid="{00000000-0005-0000-0000-000073810000}"/>
    <cellStyle name="Output 12 2 5 2 6" xfId="34454" xr:uid="{00000000-0005-0000-0000-000074810000}"/>
    <cellStyle name="Output 12 2 5 3" xfId="27023" xr:uid="{00000000-0005-0000-0000-000075810000}"/>
    <cellStyle name="Output 12 2 5 4" xfId="32477" xr:uid="{00000000-0005-0000-0000-000076810000}"/>
    <cellStyle name="Output 12 2 6" xfId="16856" xr:uid="{00000000-0005-0000-0000-000077810000}"/>
    <cellStyle name="Output 12 2 6 2" xfId="16857" xr:uid="{00000000-0005-0000-0000-000078810000}"/>
    <cellStyle name="Output 12 2 6 2 2" xfId="16858" xr:uid="{00000000-0005-0000-0000-000079810000}"/>
    <cellStyle name="Output 12 2 6 2 2 2" xfId="16859" xr:uid="{00000000-0005-0000-0000-00007A810000}"/>
    <cellStyle name="Output 12 2 6 2 2 2 2" xfId="27033" xr:uid="{00000000-0005-0000-0000-00007B810000}"/>
    <cellStyle name="Output 12 2 6 2 2 2 3" xfId="38802" xr:uid="{00000000-0005-0000-0000-00007C810000}"/>
    <cellStyle name="Output 12 2 6 2 2 3" xfId="16860" xr:uid="{00000000-0005-0000-0000-00007D810000}"/>
    <cellStyle name="Output 12 2 6 2 2 3 2" xfId="27034" xr:uid="{00000000-0005-0000-0000-00007E810000}"/>
    <cellStyle name="Output 12 2 6 2 2 3 3" xfId="41342" xr:uid="{00000000-0005-0000-0000-00007F810000}"/>
    <cellStyle name="Output 12 2 6 2 2 4" xfId="27032" xr:uid="{00000000-0005-0000-0000-000080810000}"/>
    <cellStyle name="Output 12 2 6 2 2 5" xfId="36249" xr:uid="{00000000-0005-0000-0000-000081810000}"/>
    <cellStyle name="Output 12 2 6 2 3" xfId="16861" xr:uid="{00000000-0005-0000-0000-000082810000}"/>
    <cellStyle name="Output 12 2 6 2 3 2" xfId="27035" xr:uid="{00000000-0005-0000-0000-000083810000}"/>
    <cellStyle name="Output 12 2 6 2 3 3" xfId="37530" xr:uid="{00000000-0005-0000-0000-000084810000}"/>
    <cellStyle name="Output 12 2 6 2 4" xfId="16862" xr:uid="{00000000-0005-0000-0000-000085810000}"/>
    <cellStyle name="Output 12 2 6 2 4 2" xfId="27036" xr:uid="{00000000-0005-0000-0000-000086810000}"/>
    <cellStyle name="Output 12 2 6 2 4 3" xfId="40072" xr:uid="{00000000-0005-0000-0000-000087810000}"/>
    <cellStyle name="Output 12 2 6 2 5" xfId="27031" xr:uid="{00000000-0005-0000-0000-000088810000}"/>
    <cellStyle name="Output 12 2 6 2 6" xfId="34970" xr:uid="{00000000-0005-0000-0000-000089810000}"/>
    <cellStyle name="Output 12 2 6 3" xfId="27030" xr:uid="{00000000-0005-0000-0000-00008A810000}"/>
    <cellStyle name="Output 12 2 6 4" xfId="33697" xr:uid="{00000000-0005-0000-0000-00008B810000}"/>
    <cellStyle name="Output 12 2 7" xfId="16863" xr:uid="{00000000-0005-0000-0000-00008C810000}"/>
    <cellStyle name="Output 12 2 7 2" xfId="16864" xr:uid="{00000000-0005-0000-0000-00008D810000}"/>
    <cellStyle name="Output 12 2 7 2 2" xfId="16865" xr:uid="{00000000-0005-0000-0000-00008E810000}"/>
    <cellStyle name="Output 12 2 7 2 2 2" xfId="27039" xr:uid="{00000000-0005-0000-0000-00008F810000}"/>
    <cellStyle name="Output 12 2 7 2 2 3" xfId="38140" xr:uid="{00000000-0005-0000-0000-000090810000}"/>
    <cellStyle name="Output 12 2 7 2 3" xfId="16866" xr:uid="{00000000-0005-0000-0000-000091810000}"/>
    <cellStyle name="Output 12 2 7 2 3 2" xfId="27040" xr:uid="{00000000-0005-0000-0000-000092810000}"/>
    <cellStyle name="Output 12 2 7 2 3 3" xfId="40680" xr:uid="{00000000-0005-0000-0000-000093810000}"/>
    <cellStyle name="Output 12 2 7 2 4" xfId="27038" xr:uid="{00000000-0005-0000-0000-000094810000}"/>
    <cellStyle name="Output 12 2 7 2 5" xfId="35587" xr:uid="{00000000-0005-0000-0000-000095810000}"/>
    <cellStyle name="Output 12 2 7 3" xfId="16867" xr:uid="{00000000-0005-0000-0000-000096810000}"/>
    <cellStyle name="Output 12 2 7 3 2" xfId="27041" xr:uid="{00000000-0005-0000-0000-000097810000}"/>
    <cellStyle name="Output 12 2 7 3 3" xfId="36866" xr:uid="{00000000-0005-0000-0000-000098810000}"/>
    <cellStyle name="Output 12 2 7 4" xfId="16868" xr:uid="{00000000-0005-0000-0000-000099810000}"/>
    <cellStyle name="Output 12 2 7 4 2" xfId="27042" xr:uid="{00000000-0005-0000-0000-00009A810000}"/>
    <cellStyle name="Output 12 2 7 4 3" xfId="39410" xr:uid="{00000000-0005-0000-0000-00009B810000}"/>
    <cellStyle name="Output 12 2 7 5" xfId="27037" xr:uid="{00000000-0005-0000-0000-00009C810000}"/>
    <cellStyle name="Output 12 2 7 6" xfId="34312" xr:uid="{00000000-0005-0000-0000-00009D810000}"/>
    <cellStyle name="Output 12 2 8" xfId="26980" xr:uid="{00000000-0005-0000-0000-00009E810000}"/>
    <cellStyle name="Output 12 2 9" xfId="31708" xr:uid="{00000000-0005-0000-0000-00009F810000}"/>
    <cellStyle name="Output 12 3" xfId="16869" xr:uid="{00000000-0005-0000-0000-0000A0810000}"/>
    <cellStyle name="Output 12 3 2" xfId="16870" xr:uid="{00000000-0005-0000-0000-0000A1810000}"/>
    <cellStyle name="Output 12 3 2 2" xfId="16871" xr:uid="{00000000-0005-0000-0000-0000A2810000}"/>
    <cellStyle name="Output 12 3 2 2 2" xfId="16872" xr:uid="{00000000-0005-0000-0000-0000A3810000}"/>
    <cellStyle name="Output 12 3 2 2 2 2" xfId="16873" xr:uid="{00000000-0005-0000-0000-0000A4810000}"/>
    <cellStyle name="Output 12 3 2 2 2 2 2" xfId="27047" xr:uid="{00000000-0005-0000-0000-0000A5810000}"/>
    <cellStyle name="Output 12 3 2 2 2 2 3" xfId="38867" xr:uid="{00000000-0005-0000-0000-0000A6810000}"/>
    <cellStyle name="Output 12 3 2 2 2 3" xfId="16874" xr:uid="{00000000-0005-0000-0000-0000A7810000}"/>
    <cellStyle name="Output 12 3 2 2 2 3 2" xfId="27048" xr:uid="{00000000-0005-0000-0000-0000A8810000}"/>
    <cellStyle name="Output 12 3 2 2 2 3 3" xfId="41407" xr:uid="{00000000-0005-0000-0000-0000A9810000}"/>
    <cellStyle name="Output 12 3 2 2 2 4" xfId="27046" xr:uid="{00000000-0005-0000-0000-0000AA810000}"/>
    <cellStyle name="Output 12 3 2 2 2 5" xfId="36314" xr:uid="{00000000-0005-0000-0000-0000AB810000}"/>
    <cellStyle name="Output 12 3 2 2 3" xfId="16875" xr:uid="{00000000-0005-0000-0000-0000AC810000}"/>
    <cellStyle name="Output 12 3 2 2 3 2" xfId="27049" xr:uid="{00000000-0005-0000-0000-0000AD810000}"/>
    <cellStyle name="Output 12 3 2 2 3 3" xfId="37595" xr:uid="{00000000-0005-0000-0000-0000AE810000}"/>
    <cellStyle name="Output 12 3 2 2 4" xfId="16876" xr:uid="{00000000-0005-0000-0000-0000AF810000}"/>
    <cellStyle name="Output 12 3 2 2 4 2" xfId="27050" xr:uid="{00000000-0005-0000-0000-0000B0810000}"/>
    <cellStyle name="Output 12 3 2 2 4 3" xfId="40137" xr:uid="{00000000-0005-0000-0000-0000B1810000}"/>
    <cellStyle name="Output 12 3 2 2 5" xfId="27045" xr:uid="{00000000-0005-0000-0000-0000B2810000}"/>
    <cellStyle name="Output 12 3 2 2 6" xfId="35035" xr:uid="{00000000-0005-0000-0000-0000B3810000}"/>
    <cellStyle name="Output 12 3 2 3" xfId="27044" xr:uid="{00000000-0005-0000-0000-0000B4810000}"/>
    <cellStyle name="Output 12 3 2 4" xfId="33764" xr:uid="{00000000-0005-0000-0000-0000B5810000}"/>
    <cellStyle name="Output 12 3 3" xfId="16877" xr:uid="{00000000-0005-0000-0000-0000B6810000}"/>
    <cellStyle name="Output 12 3 3 2" xfId="16878" xr:uid="{00000000-0005-0000-0000-0000B7810000}"/>
    <cellStyle name="Output 12 3 3 2 2" xfId="16879" xr:uid="{00000000-0005-0000-0000-0000B8810000}"/>
    <cellStyle name="Output 12 3 3 2 2 2" xfId="27053" xr:uid="{00000000-0005-0000-0000-0000B9810000}"/>
    <cellStyle name="Output 12 3 3 2 2 3" xfId="38347" xr:uid="{00000000-0005-0000-0000-0000BA810000}"/>
    <cellStyle name="Output 12 3 3 2 3" xfId="16880" xr:uid="{00000000-0005-0000-0000-0000BB810000}"/>
    <cellStyle name="Output 12 3 3 2 3 2" xfId="27054" xr:uid="{00000000-0005-0000-0000-0000BC810000}"/>
    <cellStyle name="Output 12 3 3 2 3 3" xfId="40887" xr:uid="{00000000-0005-0000-0000-0000BD810000}"/>
    <cellStyle name="Output 12 3 3 2 4" xfId="27052" xr:uid="{00000000-0005-0000-0000-0000BE810000}"/>
    <cellStyle name="Output 12 3 3 2 5" xfId="35794" xr:uid="{00000000-0005-0000-0000-0000BF810000}"/>
    <cellStyle name="Output 12 3 3 3" xfId="16881" xr:uid="{00000000-0005-0000-0000-0000C0810000}"/>
    <cellStyle name="Output 12 3 3 3 2" xfId="27055" xr:uid="{00000000-0005-0000-0000-0000C1810000}"/>
    <cellStyle name="Output 12 3 3 3 3" xfId="37073" xr:uid="{00000000-0005-0000-0000-0000C2810000}"/>
    <cellStyle name="Output 12 3 3 4" xfId="16882" xr:uid="{00000000-0005-0000-0000-0000C3810000}"/>
    <cellStyle name="Output 12 3 3 4 2" xfId="27056" xr:uid="{00000000-0005-0000-0000-0000C4810000}"/>
    <cellStyle name="Output 12 3 3 4 3" xfId="39617" xr:uid="{00000000-0005-0000-0000-0000C5810000}"/>
    <cellStyle name="Output 12 3 3 5" xfId="27051" xr:uid="{00000000-0005-0000-0000-0000C6810000}"/>
    <cellStyle name="Output 12 3 3 6" xfId="34518" xr:uid="{00000000-0005-0000-0000-0000C7810000}"/>
    <cellStyle name="Output 12 3 4" xfId="27043" xr:uid="{00000000-0005-0000-0000-0000C8810000}"/>
    <cellStyle name="Output 12 3 5" xfId="32564" xr:uid="{00000000-0005-0000-0000-0000C9810000}"/>
    <cellStyle name="Output 12 4" xfId="16883" xr:uid="{00000000-0005-0000-0000-0000CA810000}"/>
    <cellStyle name="Output 12 4 2" xfId="16884" xr:uid="{00000000-0005-0000-0000-0000CB810000}"/>
    <cellStyle name="Output 12 4 2 2" xfId="16885" xr:uid="{00000000-0005-0000-0000-0000CC810000}"/>
    <cellStyle name="Output 12 4 2 2 2" xfId="16886" xr:uid="{00000000-0005-0000-0000-0000CD810000}"/>
    <cellStyle name="Output 12 4 2 2 2 2" xfId="16887" xr:uid="{00000000-0005-0000-0000-0000CE810000}"/>
    <cellStyle name="Output 12 4 2 2 2 2 2" xfId="27061" xr:uid="{00000000-0005-0000-0000-0000CF810000}"/>
    <cellStyle name="Output 12 4 2 2 2 2 3" xfId="39018" xr:uid="{00000000-0005-0000-0000-0000D0810000}"/>
    <cellStyle name="Output 12 4 2 2 2 3" xfId="16888" xr:uid="{00000000-0005-0000-0000-0000D1810000}"/>
    <cellStyle name="Output 12 4 2 2 2 3 2" xfId="27062" xr:uid="{00000000-0005-0000-0000-0000D2810000}"/>
    <cellStyle name="Output 12 4 2 2 2 3 3" xfId="41558" xr:uid="{00000000-0005-0000-0000-0000D3810000}"/>
    <cellStyle name="Output 12 4 2 2 2 4" xfId="27060" xr:uid="{00000000-0005-0000-0000-0000D4810000}"/>
    <cellStyle name="Output 12 4 2 2 2 5" xfId="36465" xr:uid="{00000000-0005-0000-0000-0000D5810000}"/>
    <cellStyle name="Output 12 4 2 2 3" xfId="16889" xr:uid="{00000000-0005-0000-0000-0000D6810000}"/>
    <cellStyle name="Output 12 4 2 2 3 2" xfId="27063" xr:uid="{00000000-0005-0000-0000-0000D7810000}"/>
    <cellStyle name="Output 12 4 2 2 3 3" xfId="37746" xr:uid="{00000000-0005-0000-0000-0000D8810000}"/>
    <cellStyle name="Output 12 4 2 2 4" xfId="16890" xr:uid="{00000000-0005-0000-0000-0000D9810000}"/>
    <cellStyle name="Output 12 4 2 2 4 2" xfId="27064" xr:uid="{00000000-0005-0000-0000-0000DA810000}"/>
    <cellStyle name="Output 12 4 2 2 4 3" xfId="40288" xr:uid="{00000000-0005-0000-0000-0000DB810000}"/>
    <cellStyle name="Output 12 4 2 2 5" xfId="27059" xr:uid="{00000000-0005-0000-0000-0000DC810000}"/>
    <cellStyle name="Output 12 4 2 2 6" xfId="35186" xr:uid="{00000000-0005-0000-0000-0000DD810000}"/>
    <cellStyle name="Output 12 4 2 3" xfId="27058" xr:uid="{00000000-0005-0000-0000-0000DE810000}"/>
    <cellStyle name="Output 12 4 2 4" xfId="33915" xr:uid="{00000000-0005-0000-0000-0000DF810000}"/>
    <cellStyle name="Output 12 4 3" xfId="16891" xr:uid="{00000000-0005-0000-0000-0000E0810000}"/>
    <cellStyle name="Output 12 4 3 2" xfId="16892" xr:uid="{00000000-0005-0000-0000-0000E1810000}"/>
    <cellStyle name="Output 12 4 3 2 2" xfId="16893" xr:uid="{00000000-0005-0000-0000-0000E2810000}"/>
    <cellStyle name="Output 12 4 3 2 2 2" xfId="27067" xr:uid="{00000000-0005-0000-0000-0000E3810000}"/>
    <cellStyle name="Output 12 4 3 2 2 3" xfId="38498" xr:uid="{00000000-0005-0000-0000-0000E4810000}"/>
    <cellStyle name="Output 12 4 3 2 3" xfId="16894" xr:uid="{00000000-0005-0000-0000-0000E5810000}"/>
    <cellStyle name="Output 12 4 3 2 3 2" xfId="27068" xr:uid="{00000000-0005-0000-0000-0000E6810000}"/>
    <cellStyle name="Output 12 4 3 2 3 3" xfId="41038" xr:uid="{00000000-0005-0000-0000-0000E7810000}"/>
    <cellStyle name="Output 12 4 3 2 4" xfId="27066" xr:uid="{00000000-0005-0000-0000-0000E8810000}"/>
    <cellStyle name="Output 12 4 3 2 5" xfId="35945" xr:uid="{00000000-0005-0000-0000-0000E9810000}"/>
    <cellStyle name="Output 12 4 3 3" xfId="16895" xr:uid="{00000000-0005-0000-0000-0000EA810000}"/>
    <cellStyle name="Output 12 4 3 3 2" xfId="27069" xr:uid="{00000000-0005-0000-0000-0000EB810000}"/>
    <cellStyle name="Output 12 4 3 3 3" xfId="37224" xr:uid="{00000000-0005-0000-0000-0000EC810000}"/>
    <cellStyle name="Output 12 4 3 4" xfId="16896" xr:uid="{00000000-0005-0000-0000-0000ED810000}"/>
    <cellStyle name="Output 12 4 3 4 2" xfId="27070" xr:uid="{00000000-0005-0000-0000-0000EE810000}"/>
    <cellStyle name="Output 12 4 3 4 3" xfId="39768" xr:uid="{00000000-0005-0000-0000-0000EF810000}"/>
    <cellStyle name="Output 12 4 3 5" xfId="27065" xr:uid="{00000000-0005-0000-0000-0000F0810000}"/>
    <cellStyle name="Output 12 4 3 6" xfId="34665" xr:uid="{00000000-0005-0000-0000-0000F1810000}"/>
    <cellStyle name="Output 12 4 4" xfId="27057" xr:uid="{00000000-0005-0000-0000-0000F2810000}"/>
    <cellStyle name="Output 12 4 5" xfId="32712" xr:uid="{00000000-0005-0000-0000-0000F3810000}"/>
    <cellStyle name="Output 12 5" xfId="16897" xr:uid="{00000000-0005-0000-0000-0000F4810000}"/>
    <cellStyle name="Output 12 5 2" xfId="16898" xr:uid="{00000000-0005-0000-0000-0000F5810000}"/>
    <cellStyle name="Output 12 5 2 2" xfId="16899" xr:uid="{00000000-0005-0000-0000-0000F6810000}"/>
    <cellStyle name="Output 12 5 2 2 2" xfId="16900" xr:uid="{00000000-0005-0000-0000-0000F7810000}"/>
    <cellStyle name="Output 12 5 2 2 2 2" xfId="16901" xr:uid="{00000000-0005-0000-0000-0000F8810000}"/>
    <cellStyle name="Output 12 5 2 2 2 2 2" xfId="27075" xr:uid="{00000000-0005-0000-0000-0000F9810000}"/>
    <cellStyle name="Output 12 5 2 2 2 2 3" xfId="39177" xr:uid="{00000000-0005-0000-0000-0000FA810000}"/>
    <cellStyle name="Output 12 5 2 2 2 3" xfId="16902" xr:uid="{00000000-0005-0000-0000-0000FB810000}"/>
    <cellStyle name="Output 12 5 2 2 2 3 2" xfId="27076" xr:uid="{00000000-0005-0000-0000-0000FC810000}"/>
    <cellStyle name="Output 12 5 2 2 2 3 3" xfId="41717" xr:uid="{00000000-0005-0000-0000-0000FD810000}"/>
    <cellStyle name="Output 12 5 2 2 2 4" xfId="27074" xr:uid="{00000000-0005-0000-0000-0000FE810000}"/>
    <cellStyle name="Output 12 5 2 2 2 5" xfId="36624" xr:uid="{00000000-0005-0000-0000-0000FF810000}"/>
    <cellStyle name="Output 12 5 2 2 3" xfId="16903" xr:uid="{00000000-0005-0000-0000-000000820000}"/>
    <cellStyle name="Output 12 5 2 2 3 2" xfId="27077" xr:uid="{00000000-0005-0000-0000-000001820000}"/>
    <cellStyle name="Output 12 5 2 2 3 3" xfId="37907" xr:uid="{00000000-0005-0000-0000-000002820000}"/>
    <cellStyle name="Output 12 5 2 2 4" xfId="16904" xr:uid="{00000000-0005-0000-0000-000003820000}"/>
    <cellStyle name="Output 12 5 2 2 4 2" xfId="27078" xr:uid="{00000000-0005-0000-0000-000004820000}"/>
    <cellStyle name="Output 12 5 2 2 4 3" xfId="40447" xr:uid="{00000000-0005-0000-0000-000005820000}"/>
    <cellStyle name="Output 12 5 2 2 5" xfId="27073" xr:uid="{00000000-0005-0000-0000-000006820000}"/>
    <cellStyle name="Output 12 5 2 2 6" xfId="35347" xr:uid="{00000000-0005-0000-0000-000007820000}"/>
    <cellStyle name="Output 12 5 2 3" xfId="27072" xr:uid="{00000000-0005-0000-0000-000008820000}"/>
    <cellStyle name="Output 12 5 2 4" xfId="34075" xr:uid="{00000000-0005-0000-0000-000009820000}"/>
    <cellStyle name="Output 12 5 3" xfId="16905" xr:uid="{00000000-0005-0000-0000-00000A820000}"/>
    <cellStyle name="Output 12 5 3 2" xfId="16906" xr:uid="{00000000-0005-0000-0000-00000B820000}"/>
    <cellStyle name="Output 12 5 3 2 2" xfId="16907" xr:uid="{00000000-0005-0000-0000-00000C820000}"/>
    <cellStyle name="Output 12 5 3 2 2 2" xfId="27081" xr:uid="{00000000-0005-0000-0000-00000D820000}"/>
    <cellStyle name="Output 12 5 3 2 2 3" xfId="38657" xr:uid="{00000000-0005-0000-0000-00000E820000}"/>
    <cellStyle name="Output 12 5 3 2 3" xfId="16908" xr:uid="{00000000-0005-0000-0000-00000F820000}"/>
    <cellStyle name="Output 12 5 3 2 3 2" xfId="27082" xr:uid="{00000000-0005-0000-0000-000010820000}"/>
    <cellStyle name="Output 12 5 3 2 3 3" xfId="41197" xr:uid="{00000000-0005-0000-0000-000011820000}"/>
    <cellStyle name="Output 12 5 3 2 4" xfId="27080" xr:uid="{00000000-0005-0000-0000-000012820000}"/>
    <cellStyle name="Output 12 5 3 2 5" xfId="36104" xr:uid="{00000000-0005-0000-0000-000013820000}"/>
    <cellStyle name="Output 12 5 3 3" xfId="16909" xr:uid="{00000000-0005-0000-0000-000014820000}"/>
    <cellStyle name="Output 12 5 3 3 2" xfId="27083" xr:uid="{00000000-0005-0000-0000-000015820000}"/>
    <cellStyle name="Output 12 5 3 3 3" xfId="37385" xr:uid="{00000000-0005-0000-0000-000016820000}"/>
    <cellStyle name="Output 12 5 3 4" xfId="16910" xr:uid="{00000000-0005-0000-0000-000017820000}"/>
    <cellStyle name="Output 12 5 3 4 2" xfId="27084" xr:uid="{00000000-0005-0000-0000-000018820000}"/>
    <cellStyle name="Output 12 5 3 4 3" xfId="39927" xr:uid="{00000000-0005-0000-0000-000019820000}"/>
    <cellStyle name="Output 12 5 3 5" xfId="27079" xr:uid="{00000000-0005-0000-0000-00001A820000}"/>
    <cellStyle name="Output 12 5 3 6" xfId="34824" xr:uid="{00000000-0005-0000-0000-00001B820000}"/>
    <cellStyle name="Output 12 5 4" xfId="27071" xr:uid="{00000000-0005-0000-0000-00001C820000}"/>
    <cellStyle name="Output 12 5 5" xfId="32888" xr:uid="{00000000-0005-0000-0000-00001D820000}"/>
    <cellStyle name="Output 12 6" xfId="16911" xr:uid="{00000000-0005-0000-0000-00001E820000}"/>
    <cellStyle name="Output 12 6 2" xfId="16912" xr:uid="{00000000-0005-0000-0000-00001F820000}"/>
    <cellStyle name="Output 12 6 2 2" xfId="16913" xr:uid="{00000000-0005-0000-0000-000020820000}"/>
    <cellStyle name="Output 12 6 2 2 2" xfId="16914" xr:uid="{00000000-0005-0000-0000-000021820000}"/>
    <cellStyle name="Output 12 6 2 2 2 2" xfId="27088" xr:uid="{00000000-0005-0000-0000-000022820000}"/>
    <cellStyle name="Output 12 6 2 2 2 3" xfId="38211" xr:uid="{00000000-0005-0000-0000-000023820000}"/>
    <cellStyle name="Output 12 6 2 2 3" xfId="16915" xr:uid="{00000000-0005-0000-0000-000024820000}"/>
    <cellStyle name="Output 12 6 2 2 3 2" xfId="27089" xr:uid="{00000000-0005-0000-0000-000025820000}"/>
    <cellStyle name="Output 12 6 2 2 3 3" xfId="40751" xr:uid="{00000000-0005-0000-0000-000026820000}"/>
    <cellStyle name="Output 12 6 2 2 4" xfId="27087" xr:uid="{00000000-0005-0000-0000-000027820000}"/>
    <cellStyle name="Output 12 6 2 2 5" xfId="35658" xr:uid="{00000000-0005-0000-0000-000028820000}"/>
    <cellStyle name="Output 12 6 2 3" xfId="16916" xr:uid="{00000000-0005-0000-0000-000029820000}"/>
    <cellStyle name="Output 12 6 2 3 2" xfId="27090" xr:uid="{00000000-0005-0000-0000-00002A820000}"/>
    <cellStyle name="Output 12 6 2 3 3" xfId="36937" xr:uid="{00000000-0005-0000-0000-00002B820000}"/>
    <cellStyle name="Output 12 6 2 4" xfId="16917" xr:uid="{00000000-0005-0000-0000-00002C820000}"/>
    <cellStyle name="Output 12 6 2 4 2" xfId="27091" xr:uid="{00000000-0005-0000-0000-00002D820000}"/>
    <cellStyle name="Output 12 6 2 4 3" xfId="39481" xr:uid="{00000000-0005-0000-0000-00002E820000}"/>
    <cellStyle name="Output 12 6 2 5" xfId="27086" xr:uid="{00000000-0005-0000-0000-00002F820000}"/>
    <cellStyle name="Output 12 6 2 6" xfId="34383" xr:uid="{00000000-0005-0000-0000-000030820000}"/>
    <cellStyle name="Output 12 6 3" xfId="27085" xr:uid="{00000000-0005-0000-0000-000031820000}"/>
    <cellStyle name="Output 12 6 4" xfId="31784" xr:uid="{00000000-0005-0000-0000-000032820000}"/>
    <cellStyle name="Output 12 7" xfId="16918" xr:uid="{00000000-0005-0000-0000-000033820000}"/>
    <cellStyle name="Output 12 7 2" xfId="16919" xr:uid="{00000000-0005-0000-0000-000034820000}"/>
    <cellStyle name="Output 12 7 2 2" xfId="16920" xr:uid="{00000000-0005-0000-0000-000035820000}"/>
    <cellStyle name="Output 12 7 2 2 2" xfId="27094" xr:uid="{00000000-0005-0000-0000-000036820000}"/>
    <cellStyle name="Output 12 7 2 2 3" xfId="38059" xr:uid="{00000000-0005-0000-0000-000037820000}"/>
    <cellStyle name="Output 12 7 2 3" xfId="16921" xr:uid="{00000000-0005-0000-0000-000038820000}"/>
    <cellStyle name="Output 12 7 2 3 2" xfId="27095" xr:uid="{00000000-0005-0000-0000-000039820000}"/>
    <cellStyle name="Output 12 7 2 3 3" xfId="40599" xr:uid="{00000000-0005-0000-0000-00003A820000}"/>
    <cellStyle name="Output 12 7 2 4" xfId="27093" xr:uid="{00000000-0005-0000-0000-00003B820000}"/>
    <cellStyle name="Output 12 7 2 5" xfId="35506" xr:uid="{00000000-0005-0000-0000-00003C820000}"/>
    <cellStyle name="Output 12 7 3" xfId="16922" xr:uid="{00000000-0005-0000-0000-00003D820000}"/>
    <cellStyle name="Output 12 7 3 2" xfId="27096" xr:uid="{00000000-0005-0000-0000-00003E820000}"/>
    <cellStyle name="Output 12 7 3 3" xfId="36785" xr:uid="{00000000-0005-0000-0000-00003F820000}"/>
    <cellStyle name="Output 12 7 4" xfId="16923" xr:uid="{00000000-0005-0000-0000-000040820000}"/>
    <cellStyle name="Output 12 7 4 2" xfId="27097" xr:uid="{00000000-0005-0000-0000-000041820000}"/>
    <cellStyle name="Output 12 7 4 3" xfId="39329" xr:uid="{00000000-0005-0000-0000-000042820000}"/>
    <cellStyle name="Output 12 7 5" xfId="27092" xr:uid="{00000000-0005-0000-0000-000043820000}"/>
    <cellStyle name="Output 12 7 6" xfId="34231" xr:uid="{00000000-0005-0000-0000-000044820000}"/>
    <cellStyle name="Output 12 8" xfId="16924" xr:uid="{00000000-0005-0000-0000-000045820000}"/>
    <cellStyle name="Output 12 8 2" xfId="27098" xr:uid="{00000000-0005-0000-0000-000046820000}"/>
    <cellStyle name="Output 12 8 3" xfId="42467" xr:uid="{00000000-0005-0000-0000-000047820000}"/>
    <cellStyle name="Output 12 9" xfId="16925" xr:uid="{00000000-0005-0000-0000-000048820000}"/>
    <cellStyle name="Output 12 9 2" xfId="27099" xr:uid="{00000000-0005-0000-0000-000049820000}"/>
    <cellStyle name="Output 13" xfId="2762" xr:uid="{00000000-0005-0000-0000-00004A820000}"/>
    <cellStyle name="Output 13 10" xfId="31071" xr:uid="{00000000-0005-0000-0000-00004B820000}"/>
    <cellStyle name="Output 13 2" xfId="16927" xr:uid="{00000000-0005-0000-0000-00004C820000}"/>
    <cellStyle name="Output 13 2 2" xfId="16928" xr:uid="{00000000-0005-0000-0000-00004D820000}"/>
    <cellStyle name="Output 13 2 2 2" xfId="16929" xr:uid="{00000000-0005-0000-0000-00004E820000}"/>
    <cellStyle name="Output 13 2 2 2 2" xfId="16930" xr:uid="{00000000-0005-0000-0000-00004F820000}"/>
    <cellStyle name="Output 13 2 2 2 2 2" xfId="16931" xr:uid="{00000000-0005-0000-0000-000050820000}"/>
    <cellStyle name="Output 13 2 2 2 2 2 2" xfId="27105" xr:uid="{00000000-0005-0000-0000-000051820000}"/>
    <cellStyle name="Output 13 2 2 2 2 2 3" xfId="38896" xr:uid="{00000000-0005-0000-0000-000052820000}"/>
    <cellStyle name="Output 13 2 2 2 2 3" xfId="16932" xr:uid="{00000000-0005-0000-0000-000053820000}"/>
    <cellStyle name="Output 13 2 2 2 2 3 2" xfId="27106" xr:uid="{00000000-0005-0000-0000-000054820000}"/>
    <cellStyle name="Output 13 2 2 2 2 3 3" xfId="41436" xr:uid="{00000000-0005-0000-0000-000055820000}"/>
    <cellStyle name="Output 13 2 2 2 2 4" xfId="27104" xr:uid="{00000000-0005-0000-0000-000056820000}"/>
    <cellStyle name="Output 13 2 2 2 2 5" xfId="36343" xr:uid="{00000000-0005-0000-0000-000057820000}"/>
    <cellStyle name="Output 13 2 2 2 3" xfId="16933" xr:uid="{00000000-0005-0000-0000-000058820000}"/>
    <cellStyle name="Output 13 2 2 2 3 2" xfId="27107" xr:uid="{00000000-0005-0000-0000-000059820000}"/>
    <cellStyle name="Output 13 2 2 2 3 3" xfId="37624" xr:uid="{00000000-0005-0000-0000-00005A820000}"/>
    <cellStyle name="Output 13 2 2 2 4" xfId="16934" xr:uid="{00000000-0005-0000-0000-00005B820000}"/>
    <cellStyle name="Output 13 2 2 2 4 2" xfId="27108" xr:uid="{00000000-0005-0000-0000-00005C820000}"/>
    <cellStyle name="Output 13 2 2 2 4 3" xfId="40166" xr:uid="{00000000-0005-0000-0000-00005D820000}"/>
    <cellStyle name="Output 13 2 2 2 5" xfId="27103" xr:uid="{00000000-0005-0000-0000-00005E820000}"/>
    <cellStyle name="Output 13 2 2 2 6" xfId="35064" xr:uid="{00000000-0005-0000-0000-00005F820000}"/>
    <cellStyle name="Output 13 2 2 3" xfId="27102" xr:uid="{00000000-0005-0000-0000-000060820000}"/>
    <cellStyle name="Output 13 2 2 4" xfId="33793" xr:uid="{00000000-0005-0000-0000-000061820000}"/>
    <cellStyle name="Output 13 2 3" xfId="16935" xr:uid="{00000000-0005-0000-0000-000062820000}"/>
    <cellStyle name="Output 13 2 3 2" xfId="16936" xr:uid="{00000000-0005-0000-0000-000063820000}"/>
    <cellStyle name="Output 13 2 3 2 2" xfId="16937" xr:uid="{00000000-0005-0000-0000-000064820000}"/>
    <cellStyle name="Output 13 2 3 2 2 2" xfId="27111" xr:uid="{00000000-0005-0000-0000-000065820000}"/>
    <cellStyle name="Output 13 2 3 2 2 3" xfId="38376" xr:uid="{00000000-0005-0000-0000-000066820000}"/>
    <cellStyle name="Output 13 2 3 2 3" xfId="16938" xr:uid="{00000000-0005-0000-0000-000067820000}"/>
    <cellStyle name="Output 13 2 3 2 3 2" xfId="27112" xr:uid="{00000000-0005-0000-0000-000068820000}"/>
    <cellStyle name="Output 13 2 3 2 3 3" xfId="40916" xr:uid="{00000000-0005-0000-0000-000069820000}"/>
    <cellStyle name="Output 13 2 3 2 4" xfId="27110" xr:uid="{00000000-0005-0000-0000-00006A820000}"/>
    <cellStyle name="Output 13 2 3 2 5" xfId="35823" xr:uid="{00000000-0005-0000-0000-00006B820000}"/>
    <cellStyle name="Output 13 2 3 3" xfId="16939" xr:uid="{00000000-0005-0000-0000-00006C820000}"/>
    <cellStyle name="Output 13 2 3 3 2" xfId="27113" xr:uid="{00000000-0005-0000-0000-00006D820000}"/>
    <cellStyle name="Output 13 2 3 3 3" xfId="37102" xr:uid="{00000000-0005-0000-0000-00006E820000}"/>
    <cellStyle name="Output 13 2 3 4" xfId="16940" xr:uid="{00000000-0005-0000-0000-00006F820000}"/>
    <cellStyle name="Output 13 2 3 4 2" xfId="27114" xr:uid="{00000000-0005-0000-0000-000070820000}"/>
    <cellStyle name="Output 13 2 3 4 3" xfId="39646" xr:uid="{00000000-0005-0000-0000-000071820000}"/>
    <cellStyle name="Output 13 2 3 5" xfId="27109" xr:uid="{00000000-0005-0000-0000-000072820000}"/>
    <cellStyle name="Output 13 2 3 6" xfId="34545" xr:uid="{00000000-0005-0000-0000-000073820000}"/>
    <cellStyle name="Output 13 2 4" xfId="27101" xr:uid="{00000000-0005-0000-0000-000074820000}"/>
    <cellStyle name="Output 13 2 5" xfId="32589" xr:uid="{00000000-0005-0000-0000-000075820000}"/>
    <cellStyle name="Output 13 3" xfId="16941" xr:uid="{00000000-0005-0000-0000-000076820000}"/>
    <cellStyle name="Output 13 3 2" xfId="16942" xr:uid="{00000000-0005-0000-0000-000077820000}"/>
    <cellStyle name="Output 13 3 2 2" xfId="16943" xr:uid="{00000000-0005-0000-0000-000078820000}"/>
    <cellStyle name="Output 13 3 2 2 2" xfId="16944" xr:uid="{00000000-0005-0000-0000-000079820000}"/>
    <cellStyle name="Output 13 3 2 2 2 2" xfId="16945" xr:uid="{00000000-0005-0000-0000-00007A820000}"/>
    <cellStyle name="Output 13 3 2 2 2 2 2" xfId="27119" xr:uid="{00000000-0005-0000-0000-00007B820000}"/>
    <cellStyle name="Output 13 3 2 2 2 2 3" xfId="39047" xr:uid="{00000000-0005-0000-0000-00007C820000}"/>
    <cellStyle name="Output 13 3 2 2 2 3" xfId="16946" xr:uid="{00000000-0005-0000-0000-00007D820000}"/>
    <cellStyle name="Output 13 3 2 2 2 3 2" xfId="27120" xr:uid="{00000000-0005-0000-0000-00007E820000}"/>
    <cellStyle name="Output 13 3 2 2 2 3 3" xfId="41587" xr:uid="{00000000-0005-0000-0000-00007F820000}"/>
    <cellStyle name="Output 13 3 2 2 2 4" xfId="27118" xr:uid="{00000000-0005-0000-0000-000080820000}"/>
    <cellStyle name="Output 13 3 2 2 2 5" xfId="36494" xr:uid="{00000000-0005-0000-0000-000081820000}"/>
    <cellStyle name="Output 13 3 2 2 3" xfId="16947" xr:uid="{00000000-0005-0000-0000-000082820000}"/>
    <cellStyle name="Output 13 3 2 2 3 2" xfId="27121" xr:uid="{00000000-0005-0000-0000-000083820000}"/>
    <cellStyle name="Output 13 3 2 2 3 3" xfId="37775" xr:uid="{00000000-0005-0000-0000-000084820000}"/>
    <cellStyle name="Output 13 3 2 2 4" xfId="16948" xr:uid="{00000000-0005-0000-0000-000085820000}"/>
    <cellStyle name="Output 13 3 2 2 4 2" xfId="27122" xr:uid="{00000000-0005-0000-0000-000086820000}"/>
    <cellStyle name="Output 13 3 2 2 4 3" xfId="40317" xr:uid="{00000000-0005-0000-0000-000087820000}"/>
    <cellStyle name="Output 13 3 2 2 5" xfId="27117" xr:uid="{00000000-0005-0000-0000-000088820000}"/>
    <cellStyle name="Output 13 3 2 2 6" xfId="35215" xr:uid="{00000000-0005-0000-0000-000089820000}"/>
    <cellStyle name="Output 13 3 2 3" xfId="27116" xr:uid="{00000000-0005-0000-0000-00008A820000}"/>
    <cellStyle name="Output 13 3 2 4" xfId="33944" xr:uid="{00000000-0005-0000-0000-00008B820000}"/>
    <cellStyle name="Output 13 3 3" xfId="16949" xr:uid="{00000000-0005-0000-0000-00008C820000}"/>
    <cellStyle name="Output 13 3 3 2" xfId="16950" xr:uid="{00000000-0005-0000-0000-00008D820000}"/>
    <cellStyle name="Output 13 3 3 2 2" xfId="16951" xr:uid="{00000000-0005-0000-0000-00008E820000}"/>
    <cellStyle name="Output 13 3 3 2 2 2" xfId="27125" xr:uid="{00000000-0005-0000-0000-00008F820000}"/>
    <cellStyle name="Output 13 3 3 2 2 3" xfId="38527" xr:uid="{00000000-0005-0000-0000-000090820000}"/>
    <cellStyle name="Output 13 3 3 2 3" xfId="16952" xr:uid="{00000000-0005-0000-0000-000091820000}"/>
    <cellStyle name="Output 13 3 3 2 3 2" xfId="27126" xr:uid="{00000000-0005-0000-0000-000092820000}"/>
    <cellStyle name="Output 13 3 3 2 3 3" xfId="41067" xr:uid="{00000000-0005-0000-0000-000093820000}"/>
    <cellStyle name="Output 13 3 3 2 4" xfId="27124" xr:uid="{00000000-0005-0000-0000-000094820000}"/>
    <cellStyle name="Output 13 3 3 2 5" xfId="35974" xr:uid="{00000000-0005-0000-0000-000095820000}"/>
    <cellStyle name="Output 13 3 3 3" xfId="16953" xr:uid="{00000000-0005-0000-0000-000096820000}"/>
    <cellStyle name="Output 13 3 3 3 2" xfId="27127" xr:uid="{00000000-0005-0000-0000-000097820000}"/>
    <cellStyle name="Output 13 3 3 3 3" xfId="37253" xr:uid="{00000000-0005-0000-0000-000098820000}"/>
    <cellStyle name="Output 13 3 3 4" xfId="16954" xr:uid="{00000000-0005-0000-0000-000099820000}"/>
    <cellStyle name="Output 13 3 3 4 2" xfId="27128" xr:uid="{00000000-0005-0000-0000-00009A820000}"/>
    <cellStyle name="Output 13 3 3 4 3" xfId="39797" xr:uid="{00000000-0005-0000-0000-00009B820000}"/>
    <cellStyle name="Output 13 3 3 5" xfId="27123" xr:uid="{00000000-0005-0000-0000-00009C820000}"/>
    <cellStyle name="Output 13 3 3 6" xfId="34692" xr:uid="{00000000-0005-0000-0000-00009D820000}"/>
    <cellStyle name="Output 13 3 4" xfId="27115" xr:uid="{00000000-0005-0000-0000-00009E820000}"/>
    <cellStyle name="Output 13 3 5" xfId="32740" xr:uid="{00000000-0005-0000-0000-00009F820000}"/>
    <cellStyle name="Output 13 4" xfId="16955" xr:uid="{00000000-0005-0000-0000-0000A0820000}"/>
    <cellStyle name="Output 13 4 2" xfId="16956" xr:uid="{00000000-0005-0000-0000-0000A1820000}"/>
    <cellStyle name="Output 13 4 2 2" xfId="16957" xr:uid="{00000000-0005-0000-0000-0000A2820000}"/>
    <cellStyle name="Output 13 4 2 2 2" xfId="16958" xr:uid="{00000000-0005-0000-0000-0000A3820000}"/>
    <cellStyle name="Output 13 4 2 2 2 2" xfId="16959" xr:uid="{00000000-0005-0000-0000-0000A4820000}"/>
    <cellStyle name="Output 13 4 2 2 2 2 2" xfId="27133" xr:uid="{00000000-0005-0000-0000-0000A5820000}"/>
    <cellStyle name="Output 13 4 2 2 2 2 3" xfId="39206" xr:uid="{00000000-0005-0000-0000-0000A6820000}"/>
    <cellStyle name="Output 13 4 2 2 2 3" xfId="16960" xr:uid="{00000000-0005-0000-0000-0000A7820000}"/>
    <cellStyle name="Output 13 4 2 2 2 3 2" xfId="27134" xr:uid="{00000000-0005-0000-0000-0000A8820000}"/>
    <cellStyle name="Output 13 4 2 2 2 3 3" xfId="41746" xr:uid="{00000000-0005-0000-0000-0000A9820000}"/>
    <cellStyle name="Output 13 4 2 2 2 4" xfId="27132" xr:uid="{00000000-0005-0000-0000-0000AA820000}"/>
    <cellStyle name="Output 13 4 2 2 2 5" xfId="36653" xr:uid="{00000000-0005-0000-0000-0000AB820000}"/>
    <cellStyle name="Output 13 4 2 2 3" xfId="16961" xr:uid="{00000000-0005-0000-0000-0000AC820000}"/>
    <cellStyle name="Output 13 4 2 2 3 2" xfId="27135" xr:uid="{00000000-0005-0000-0000-0000AD820000}"/>
    <cellStyle name="Output 13 4 2 2 3 3" xfId="37936" xr:uid="{00000000-0005-0000-0000-0000AE820000}"/>
    <cellStyle name="Output 13 4 2 2 4" xfId="16962" xr:uid="{00000000-0005-0000-0000-0000AF820000}"/>
    <cellStyle name="Output 13 4 2 2 4 2" xfId="27136" xr:uid="{00000000-0005-0000-0000-0000B0820000}"/>
    <cellStyle name="Output 13 4 2 2 4 3" xfId="40476" xr:uid="{00000000-0005-0000-0000-0000B1820000}"/>
    <cellStyle name="Output 13 4 2 2 5" xfId="27131" xr:uid="{00000000-0005-0000-0000-0000B2820000}"/>
    <cellStyle name="Output 13 4 2 2 6" xfId="35376" xr:uid="{00000000-0005-0000-0000-0000B3820000}"/>
    <cellStyle name="Output 13 4 2 3" xfId="27130" xr:uid="{00000000-0005-0000-0000-0000B4820000}"/>
    <cellStyle name="Output 13 4 2 4" xfId="34104" xr:uid="{00000000-0005-0000-0000-0000B5820000}"/>
    <cellStyle name="Output 13 4 3" xfId="16963" xr:uid="{00000000-0005-0000-0000-0000B6820000}"/>
    <cellStyle name="Output 13 4 3 2" xfId="16964" xr:uid="{00000000-0005-0000-0000-0000B7820000}"/>
    <cellStyle name="Output 13 4 3 2 2" xfId="16965" xr:uid="{00000000-0005-0000-0000-0000B8820000}"/>
    <cellStyle name="Output 13 4 3 2 2 2" xfId="27139" xr:uid="{00000000-0005-0000-0000-0000B9820000}"/>
    <cellStyle name="Output 13 4 3 2 2 3" xfId="38686" xr:uid="{00000000-0005-0000-0000-0000BA820000}"/>
    <cellStyle name="Output 13 4 3 2 3" xfId="16966" xr:uid="{00000000-0005-0000-0000-0000BB820000}"/>
    <cellStyle name="Output 13 4 3 2 3 2" xfId="27140" xr:uid="{00000000-0005-0000-0000-0000BC820000}"/>
    <cellStyle name="Output 13 4 3 2 3 3" xfId="41226" xr:uid="{00000000-0005-0000-0000-0000BD820000}"/>
    <cellStyle name="Output 13 4 3 2 4" xfId="27138" xr:uid="{00000000-0005-0000-0000-0000BE820000}"/>
    <cellStyle name="Output 13 4 3 2 5" xfId="36133" xr:uid="{00000000-0005-0000-0000-0000BF820000}"/>
    <cellStyle name="Output 13 4 3 3" xfId="16967" xr:uid="{00000000-0005-0000-0000-0000C0820000}"/>
    <cellStyle name="Output 13 4 3 3 2" xfId="27141" xr:uid="{00000000-0005-0000-0000-0000C1820000}"/>
    <cellStyle name="Output 13 4 3 3 3" xfId="37414" xr:uid="{00000000-0005-0000-0000-0000C2820000}"/>
    <cellStyle name="Output 13 4 3 4" xfId="16968" xr:uid="{00000000-0005-0000-0000-0000C3820000}"/>
    <cellStyle name="Output 13 4 3 4 2" xfId="27142" xr:uid="{00000000-0005-0000-0000-0000C4820000}"/>
    <cellStyle name="Output 13 4 3 4 3" xfId="39956" xr:uid="{00000000-0005-0000-0000-0000C5820000}"/>
    <cellStyle name="Output 13 4 3 5" xfId="27137" xr:uid="{00000000-0005-0000-0000-0000C6820000}"/>
    <cellStyle name="Output 13 4 3 6" xfId="34853" xr:uid="{00000000-0005-0000-0000-0000C7820000}"/>
    <cellStyle name="Output 13 4 4" xfId="27129" xr:uid="{00000000-0005-0000-0000-0000C8820000}"/>
    <cellStyle name="Output 13 4 5" xfId="32917" xr:uid="{00000000-0005-0000-0000-0000C9820000}"/>
    <cellStyle name="Output 13 5" xfId="16969" xr:uid="{00000000-0005-0000-0000-0000CA820000}"/>
    <cellStyle name="Output 13 5 2" xfId="16970" xr:uid="{00000000-0005-0000-0000-0000CB820000}"/>
    <cellStyle name="Output 13 5 2 2" xfId="16971" xr:uid="{00000000-0005-0000-0000-0000CC820000}"/>
    <cellStyle name="Output 13 5 2 2 2" xfId="16972" xr:uid="{00000000-0005-0000-0000-0000CD820000}"/>
    <cellStyle name="Output 13 5 2 2 2 2" xfId="27146" xr:uid="{00000000-0005-0000-0000-0000CE820000}"/>
    <cellStyle name="Output 13 5 2 2 2 3" xfId="38230" xr:uid="{00000000-0005-0000-0000-0000CF820000}"/>
    <cellStyle name="Output 13 5 2 2 3" xfId="16973" xr:uid="{00000000-0005-0000-0000-0000D0820000}"/>
    <cellStyle name="Output 13 5 2 2 3 2" xfId="27147" xr:uid="{00000000-0005-0000-0000-0000D1820000}"/>
    <cellStyle name="Output 13 5 2 2 3 3" xfId="40770" xr:uid="{00000000-0005-0000-0000-0000D2820000}"/>
    <cellStyle name="Output 13 5 2 2 4" xfId="27145" xr:uid="{00000000-0005-0000-0000-0000D3820000}"/>
    <cellStyle name="Output 13 5 2 2 5" xfId="35677" xr:uid="{00000000-0005-0000-0000-0000D4820000}"/>
    <cellStyle name="Output 13 5 2 3" xfId="16974" xr:uid="{00000000-0005-0000-0000-0000D5820000}"/>
    <cellStyle name="Output 13 5 2 3 2" xfId="27148" xr:uid="{00000000-0005-0000-0000-0000D6820000}"/>
    <cellStyle name="Output 13 5 2 3 3" xfId="36956" xr:uid="{00000000-0005-0000-0000-0000D7820000}"/>
    <cellStyle name="Output 13 5 2 4" xfId="16975" xr:uid="{00000000-0005-0000-0000-0000D8820000}"/>
    <cellStyle name="Output 13 5 2 4 2" xfId="27149" xr:uid="{00000000-0005-0000-0000-0000D9820000}"/>
    <cellStyle name="Output 13 5 2 4 3" xfId="39500" xr:uid="{00000000-0005-0000-0000-0000DA820000}"/>
    <cellStyle name="Output 13 5 2 5" xfId="27144" xr:uid="{00000000-0005-0000-0000-0000DB820000}"/>
    <cellStyle name="Output 13 5 2 6" xfId="34402" xr:uid="{00000000-0005-0000-0000-0000DC820000}"/>
    <cellStyle name="Output 13 5 3" xfId="27143" xr:uid="{00000000-0005-0000-0000-0000DD820000}"/>
    <cellStyle name="Output 13 5 4" xfId="31803" xr:uid="{00000000-0005-0000-0000-0000DE820000}"/>
    <cellStyle name="Output 13 6" xfId="16976" xr:uid="{00000000-0005-0000-0000-0000DF820000}"/>
    <cellStyle name="Output 13 6 2" xfId="16977" xr:uid="{00000000-0005-0000-0000-0000E0820000}"/>
    <cellStyle name="Output 13 6 2 2" xfId="16978" xr:uid="{00000000-0005-0000-0000-0000E1820000}"/>
    <cellStyle name="Output 13 6 2 2 2" xfId="27152" xr:uid="{00000000-0005-0000-0000-0000E2820000}"/>
    <cellStyle name="Output 13 6 2 2 3" xfId="38088" xr:uid="{00000000-0005-0000-0000-0000E3820000}"/>
    <cellStyle name="Output 13 6 2 3" xfId="16979" xr:uid="{00000000-0005-0000-0000-0000E4820000}"/>
    <cellStyle name="Output 13 6 2 3 2" xfId="27153" xr:uid="{00000000-0005-0000-0000-0000E5820000}"/>
    <cellStyle name="Output 13 6 2 3 3" xfId="40628" xr:uid="{00000000-0005-0000-0000-0000E6820000}"/>
    <cellStyle name="Output 13 6 2 4" xfId="27151" xr:uid="{00000000-0005-0000-0000-0000E7820000}"/>
    <cellStyle name="Output 13 6 2 5" xfId="35535" xr:uid="{00000000-0005-0000-0000-0000E8820000}"/>
    <cellStyle name="Output 13 6 3" xfId="16980" xr:uid="{00000000-0005-0000-0000-0000E9820000}"/>
    <cellStyle name="Output 13 6 3 2" xfId="27154" xr:uid="{00000000-0005-0000-0000-0000EA820000}"/>
    <cellStyle name="Output 13 6 3 3" xfId="36814" xr:uid="{00000000-0005-0000-0000-0000EB820000}"/>
    <cellStyle name="Output 13 6 4" xfId="16981" xr:uid="{00000000-0005-0000-0000-0000EC820000}"/>
    <cellStyle name="Output 13 6 4 2" xfId="27155" xr:uid="{00000000-0005-0000-0000-0000ED820000}"/>
    <cellStyle name="Output 13 6 4 3" xfId="39358" xr:uid="{00000000-0005-0000-0000-0000EE820000}"/>
    <cellStyle name="Output 13 6 5" xfId="27150" xr:uid="{00000000-0005-0000-0000-0000EF820000}"/>
    <cellStyle name="Output 13 6 6" xfId="34260" xr:uid="{00000000-0005-0000-0000-0000F0820000}"/>
    <cellStyle name="Output 13 7" xfId="16982" xr:uid="{00000000-0005-0000-0000-0000F1820000}"/>
    <cellStyle name="Output 13 7 2" xfId="27156" xr:uid="{00000000-0005-0000-0000-0000F2820000}"/>
    <cellStyle name="Output 13 8" xfId="16926" xr:uid="{00000000-0005-0000-0000-0000F3820000}"/>
    <cellStyle name="Output 13 9" xfId="27100" xr:uid="{00000000-0005-0000-0000-0000F4820000}"/>
    <cellStyle name="Output 14" xfId="2763" xr:uid="{00000000-0005-0000-0000-0000F5820000}"/>
    <cellStyle name="Output 14 10" xfId="27157" xr:uid="{00000000-0005-0000-0000-0000F6820000}"/>
    <cellStyle name="Output 14 11" xfId="31705" xr:uid="{00000000-0005-0000-0000-0000F7820000}"/>
    <cellStyle name="Output 14 2" xfId="16984" xr:uid="{00000000-0005-0000-0000-0000F8820000}"/>
    <cellStyle name="Output 14 2 2" xfId="16985" xr:uid="{00000000-0005-0000-0000-0000F9820000}"/>
    <cellStyle name="Output 14 2 2 2" xfId="16986" xr:uid="{00000000-0005-0000-0000-0000FA820000}"/>
    <cellStyle name="Output 14 2 2 2 2" xfId="16987" xr:uid="{00000000-0005-0000-0000-0000FB820000}"/>
    <cellStyle name="Output 14 2 2 2 2 2" xfId="16988" xr:uid="{00000000-0005-0000-0000-0000FC820000}"/>
    <cellStyle name="Output 14 2 2 2 2 2 2" xfId="27162" xr:uid="{00000000-0005-0000-0000-0000FD820000}"/>
    <cellStyle name="Output 14 2 2 2 2 2 3" xfId="38944" xr:uid="{00000000-0005-0000-0000-0000FE820000}"/>
    <cellStyle name="Output 14 2 2 2 2 3" xfId="16989" xr:uid="{00000000-0005-0000-0000-0000FF820000}"/>
    <cellStyle name="Output 14 2 2 2 2 3 2" xfId="27163" xr:uid="{00000000-0005-0000-0000-000000830000}"/>
    <cellStyle name="Output 14 2 2 2 2 3 3" xfId="41484" xr:uid="{00000000-0005-0000-0000-000001830000}"/>
    <cellStyle name="Output 14 2 2 2 2 4" xfId="27161" xr:uid="{00000000-0005-0000-0000-000002830000}"/>
    <cellStyle name="Output 14 2 2 2 2 5" xfId="36391" xr:uid="{00000000-0005-0000-0000-000003830000}"/>
    <cellStyle name="Output 14 2 2 2 3" xfId="16990" xr:uid="{00000000-0005-0000-0000-000004830000}"/>
    <cellStyle name="Output 14 2 2 2 3 2" xfId="27164" xr:uid="{00000000-0005-0000-0000-000005830000}"/>
    <cellStyle name="Output 14 2 2 2 3 3" xfId="37672" xr:uid="{00000000-0005-0000-0000-000006830000}"/>
    <cellStyle name="Output 14 2 2 2 4" xfId="16991" xr:uid="{00000000-0005-0000-0000-000007830000}"/>
    <cellStyle name="Output 14 2 2 2 4 2" xfId="27165" xr:uid="{00000000-0005-0000-0000-000008830000}"/>
    <cellStyle name="Output 14 2 2 2 4 3" xfId="40214" xr:uid="{00000000-0005-0000-0000-000009830000}"/>
    <cellStyle name="Output 14 2 2 2 5" xfId="27160" xr:uid="{00000000-0005-0000-0000-00000A830000}"/>
    <cellStyle name="Output 14 2 2 2 6" xfId="35112" xr:uid="{00000000-0005-0000-0000-00000B830000}"/>
    <cellStyle name="Output 14 2 2 3" xfId="27159" xr:uid="{00000000-0005-0000-0000-00000C830000}"/>
    <cellStyle name="Output 14 2 2 4" xfId="33841" xr:uid="{00000000-0005-0000-0000-00000D830000}"/>
    <cellStyle name="Output 14 2 3" xfId="16992" xr:uid="{00000000-0005-0000-0000-00000E830000}"/>
    <cellStyle name="Output 14 2 3 2" xfId="16993" xr:uid="{00000000-0005-0000-0000-00000F830000}"/>
    <cellStyle name="Output 14 2 3 2 2" xfId="16994" xr:uid="{00000000-0005-0000-0000-000010830000}"/>
    <cellStyle name="Output 14 2 3 2 2 2" xfId="27168" xr:uid="{00000000-0005-0000-0000-000011830000}"/>
    <cellStyle name="Output 14 2 3 2 2 3" xfId="38424" xr:uid="{00000000-0005-0000-0000-000012830000}"/>
    <cellStyle name="Output 14 2 3 2 3" xfId="16995" xr:uid="{00000000-0005-0000-0000-000013830000}"/>
    <cellStyle name="Output 14 2 3 2 3 2" xfId="27169" xr:uid="{00000000-0005-0000-0000-000014830000}"/>
    <cellStyle name="Output 14 2 3 2 3 3" xfId="40964" xr:uid="{00000000-0005-0000-0000-000015830000}"/>
    <cellStyle name="Output 14 2 3 2 4" xfId="27167" xr:uid="{00000000-0005-0000-0000-000016830000}"/>
    <cellStyle name="Output 14 2 3 2 5" xfId="35871" xr:uid="{00000000-0005-0000-0000-000017830000}"/>
    <cellStyle name="Output 14 2 3 3" xfId="16996" xr:uid="{00000000-0005-0000-0000-000018830000}"/>
    <cellStyle name="Output 14 2 3 3 2" xfId="27170" xr:uid="{00000000-0005-0000-0000-000019830000}"/>
    <cellStyle name="Output 14 2 3 3 3" xfId="37150" xr:uid="{00000000-0005-0000-0000-00001A830000}"/>
    <cellStyle name="Output 14 2 3 4" xfId="16997" xr:uid="{00000000-0005-0000-0000-00001B830000}"/>
    <cellStyle name="Output 14 2 3 4 2" xfId="27171" xr:uid="{00000000-0005-0000-0000-00001C830000}"/>
    <cellStyle name="Output 14 2 3 4 3" xfId="39694" xr:uid="{00000000-0005-0000-0000-00001D830000}"/>
    <cellStyle name="Output 14 2 3 5" xfId="27166" xr:uid="{00000000-0005-0000-0000-00001E830000}"/>
    <cellStyle name="Output 14 2 3 6" xfId="34593" xr:uid="{00000000-0005-0000-0000-00001F830000}"/>
    <cellStyle name="Output 14 2 4" xfId="27158" xr:uid="{00000000-0005-0000-0000-000020830000}"/>
    <cellStyle name="Output 14 2 5" xfId="32638" xr:uid="{00000000-0005-0000-0000-000021830000}"/>
    <cellStyle name="Output 14 3" xfId="16998" xr:uid="{00000000-0005-0000-0000-000022830000}"/>
    <cellStyle name="Output 14 3 2" xfId="16999" xr:uid="{00000000-0005-0000-0000-000023830000}"/>
    <cellStyle name="Output 14 3 2 2" xfId="17000" xr:uid="{00000000-0005-0000-0000-000024830000}"/>
    <cellStyle name="Output 14 3 2 2 2" xfId="17001" xr:uid="{00000000-0005-0000-0000-000025830000}"/>
    <cellStyle name="Output 14 3 2 2 2 2" xfId="17002" xr:uid="{00000000-0005-0000-0000-000026830000}"/>
    <cellStyle name="Output 14 3 2 2 2 2 2" xfId="27176" xr:uid="{00000000-0005-0000-0000-000027830000}"/>
    <cellStyle name="Output 14 3 2 2 2 2 3" xfId="39096" xr:uid="{00000000-0005-0000-0000-000028830000}"/>
    <cellStyle name="Output 14 3 2 2 2 3" xfId="17003" xr:uid="{00000000-0005-0000-0000-000029830000}"/>
    <cellStyle name="Output 14 3 2 2 2 3 2" xfId="27177" xr:uid="{00000000-0005-0000-0000-00002A830000}"/>
    <cellStyle name="Output 14 3 2 2 2 3 3" xfId="41636" xr:uid="{00000000-0005-0000-0000-00002B830000}"/>
    <cellStyle name="Output 14 3 2 2 2 4" xfId="27175" xr:uid="{00000000-0005-0000-0000-00002C830000}"/>
    <cellStyle name="Output 14 3 2 2 2 5" xfId="36543" xr:uid="{00000000-0005-0000-0000-00002D830000}"/>
    <cellStyle name="Output 14 3 2 2 3" xfId="17004" xr:uid="{00000000-0005-0000-0000-00002E830000}"/>
    <cellStyle name="Output 14 3 2 2 3 2" xfId="27178" xr:uid="{00000000-0005-0000-0000-00002F830000}"/>
    <cellStyle name="Output 14 3 2 2 3 3" xfId="37824" xr:uid="{00000000-0005-0000-0000-000030830000}"/>
    <cellStyle name="Output 14 3 2 2 4" xfId="17005" xr:uid="{00000000-0005-0000-0000-000031830000}"/>
    <cellStyle name="Output 14 3 2 2 4 2" xfId="27179" xr:uid="{00000000-0005-0000-0000-000032830000}"/>
    <cellStyle name="Output 14 3 2 2 4 3" xfId="40366" xr:uid="{00000000-0005-0000-0000-000033830000}"/>
    <cellStyle name="Output 14 3 2 2 5" xfId="27174" xr:uid="{00000000-0005-0000-0000-000034830000}"/>
    <cellStyle name="Output 14 3 2 2 6" xfId="35264" xr:uid="{00000000-0005-0000-0000-000035830000}"/>
    <cellStyle name="Output 14 3 2 3" xfId="27173" xr:uid="{00000000-0005-0000-0000-000036830000}"/>
    <cellStyle name="Output 14 3 2 4" xfId="33992" xr:uid="{00000000-0005-0000-0000-000037830000}"/>
    <cellStyle name="Output 14 3 3" xfId="17006" xr:uid="{00000000-0005-0000-0000-000038830000}"/>
    <cellStyle name="Output 14 3 3 2" xfId="17007" xr:uid="{00000000-0005-0000-0000-000039830000}"/>
    <cellStyle name="Output 14 3 3 2 2" xfId="17008" xr:uid="{00000000-0005-0000-0000-00003A830000}"/>
    <cellStyle name="Output 14 3 3 2 2 2" xfId="27182" xr:uid="{00000000-0005-0000-0000-00003B830000}"/>
    <cellStyle name="Output 14 3 3 2 2 3" xfId="38576" xr:uid="{00000000-0005-0000-0000-00003C830000}"/>
    <cellStyle name="Output 14 3 3 2 3" xfId="17009" xr:uid="{00000000-0005-0000-0000-00003D830000}"/>
    <cellStyle name="Output 14 3 3 2 3 2" xfId="27183" xr:uid="{00000000-0005-0000-0000-00003E830000}"/>
    <cellStyle name="Output 14 3 3 2 3 3" xfId="41116" xr:uid="{00000000-0005-0000-0000-00003F830000}"/>
    <cellStyle name="Output 14 3 3 2 4" xfId="27181" xr:uid="{00000000-0005-0000-0000-000040830000}"/>
    <cellStyle name="Output 14 3 3 2 5" xfId="36023" xr:uid="{00000000-0005-0000-0000-000041830000}"/>
    <cellStyle name="Output 14 3 3 3" xfId="17010" xr:uid="{00000000-0005-0000-0000-000042830000}"/>
    <cellStyle name="Output 14 3 3 3 2" xfId="27184" xr:uid="{00000000-0005-0000-0000-000043830000}"/>
    <cellStyle name="Output 14 3 3 3 3" xfId="37302" xr:uid="{00000000-0005-0000-0000-000044830000}"/>
    <cellStyle name="Output 14 3 3 4" xfId="17011" xr:uid="{00000000-0005-0000-0000-000045830000}"/>
    <cellStyle name="Output 14 3 3 4 2" xfId="27185" xr:uid="{00000000-0005-0000-0000-000046830000}"/>
    <cellStyle name="Output 14 3 3 4 3" xfId="39846" xr:uid="{00000000-0005-0000-0000-000047830000}"/>
    <cellStyle name="Output 14 3 3 5" xfId="27180" xr:uid="{00000000-0005-0000-0000-000048830000}"/>
    <cellStyle name="Output 14 3 3 6" xfId="34741" xr:uid="{00000000-0005-0000-0000-000049830000}"/>
    <cellStyle name="Output 14 3 4" xfId="27172" xr:uid="{00000000-0005-0000-0000-00004A830000}"/>
    <cellStyle name="Output 14 3 5" xfId="32785" xr:uid="{00000000-0005-0000-0000-00004B830000}"/>
    <cellStyle name="Output 14 4" xfId="17012" xr:uid="{00000000-0005-0000-0000-00004C830000}"/>
    <cellStyle name="Output 14 4 2" xfId="17013" xr:uid="{00000000-0005-0000-0000-00004D830000}"/>
    <cellStyle name="Output 14 4 2 2" xfId="17014" xr:uid="{00000000-0005-0000-0000-00004E830000}"/>
    <cellStyle name="Output 14 4 2 2 2" xfId="17015" xr:uid="{00000000-0005-0000-0000-00004F830000}"/>
    <cellStyle name="Output 14 4 2 2 2 2" xfId="17016" xr:uid="{00000000-0005-0000-0000-000050830000}"/>
    <cellStyle name="Output 14 4 2 2 2 2 2" xfId="27190" xr:uid="{00000000-0005-0000-0000-000051830000}"/>
    <cellStyle name="Output 14 4 2 2 2 2 3" xfId="39255" xr:uid="{00000000-0005-0000-0000-000052830000}"/>
    <cellStyle name="Output 14 4 2 2 2 3" xfId="17017" xr:uid="{00000000-0005-0000-0000-000053830000}"/>
    <cellStyle name="Output 14 4 2 2 2 3 2" xfId="27191" xr:uid="{00000000-0005-0000-0000-000054830000}"/>
    <cellStyle name="Output 14 4 2 2 2 3 3" xfId="41795" xr:uid="{00000000-0005-0000-0000-000055830000}"/>
    <cellStyle name="Output 14 4 2 2 2 4" xfId="27189" xr:uid="{00000000-0005-0000-0000-000056830000}"/>
    <cellStyle name="Output 14 4 2 2 2 5" xfId="36702" xr:uid="{00000000-0005-0000-0000-000057830000}"/>
    <cellStyle name="Output 14 4 2 2 3" xfId="17018" xr:uid="{00000000-0005-0000-0000-000058830000}"/>
    <cellStyle name="Output 14 4 2 2 3 2" xfId="27192" xr:uid="{00000000-0005-0000-0000-000059830000}"/>
    <cellStyle name="Output 14 4 2 2 3 3" xfId="37985" xr:uid="{00000000-0005-0000-0000-00005A830000}"/>
    <cellStyle name="Output 14 4 2 2 4" xfId="17019" xr:uid="{00000000-0005-0000-0000-00005B830000}"/>
    <cellStyle name="Output 14 4 2 2 4 2" xfId="27193" xr:uid="{00000000-0005-0000-0000-00005C830000}"/>
    <cellStyle name="Output 14 4 2 2 4 3" xfId="40525" xr:uid="{00000000-0005-0000-0000-00005D830000}"/>
    <cellStyle name="Output 14 4 2 2 5" xfId="27188" xr:uid="{00000000-0005-0000-0000-00005E830000}"/>
    <cellStyle name="Output 14 4 2 2 6" xfId="35425" xr:uid="{00000000-0005-0000-0000-00005F830000}"/>
    <cellStyle name="Output 14 4 2 3" xfId="27187" xr:uid="{00000000-0005-0000-0000-000060830000}"/>
    <cellStyle name="Output 14 4 2 4" xfId="34153" xr:uid="{00000000-0005-0000-0000-000061830000}"/>
    <cellStyle name="Output 14 4 3" xfId="17020" xr:uid="{00000000-0005-0000-0000-000062830000}"/>
    <cellStyle name="Output 14 4 3 2" xfId="17021" xr:uid="{00000000-0005-0000-0000-000063830000}"/>
    <cellStyle name="Output 14 4 3 2 2" xfId="17022" xr:uid="{00000000-0005-0000-0000-000064830000}"/>
    <cellStyle name="Output 14 4 3 2 2 2" xfId="27196" xr:uid="{00000000-0005-0000-0000-000065830000}"/>
    <cellStyle name="Output 14 4 3 2 2 3" xfId="38735" xr:uid="{00000000-0005-0000-0000-000066830000}"/>
    <cellStyle name="Output 14 4 3 2 3" xfId="17023" xr:uid="{00000000-0005-0000-0000-000067830000}"/>
    <cellStyle name="Output 14 4 3 2 3 2" xfId="27197" xr:uid="{00000000-0005-0000-0000-000068830000}"/>
    <cellStyle name="Output 14 4 3 2 3 3" xfId="41275" xr:uid="{00000000-0005-0000-0000-000069830000}"/>
    <cellStyle name="Output 14 4 3 2 4" xfId="27195" xr:uid="{00000000-0005-0000-0000-00006A830000}"/>
    <cellStyle name="Output 14 4 3 2 5" xfId="36182" xr:uid="{00000000-0005-0000-0000-00006B830000}"/>
    <cellStyle name="Output 14 4 3 3" xfId="17024" xr:uid="{00000000-0005-0000-0000-00006C830000}"/>
    <cellStyle name="Output 14 4 3 3 2" xfId="27198" xr:uid="{00000000-0005-0000-0000-00006D830000}"/>
    <cellStyle name="Output 14 4 3 3 3" xfId="37463" xr:uid="{00000000-0005-0000-0000-00006E830000}"/>
    <cellStyle name="Output 14 4 3 4" xfId="17025" xr:uid="{00000000-0005-0000-0000-00006F830000}"/>
    <cellStyle name="Output 14 4 3 4 2" xfId="27199" xr:uid="{00000000-0005-0000-0000-000070830000}"/>
    <cellStyle name="Output 14 4 3 4 3" xfId="40005" xr:uid="{00000000-0005-0000-0000-000071830000}"/>
    <cellStyle name="Output 14 4 3 5" xfId="27194" xr:uid="{00000000-0005-0000-0000-000072830000}"/>
    <cellStyle name="Output 14 4 3 6" xfId="34903" xr:uid="{00000000-0005-0000-0000-000073830000}"/>
    <cellStyle name="Output 14 4 4" xfId="27186" xr:uid="{00000000-0005-0000-0000-000074830000}"/>
    <cellStyle name="Output 14 4 5" xfId="33606" xr:uid="{00000000-0005-0000-0000-000075830000}"/>
    <cellStyle name="Output 14 5" xfId="17026" xr:uid="{00000000-0005-0000-0000-000076830000}"/>
    <cellStyle name="Output 14 5 2" xfId="17027" xr:uid="{00000000-0005-0000-0000-000077830000}"/>
    <cellStyle name="Output 14 5 2 2" xfId="17028" xr:uid="{00000000-0005-0000-0000-000078830000}"/>
    <cellStyle name="Output 14 5 2 2 2" xfId="17029" xr:uid="{00000000-0005-0000-0000-000079830000}"/>
    <cellStyle name="Output 14 5 2 2 2 2" xfId="27203" xr:uid="{00000000-0005-0000-0000-00007A830000}"/>
    <cellStyle name="Output 14 5 2 2 2 3" xfId="38279" xr:uid="{00000000-0005-0000-0000-00007B830000}"/>
    <cellStyle name="Output 14 5 2 2 3" xfId="17030" xr:uid="{00000000-0005-0000-0000-00007C830000}"/>
    <cellStyle name="Output 14 5 2 2 3 2" xfId="27204" xr:uid="{00000000-0005-0000-0000-00007D830000}"/>
    <cellStyle name="Output 14 5 2 2 3 3" xfId="40819" xr:uid="{00000000-0005-0000-0000-00007E830000}"/>
    <cellStyle name="Output 14 5 2 2 4" xfId="27202" xr:uid="{00000000-0005-0000-0000-00007F830000}"/>
    <cellStyle name="Output 14 5 2 2 5" xfId="35726" xr:uid="{00000000-0005-0000-0000-000080830000}"/>
    <cellStyle name="Output 14 5 2 3" xfId="17031" xr:uid="{00000000-0005-0000-0000-000081830000}"/>
    <cellStyle name="Output 14 5 2 3 2" xfId="27205" xr:uid="{00000000-0005-0000-0000-000082830000}"/>
    <cellStyle name="Output 14 5 2 3 3" xfId="37005" xr:uid="{00000000-0005-0000-0000-000083830000}"/>
    <cellStyle name="Output 14 5 2 4" xfId="17032" xr:uid="{00000000-0005-0000-0000-000084830000}"/>
    <cellStyle name="Output 14 5 2 4 2" xfId="27206" xr:uid="{00000000-0005-0000-0000-000085830000}"/>
    <cellStyle name="Output 14 5 2 4 3" xfId="39549" xr:uid="{00000000-0005-0000-0000-000086830000}"/>
    <cellStyle name="Output 14 5 2 5" xfId="27201" xr:uid="{00000000-0005-0000-0000-000087830000}"/>
    <cellStyle name="Output 14 5 2 6" xfId="34451" xr:uid="{00000000-0005-0000-0000-000088830000}"/>
    <cellStyle name="Output 14 5 3" xfId="27200" xr:uid="{00000000-0005-0000-0000-000089830000}"/>
    <cellStyle name="Output 14 5 4" xfId="32474" xr:uid="{00000000-0005-0000-0000-00008A830000}"/>
    <cellStyle name="Output 14 6" xfId="17033" xr:uid="{00000000-0005-0000-0000-00008B830000}"/>
    <cellStyle name="Output 14 6 2" xfId="17034" xr:uid="{00000000-0005-0000-0000-00008C830000}"/>
    <cellStyle name="Output 14 6 2 2" xfId="17035" xr:uid="{00000000-0005-0000-0000-00008D830000}"/>
    <cellStyle name="Output 14 6 2 2 2" xfId="17036" xr:uid="{00000000-0005-0000-0000-00008E830000}"/>
    <cellStyle name="Output 14 6 2 2 2 2" xfId="27210" xr:uid="{00000000-0005-0000-0000-00008F830000}"/>
    <cellStyle name="Output 14 6 2 2 2 3" xfId="38799" xr:uid="{00000000-0005-0000-0000-000090830000}"/>
    <cellStyle name="Output 14 6 2 2 3" xfId="17037" xr:uid="{00000000-0005-0000-0000-000091830000}"/>
    <cellStyle name="Output 14 6 2 2 3 2" xfId="27211" xr:uid="{00000000-0005-0000-0000-000092830000}"/>
    <cellStyle name="Output 14 6 2 2 3 3" xfId="41339" xr:uid="{00000000-0005-0000-0000-000093830000}"/>
    <cellStyle name="Output 14 6 2 2 4" xfId="27209" xr:uid="{00000000-0005-0000-0000-000094830000}"/>
    <cellStyle name="Output 14 6 2 2 5" xfId="36246" xr:uid="{00000000-0005-0000-0000-000095830000}"/>
    <cellStyle name="Output 14 6 2 3" xfId="17038" xr:uid="{00000000-0005-0000-0000-000096830000}"/>
    <cellStyle name="Output 14 6 2 3 2" xfId="27212" xr:uid="{00000000-0005-0000-0000-000097830000}"/>
    <cellStyle name="Output 14 6 2 3 3" xfId="37527" xr:uid="{00000000-0005-0000-0000-000098830000}"/>
    <cellStyle name="Output 14 6 2 4" xfId="17039" xr:uid="{00000000-0005-0000-0000-000099830000}"/>
    <cellStyle name="Output 14 6 2 4 2" xfId="27213" xr:uid="{00000000-0005-0000-0000-00009A830000}"/>
    <cellStyle name="Output 14 6 2 4 3" xfId="40069" xr:uid="{00000000-0005-0000-0000-00009B830000}"/>
    <cellStyle name="Output 14 6 2 5" xfId="27208" xr:uid="{00000000-0005-0000-0000-00009C830000}"/>
    <cellStyle name="Output 14 6 2 6" xfId="34967" xr:uid="{00000000-0005-0000-0000-00009D830000}"/>
    <cellStyle name="Output 14 6 3" xfId="27207" xr:uid="{00000000-0005-0000-0000-00009E830000}"/>
    <cellStyle name="Output 14 6 4" xfId="33694" xr:uid="{00000000-0005-0000-0000-00009F830000}"/>
    <cellStyle name="Output 14 7" xfId="17040" xr:uid="{00000000-0005-0000-0000-0000A0830000}"/>
    <cellStyle name="Output 14 7 2" xfId="17041" xr:uid="{00000000-0005-0000-0000-0000A1830000}"/>
    <cellStyle name="Output 14 7 2 2" xfId="17042" xr:uid="{00000000-0005-0000-0000-0000A2830000}"/>
    <cellStyle name="Output 14 7 2 2 2" xfId="27216" xr:uid="{00000000-0005-0000-0000-0000A3830000}"/>
    <cellStyle name="Output 14 7 2 2 3" xfId="38137" xr:uid="{00000000-0005-0000-0000-0000A4830000}"/>
    <cellStyle name="Output 14 7 2 3" xfId="17043" xr:uid="{00000000-0005-0000-0000-0000A5830000}"/>
    <cellStyle name="Output 14 7 2 3 2" xfId="27217" xr:uid="{00000000-0005-0000-0000-0000A6830000}"/>
    <cellStyle name="Output 14 7 2 3 3" xfId="40677" xr:uid="{00000000-0005-0000-0000-0000A7830000}"/>
    <cellStyle name="Output 14 7 2 4" xfId="27215" xr:uid="{00000000-0005-0000-0000-0000A8830000}"/>
    <cellStyle name="Output 14 7 2 5" xfId="35584" xr:uid="{00000000-0005-0000-0000-0000A9830000}"/>
    <cellStyle name="Output 14 7 3" xfId="17044" xr:uid="{00000000-0005-0000-0000-0000AA830000}"/>
    <cellStyle name="Output 14 7 3 2" xfId="27218" xr:uid="{00000000-0005-0000-0000-0000AB830000}"/>
    <cellStyle name="Output 14 7 3 3" xfId="36863" xr:uid="{00000000-0005-0000-0000-0000AC830000}"/>
    <cellStyle name="Output 14 7 4" xfId="17045" xr:uid="{00000000-0005-0000-0000-0000AD830000}"/>
    <cellStyle name="Output 14 7 4 2" xfId="27219" xr:uid="{00000000-0005-0000-0000-0000AE830000}"/>
    <cellStyle name="Output 14 7 4 3" xfId="39407" xr:uid="{00000000-0005-0000-0000-0000AF830000}"/>
    <cellStyle name="Output 14 7 5" xfId="27214" xr:uid="{00000000-0005-0000-0000-0000B0830000}"/>
    <cellStyle name="Output 14 7 6" xfId="34309" xr:uid="{00000000-0005-0000-0000-0000B1830000}"/>
    <cellStyle name="Output 14 8" xfId="17046" xr:uid="{00000000-0005-0000-0000-0000B2830000}"/>
    <cellStyle name="Output 14 8 2" xfId="27220" xr:uid="{00000000-0005-0000-0000-0000B3830000}"/>
    <cellStyle name="Output 14 9" xfId="16983" xr:uid="{00000000-0005-0000-0000-0000B4830000}"/>
    <cellStyle name="Output 15" xfId="17047" xr:uid="{00000000-0005-0000-0000-0000B5830000}"/>
    <cellStyle name="Output 15 2" xfId="17048" xr:uid="{00000000-0005-0000-0000-0000B6830000}"/>
    <cellStyle name="Output 15 2 2" xfId="17049" xr:uid="{00000000-0005-0000-0000-0000B7830000}"/>
    <cellStyle name="Output 15 2 2 2" xfId="17050" xr:uid="{00000000-0005-0000-0000-0000B8830000}"/>
    <cellStyle name="Output 15 2 2 2 2" xfId="17051" xr:uid="{00000000-0005-0000-0000-0000B9830000}"/>
    <cellStyle name="Output 15 2 2 2 2 2" xfId="27225" xr:uid="{00000000-0005-0000-0000-0000BA830000}"/>
    <cellStyle name="Output 15 2 2 2 2 3" xfId="39129" xr:uid="{00000000-0005-0000-0000-0000BB830000}"/>
    <cellStyle name="Output 15 2 2 2 3" xfId="17052" xr:uid="{00000000-0005-0000-0000-0000BC830000}"/>
    <cellStyle name="Output 15 2 2 2 3 2" xfId="27226" xr:uid="{00000000-0005-0000-0000-0000BD830000}"/>
    <cellStyle name="Output 15 2 2 2 3 3" xfId="41669" xr:uid="{00000000-0005-0000-0000-0000BE830000}"/>
    <cellStyle name="Output 15 2 2 2 4" xfId="27224" xr:uid="{00000000-0005-0000-0000-0000BF830000}"/>
    <cellStyle name="Output 15 2 2 2 5" xfId="36576" xr:uid="{00000000-0005-0000-0000-0000C0830000}"/>
    <cellStyle name="Output 15 2 2 3" xfId="17053" xr:uid="{00000000-0005-0000-0000-0000C1830000}"/>
    <cellStyle name="Output 15 2 2 3 2" xfId="27227" xr:uid="{00000000-0005-0000-0000-0000C2830000}"/>
    <cellStyle name="Output 15 2 2 3 3" xfId="37857" xr:uid="{00000000-0005-0000-0000-0000C3830000}"/>
    <cellStyle name="Output 15 2 2 4" xfId="17054" xr:uid="{00000000-0005-0000-0000-0000C4830000}"/>
    <cellStyle name="Output 15 2 2 4 2" xfId="27228" xr:uid="{00000000-0005-0000-0000-0000C5830000}"/>
    <cellStyle name="Output 15 2 2 4 3" xfId="40399" xr:uid="{00000000-0005-0000-0000-0000C6830000}"/>
    <cellStyle name="Output 15 2 2 5" xfId="27223" xr:uid="{00000000-0005-0000-0000-0000C7830000}"/>
    <cellStyle name="Output 15 2 2 6" xfId="35297" xr:uid="{00000000-0005-0000-0000-0000C8830000}"/>
    <cellStyle name="Output 15 2 3" xfId="27222" xr:uid="{00000000-0005-0000-0000-0000C9830000}"/>
    <cellStyle name="Output 15 2 4" xfId="34025" xr:uid="{00000000-0005-0000-0000-0000CA830000}"/>
    <cellStyle name="Output 15 3" xfId="17055" xr:uid="{00000000-0005-0000-0000-0000CB830000}"/>
    <cellStyle name="Output 15 3 2" xfId="17056" xr:uid="{00000000-0005-0000-0000-0000CC830000}"/>
    <cellStyle name="Output 15 3 2 2" xfId="17057" xr:uid="{00000000-0005-0000-0000-0000CD830000}"/>
    <cellStyle name="Output 15 3 2 2 2" xfId="27231" xr:uid="{00000000-0005-0000-0000-0000CE830000}"/>
    <cellStyle name="Output 15 3 2 2 3" xfId="38609" xr:uid="{00000000-0005-0000-0000-0000CF830000}"/>
    <cellStyle name="Output 15 3 2 3" xfId="17058" xr:uid="{00000000-0005-0000-0000-0000D0830000}"/>
    <cellStyle name="Output 15 3 2 3 2" xfId="27232" xr:uid="{00000000-0005-0000-0000-0000D1830000}"/>
    <cellStyle name="Output 15 3 2 3 3" xfId="41149" xr:uid="{00000000-0005-0000-0000-0000D2830000}"/>
    <cellStyle name="Output 15 3 2 4" xfId="27230" xr:uid="{00000000-0005-0000-0000-0000D3830000}"/>
    <cellStyle name="Output 15 3 2 5" xfId="36056" xr:uid="{00000000-0005-0000-0000-0000D4830000}"/>
    <cellStyle name="Output 15 3 3" xfId="17059" xr:uid="{00000000-0005-0000-0000-0000D5830000}"/>
    <cellStyle name="Output 15 3 3 2" xfId="27233" xr:uid="{00000000-0005-0000-0000-0000D6830000}"/>
    <cellStyle name="Output 15 3 3 3" xfId="37335" xr:uid="{00000000-0005-0000-0000-0000D7830000}"/>
    <cellStyle name="Output 15 3 4" xfId="17060" xr:uid="{00000000-0005-0000-0000-0000D8830000}"/>
    <cellStyle name="Output 15 3 4 2" xfId="27234" xr:uid="{00000000-0005-0000-0000-0000D9830000}"/>
    <cellStyle name="Output 15 3 4 3" xfId="39879" xr:uid="{00000000-0005-0000-0000-0000DA830000}"/>
    <cellStyle name="Output 15 3 5" xfId="27229" xr:uid="{00000000-0005-0000-0000-0000DB830000}"/>
    <cellStyle name="Output 15 3 6" xfId="34774" xr:uid="{00000000-0005-0000-0000-0000DC830000}"/>
    <cellStyle name="Output 15 4" xfId="27221" xr:uid="{00000000-0005-0000-0000-0000DD830000}"/>
    <cellStyle name="Output 15 5" xfId="32834" xr:uid="{00000000-0005-0000-0000-0000DE830000}"/>
    <cellStyle name="Output 16" xfId="17061" xr:uid="{00000000-0005-0000-0000-0000DF830000}"/>
    <cellStyle name="Output 16 2" xfId="27235" xr:uid="{00000000-0005-0000-0000-0000E0830000}"/>
    <cellStyle name="Output 16 3" xfId="41842" xr:uid="{00000000-0005-0000-0000-0000E1830000}"/>
    <cellStyle name="Output 17" xfId="17062" xr:uid="{00000000-0005-0000-0000-0000E2830000}"/>
    <cellStyle name="Output 17 2" xfId="27236" xr:uid="{00000000-0005-0000-0000-0000E3830000}"/>
    <cellStyle name="Output 17 3" xfId="42507" xr:uid="{00000000-0005-0000-0000-0000E4830000}"/>
    <cellStyle name="Output 18" xfId="16561" xr:uid="{00000000-0005-0000-0000-0000E5830000}"/>
    <cellStyle name="Output 19" xfId="26735" xr:uid="{00000000-0005-0000-0000-0000E6830000}"/>
    <cellStyle name="Output 2" xfId="2764" xr:uid="{00000000-0005-0000-0000-0000E7830000}"/>
    <cellStyle name="Output 2 10" xfId="17064" xr:uid="{00000000-0005-0000-0000-0000E8830000}"/>
    <cellStyle name="Output 2 10 2" xfId="27238" xr:uid="{00000000-0005-0000-0000-0000E9830000}"/>
    <cellStyle name="Output 2 10 3" xfId="42501" xr:uid="{00000000-0005-0000-0000-0000EA830000}"/>
    <cellStyle name="Output 2 11" xfId="17063" xr:uid="{00000000-0005-0000-0000-0000EB830000}"/>
    <cellStyle name="Output 2 12" xfId="27237" xr:uid="{00000000-0005-0000-0000-0000EC830000}"/>
    <cellStyle name="Output 2 2" xfId="2765" xr:uid="{00000000-0005-0000-0000-0000ED830000}"/>
    <cellStyle name="Output 2 2 2" xfId="2766" xr:uid="{00000000-0005-0000-0000-0000EE830000}"/>
    <cellStyle name="Output 2 2 2 2" xfId="17067" xr:uid="{00000000-0005-0000-0000-0000EF830000}"/>
    <cellStyle name="Output 2 2 2 2 2" xfId="17068" xr:uid="{00000000-0005-0000-0000-0000F0830000}"/>
    <cellStyle name="Output 2 2 2 2 2 2" xfId="17069" xr:uid="{00000000-0005-0000-0000-0000F1830000}"/>
    <cellStyle name="Output 2 2 2 2 2 2 2" xfId="17070" xr:uid="{00000000-0005-0000-0000-0000F2830000}"/>
    <cellStyle name="Output 2 2 2 2 2 2 2 2" xfId="17071" xr:uid="{00000000-0005-0000-0000-0000F3830000}"/>
    <cellStyle name="Output 2 2 2 2 2 2 2 2 2" xfId="27245" xr:uid="{00000000-0005-0000-0000-0000F4830000}"/>
    <cellStyle name="Output 2 2 2 2 2 2 2 2 3" xfId="38949" xr:uid="{00000000-0005-0000-0000-0000F5830000}"/>
    <cellStyle name="Output 2 2 2 2 2 2 2 3" xfId="17072" xr:uid="{00000000-0005-0000-0000-0000F6830000}"/>
    <cellStyle name="Output 2 2 2 2 2 2 2 3 2" xfId="27246" xr:uid="{00000000-0005-0000-0000-0000F7830000}"/>
    <cellStyle name="Output 2 2 2 2 2 2 2 3 3" xfId="41489" xr:uid="{00000000-0005-0000-0000-0000F8830000}"/>
    <cellStyle name="Output 2 2 2 2 2 2 2 4" xfId="27244" xr:uid="{00000000-0005-0000-0000-0000F9830000}"/>
    <cellStyle name="Output 2 2 2 2 2 2 2 5" xfId="36396" xr:uid="{00000000-0005-0000-0000-0000FA830000}"/>
    <cellStyle name="Output 2 2 2 2 2 2 3" xfId="17073" xr:uid="{00000000-0005-0000-0000-0000FB830000}"/>
    <cellStyle name="Output 2 2 2 2 2 2 3 2" xfId="27247" xr:uid="{00000000-0005-0000-0000-0000FC830000}"/>
    <cellStyle name="Output 2 2 2 2 2 2 3 3" xfId="37677" xr:uid="{00000000-0005-0000-0000-0000FD830000}"/>
    <cellStyle name="Output 2 2 2 2 2 2 4" xfId="17074" xr:uid="{00000000-0005-0000-0000-0000FE830000}"/>
    <cellStyle name="Output 2 2 2 2 2 2 4 2" xfId="27248" xr:uid="{00000000-0005-0000-0000-0000FF830000}"/>
    <cellStyle name="Output 2 2 2 2 2 2 4 3" xfId="40219" xr:uid="{00000000-0005-0000-0000-000000840000}"/>
    <cellStyle name="Output 2 2 2 2 2 2 5" xfId="27243" xr:uid="{00000000-0005-0000-0000-000001840000}"/>
    <cellStyle name="Output 2 2 2 2 2 2 6" xfId="35117" xr:uid="{00000000-0005-0000-0000-000002840000}"/>
    <cellStyle name="Output 2 2 2 2 2 3" xfId="27242" xr:uid="{00000000-0005-0000-0000-000003840000}"/>
    <cellStyle name="Output 2 2 2 2 2 4" xfId="33846" xr:uid="{00000000-0005-0000-0000-000004840000}"/>
    <cellStyle name="Output 2 2 2 2 3" xfId="17075" xr:uid="{00000000-0005-0000-0000-000005840000}"/>
    <cellStyle name="Output 2 2 2 2 3 2" xfId="17076" xr:uid="{00000000-0005-0000-0000-000006840000}"/>
    <cellStyle name="Output 2 2 2 2 3 2 2" xfId="17077" xr:uid="{00000000-0005-0000-0000-000007840000}"/>
    <cellStyle name="Output 2 2 2 2 3 2 2 2" xfId="27251" xr:uid="{00000000-0005-0000-0000-000008840000}"/>
    <cellStyle name="Output 2 2 2 2 3 2 2 3" xfId="38429" xr:uid="{00000000-0005-0000-0000-000009840000}"/>
    <cellStyle name="Output 2 2 2 2 3 2 3" xfId="17078" xr:uid="{00000000-0005-0000-0000-00000A840000}"/>
    <cellStyle name="Output 2 2 2 2 3 2 3 2" xfId="27252" xr:uid="{00000000-0005-0000-0000-00000B840000}"/>
    <cellStyle name="Output 2 2 2 2 3 2 3 3" xfId="40969" xr:uid="{00000000-0005-0000-0000-00000C840000}"/>
    <cellStyle name="Output 2 2 2 2 3 2 4" xfId="27250" xr:uid="{00000000-0005-0000-0000-00000D840000}"/>
    <cellStyle name="Output 2 2 2 2 3 2 5" xfId="35876" xr:uid="{00000000-0005-0000-0000-00000E840000}"/>
    <cellStyle name="Output 2 2 2 2 3 3" xfId="17079" xr:uid="{00000000-0005-0000-0000-00000F840000}"/>
    <cellStyle name="Output 2 2 2 2 3 3 2" xfId="27253" xr:uid="{00000000-0005-0000-0000-000010840000}"/>
    <cellStyle name="Output 2 2 2 2 3 3 3" xfId="37155" xr:uid="{00000000-0005-0000-0000-000011840000}"/>
    <cellStyle name="Output 2 2 2 2 3 4" xfId="17080" xr:uid="{00000000-0005-0000-0000-000012840000}"/>
    <cellStyle name="Output 2 2 2 2 3 4 2" xfId="27254" xr:uid="{00000000-0005-0000-0000-000013840000}"/>
    <cellStyle name="Output 2 2 2 2 3 4 3" xfId="39699" xr:uid="{00000000-0005-0000-0000-000014840000}"/>
    <cellStyle name="Output 2 2 2 2 3 5" xfId="27249" xr:uid="{00000000-0005-0000-0000-000015840000}"/>
    <cellStyle name="Output 2 2 2 2 3 6" xfId="34598" xr:uid="{00000000-0005-0000-0000-000016840000}"/>
    <cellStyle name="Output 2 2 2 2 4" xfId="27241" xr:uid="{00000000-0005-0000-0000-000017840000}"/>
    <cellStyle name="Output 2 2 2 2 5" xfId="32643" xr:uid="{00000000-0005-0000-0000-000018840000}"/>
    <cellStyle name="Output 2 2 2 3" xfId="17081" xr:uid="{00000000-0005-0000-0000-000019840000}"/>
    <cellStyle name="Output 2 2 2 3 2" xfId="17082" xr:uid="{00000000-0005-0000-0000-00001A840000}"/>
    <cellStyle name="Output 2 2 2 3 2 2" xfId="17083" xr:uid="{00000000-0005-0000-0000-00001B840000}"/>
    <cellStyle name="Output 2 2 2 3 2 2 2" xfId="17084" xr:uid="{00000000-0005-0000-0000-00001C840000}"/>
    <cellStyle name="Output 2 2 2 3 2 2 2 2" xfId="17085" xr:uid="{00000000-0005-0000-0000-00001D840000}"/>
    <cellStyle name="Output 2 2 2 3 2 2 2 2 2" xfId="27259" xr:uid="{00000000-0005-0000-0000-00001E840000}"/>
    <cellStyle name="Output 2 2 2 3 2 2 2 2 3" xfId="39101" xr:uid="{00000000-0005-0000-0000-00001F840000}"/>
    <cellStyle name="Output 2 2 2 3 2 2 2 3" xfId="17086" xr:uid="{00000000-0005-0000-0000-000020840000}"/>
    <cellStyle name="Output 2 2 2 3 2 2 2 3 2" xfId="27260" xr:uid="{00000000-0005-0000-0000-000021840000}"/>
    <cellStyle name="Output 2 2 2 3 2 2 2 3 3" xfId="41641" xr:uid="{00000000-0005-0000-0000-000022840000}"/>
    <cellStyle name="Output 2 2 2 3 2 2 2 4" xfId="27258" xr:uid="{00000000-0005-0000-0000-000023840000}"/>
    <cellStyle name="Output 2 2 2 3 2 2 2 5" xfId="36548" xr:uid="{00000000-0005-0000-0000-000024840000}"/>
    <cellStyle name="Output 2 2 2 3 2 2 3" xfId="17087" xr:uid="{00000000-0005-0000-0000-000025840000}"/>
    <cellStyle name="Output 2 2 2 3 2 2 3 2" xfId="27261" xr:uid="{00000000-0005-0000-0000-000026840000}"/>
    <cellStyle name="Output 2 2 2 3 2 2 3 3" xfId="37829" xr:uid="{00000000-0005-0000-0000-000027840000}"/>
    <cellStyle name="Output 2 2 2 3 2 2 4" xfId="17088" xr:uid="{00000000-0005-0000-0000-000028840000}"/>
    <cellStyle name="Output 2 2 2 3 2 2 4 2" xfId="27262" xr:uid="{00000000-0005-0000-0000-000029840000}"/>
    <cellStyle name="Output 2 2 2 3 2 2 4 3" xfId="40371" xr:uid="{00000000-0005-0000-0000-00002A840000}"/>
    <cellStyle name="Output 2 2 2 3 2 2 5" xfId="27257" xr:uid="{00000000-0005-0000-0000-00002B840000}"/>
    <cellStyle name="Output 2 2 2 3 2 2 6" xfId="35269" xr:uid="{00000000-0005-0000-0000-00002C840000}"/>
    <cellStyle name="Output 2 2 2 3 2 3" xfId="27256" xr:uid="{00000000-0005-0000-0000-00002D840000}"/>
    <cellStyle name="Output 2 2 2 3 2 4" xfId="33997" xr:uid="{00000000-0005-0000-0000-00002E840000}"/>
    <cellStyle name="Output 2 2 2 3 3" xfId="17089" xr:uid="{00000000-0005-0000-0000-00002F840000}"/>
    <cellStyle name="Output 2 2 2 3 3 2" xfId="17090" xr:uid="{00000000-0005-0000-0000-000030840000}"/>
    <cellStyle name="Output 2 2 2 3 3 2 2" xfId="17091" xr:uid="{00000000-0005-0000-0000-000031840000}"/>
    <cellStyle name="Output 2 2 2 3 3 2 2 2" xfId="27265" xr:uid="{00000000-0005-0000-0000-000032840000}"/>
    <cellStyle name="Output 2 2 2 3 3 2 2 3" xfId="38581" xr:uid="{00000000-0005-0000-0000-000033840000}"/>
    <cellStyle name="Output 2 2 2 3 3 2 3" xfId="17092" xr:uid="{00000000-0005-0000-0000-000034840000}"/>
    <cellStyle name="Output 2 2 2 3 3 2 3 2" xfId="27266" xr:uid="{00000000-0005-0000-0000-000035840000}"/>
    <cellStyle name="Output 2 2 2 3 3 2 3 3" xfId="41121" xr:uid="{00000000-0005-0000-0000-000036840000}"/>
    <cellStyle name="Output 2 2 2 3 3 2 4" xfId="27264" xr:uid="{00000000-0005-0000-0000-000037840000}"/>
    <cellStyle name="Output 2 2 2 3 3 2 5" xfId="36028" xr:uid="{00000000-0005-0000-0000-000038840000}"/>
    <cellStyle name="Output 2 2 2 3 3 3" xfId="17093" xr:uid="{00000000-0005-0000-0000-000039840000}"/>
    <cellStyle name="Output 2 2 2 3 3 3 2" xfId="27267" xr:uid="{00000000-0005-0000-0000-00003A840000}"/>
    <cellStyle name="Output 2 2 2 3 3 3 3" xfId="37307" xr:uid="{00000000-0005-0000-0000-00003B840000}"/>
    <cellStyle name="Output 2 2 2 3 3 4" xfId="17094" xr:uid="{00000000-0005-0000-0000-00003C840000}"/>
    <cellStyle name="Output 2 2 2 3 3 4 2" xfId="27268" xr:uid="{00000000-0005-0000-0000-00003D840000}"/>
    <cellStyle name="Output 2 2 2 3 3 4 3" xfId="39851" xr:uid="{00000000-0005-0000-0000-00003E840000}"/>
    <cellStyle name="Output 2 2 2 3 3 5" xfId="27263" xr:uid="{00000000-0005-0000-0000-00003F840000}"/>
    <cellStyle name="Output 2 2 2 3 3 6" xfId="34746" xr:uid="{00000000-0005-0000-0000-000040840000}"/>
    <cellStyle name="Output 2 2 2 3 4" xfId="27255" xr:uid="{00000000-0005-0000-0000-000041840000}"/>
    <cellStyle name="Output 2 2 2 3 5" xfId="32789" xr:uid="{00000000-0005-0000-0000-000042840000}"/>
    <cellStyle name="Output 2 2 2 4" xfId="17095" xr:uid="{00000000-0005-0000-0000-000043840000}"/>
    <cellStyle name="Output 2 2 2 4 2" xfId="17096" xr:uid="{00000000-0005-0000-0000-000044840000}"/>
    <cellStyle name="Output 2 2 2 4 2 2" xfId="17097" xr:uid="{00000000-0005-0000-0000-000045840000}"/>
    <cellStyle name="Output 2 2 2 4 2 2 2" xfId="17098" xr:uid="{00000000-0005-0000-0000-000046840000}"/>
    <cellStyle name="Output 2 2 2 4 2 2 2 2" xfId="17099" xr:uid="{00000000-0005-0000-0000-000047840000}"/>
    <cellStyle name="Output 2 2 2 4 2 2 2 2 2" xfId="27273" xr:uid="{00000000-0005-0000-0000-000048840000}"/>
    <cellStyle name="Output 2 2 2 4 2 2 2 2 3" xfId="39260" xr:uid="{00000000-0005-0000-0000-000049840000}"/>
    <cellStyle name="Output 2 2 2 4 2 2 2 3" xfId="17100" xr:uid="{00000000-0005-0000-0000-00004A840000}"/>
    <cellStyle name="Output 2 2 2 4 2 2 2 3 2" xfId="27274" xr:uid="{00000000-0005-0000-0000-00004B840000}"/>
    <cellStyle name="Output 2 2 2 4 2 2 2 3 3" xfId="41800" xr:uid="{00000000-0005-0000-0000-00004C840000}"/>
    <cellStyle name="Output 2 2 2 4 2 2 2 4" xfId="27272" xr:uid="{00000000-0005-0000-0000-00004D840000}"/>
    <cellStyle name="Output 2 2 2 4 2 2 2 5" xfId="36707" xr:uid="{00000000-0005-0000-0000-00004E840000}"/>
    <cellStyle name="Output 2 2 2 4 2 2 3" xfId="17101" xr:uid="{00000000-0005-0000-0000-00004F840000}"/>
    <cellStyle name="Output 2 2 2 4 2 2 3 2" xfId="27275" xr:uid="{00000000-0005-0000-0000-000050840000}"/>
    <cellStyle name="Output 2 2 2 4 2 2 3 3" xfId="37990" xr:uid="{00000000-0005-0000-0000-000051840000}"/>
    <cellStyle name="Output 2 2 2 4 2 2 4" xfId="17102" xr:uid="{00000000-0005-0000-0000-000052840000}"/>
    <cellStyle name="Output 2 2 2 4 2 2 4 2" xfId="27276" xr:uid="{00000000-0005-0000-0000-000053840000}"/>
    <cellStyle name="Output 2 2 2 4 2 2 4 3" xfId="40530" xr:uid="{00000000-0005-0000-0000-000054840000}"/>
    <cellStyle name="Output 2 2 2 4 2 2 5" xfId="27271" xr:uid="{00000000-0005-0000-0000-000055840000}"/>
    <cellStyle name="Output 2 2 2 4 2 2 6" xfId="35430" xr:uid="{00000000-0005-0000-0000-000056840000}"/>
    <cellStyle name="Output 2 2 2 4 2 3" xfId="27270" xr:uid="{00000000-0005-0000-0000-000057840000}"/>
    <cellStyle name="Output 2 2 2 4 2 4" xfId="34158" xr:uid="{00000000-0005-0000-0000-000058840000}"/>
    <cellStyle name="Output 2 2 2 4 3" xfId="17103" xr:uid="{00000000-0005-0000-0000-000059840000}"/>
    <cellStyle name="Output 2 2 2 4 3 2" xfId="17104" xr:uid="{00000000-0005-0000-0000-00005A840000}"/>
    <cellStyle name="Output 2 2 2 4 3 2 2" xfId="17105" xr:uid="{00000000-0005-0000-0000-00005B840000}"/>
    <cellStyle name="Output 2 2 2 4 3 2 2 2" xfId="27279" xr:uid="{00000000-0005-0000-0000-00005C840000}"/>
    <cellStyle name="Output 2 2 2 4 3 2 2 3" xfId="38740" xr:uid="{00000000-0005-0000-0000-00005D840000}"/>
    <cellStyle name="Output 2 2 2 4 3 2 3" xfId="17106" xr:uid="{00000000-0005-0000-0000-00005E840000}"/>
    <cellStyle name="Output 2 2 2 4 3 2 3 2" xfId="27280" xr:uid="{00000000-0005-0000-0000-00005F840000}"/>
    <cellStyle name="Output 2 2 2 4 3 2 3 3" xfId="41280" xr:uid="{00000000-0005-0000-0000-000060840000}"/>
    <cellStyle name="Output 2 2 2 4 3 2 4" xfId="27278" xr:uid="{00000000-0005-0000-0000-000061840000}"/>
    <cellStyle name="Output 2 2 2 4 3 2 5" xfId="36187" xr:uid="{00000000-0005-0000-0000-000062840000}"/>
    <cellStyle name="Output 2 2 2 4 3 3" xfId="17107" xr:uid="{00000000-0005-0000-0000-000063840000}"/>
    <cellStyle name="Output 2 2 2 4 3 3 2" xfId="27281" xr:uid="{00000000-0005-0000-0000-000064840000}"/>
    <cellStyle name="Output 2 2 2 4 3 3 3" xfId="37468" xr:uid="{00000000-0005-0000-0000-000065840000}"/>
    <cellStyle name="Output 2 2 2 4 3 4" xfId="17108" xr:uid="{00000000-0005-0000-0000-000066840000}"/>
    <cellStyle name="Output 2 2 2 4 3 4 2" xfId="27282" xr:uid="{00000000-0005-0000-0000-000067840000}"/>
    <cellStyle name="Output 2 2 2 4 3 4 3" xfId="40010" xr:uid="{00000000-0005-0000-0000-000068840000}"/>
    <cellStyle name="Output 2 2 2 4 3 5" xfId="27277" xr:uid="{00000000-0005-0000-0000-000069840000}"/>
    <cellStyle name="Output 2 2 2 4 3 6" xfId="34908" xr:uid="{00000000-0005-0000-0000-00006A840000}"/>
    <cellStyle name="Output 2 2 2 4 4" xfId="27269" xr:uid="{00000000-0005-0000-0000-00006B840000}"/>
    <cellStyle name="Output 2 2 2 4 5" xfId="33611" xr:uid="{00000000-0005-0000-0000-00006C840000}"/>
    <cellStyle name="Output 2 2 2 5" xfId="17109" xr:uid="{00000000-0005-0000-0000-00006D840000}"/>
    <cellStyle name="Output 2 2 2 5 2" xfId="17110" xr:uid="{00000000-0005-0000-0000-00006E840000}"/>
    <cellStyle name="Output 2 2 2 5 2 2" xfId="17111" xr:uid="{00000000-0005-0000-0000-00006F840000}"/>
    <cellStyle name="Output 2 2 2 5 2 2 2" xfId="27285" xr:uid="{00000000-0005-0000-0000-000070840000}"/>
    <cellStyle name="Output 2 2 2 5 2 2 3" xfId="38142" xr:uid="{00000000-0005-0000-0000-000071840000}"/>
    <cellStyle name="Output 2 2 2 5 2 3" xfId="17112" xr:uid="{00000000-0005-0000-0000-000072840000}"/>
    <cellStyle name="Output 2 2 2 5 2 3 2" xfId="27286" xr:uid="{00000000-0005-0000-0000-000073840000}"/>
    <cellStyle name="Output 2 2 2 5 2 3 3" xfId="40682" xr:uid="{00000000-0005-0000-0000-000074840000}"/>
    <cellStyle name="Output 2 2 2 5 2 4" xfId="27284" xr:uid="{00000000-0005-0000-0000-000075840000}"/>
    <cellStyle name="Output 2 2 2 5 2 5" xfId="35589" xr:uid="{00000000-0005-0000-0000-000076840000}"/>
    <cellStyle name="Output 2 2 2 5 3" xfId="17113" xr:uid="{00000000-0005-0000-0000-000077840000}"/>
    <cellStyle name="Output 2 2 2 5 3 2" xfId="27287" xr:uid="{00000000-0005-0000-0000-000078840000}"/>
    <cellStyle name="Output 2 2 2 5 3 3" xfId="36868" xr:uid="{00000000-0005-0000-0000-000079840000}"/>
    <cellStyle name="Output 2 2 2 5 4" xfId="17114" xr:uid="{00000000-0005-0000-0000-00007A840000}"/>
    <cellStyle name="Output 2 2 2 5 4 2" xfId="27288" xr:uid="{00000000-0005-0000-0000-00007B840000}"/>
    <cellStyle name="Output 2 2 2 5 4 3" xfId="39412" xr:uid="{00000000-0005-0000-0000-00007C840000}"/>
    <cellStyle name="Output 2 2 2 5 5" xfId="27283" xr:uid="{00000000-0005-0000-0000-00007D840000}"/>
    <cellStyle name="Output 2 2 2 5 6" xfId="34314" xr:uid="{00000000-0005-0000-0000-00007E840000}"/>
    <cellStyle name="Output 2 2 2 6" xfId="17066" xr:uid="{00000000-0005-0000-0000-00007F840000}"/>
    <cellStyle name="Output 2 2 2 7" xfId="27240" xr:uid="{00000000-0005-0000-0000-000080840000}"/>
    <cellStyle name="Output 2 2 3" xfId="2767" xr:uid="{00000000-0005-0000-0000-000081840000}"/>
    <cellStyle name="Output 2 2 3 2" xfId="17116" xr:uid="{00000000-0005-0000-0000-000082840000}"/>
    <cellStyle name="Output 2 2 3 2 2" xfId="17117" xr:uid="{00000000-0005-0000-0000-000083840000}"/>
    <cellStyle name="Output 2 2 3 2 2 2" xfId="17118" xr:uid="{00000000-0005-0000-0000-000084840000}"/>
    <cellStyle name="Output 2 2 3 2 2 2 2" xfId="17119" xr:uid="{00000000-0005-0000-0000-000085840000}"/>
    <cellStyle name="Output 2 2 3 2 2 2 2 2" xfId="27293" xr:uid="{00000000-0005-0000-0000-000086840000}"/>
    <cellStyle name="Output 2 2 3 2 2 2 2 3" xfId="38871" xr:uid="{00000000-0005-0000-0000-000087840000}"/>
    <cellStyle name="Output 2 2 3 2 2 2 3" xfId="17120" xr:uid="{00000000-0005-0000-0000-000088840000}"/>
    <cellStyle name="Output 2 2 3 2 2 2 3 2" xfId="27294" xr:uid="{00000000-0005-0000-0000-000089840000}"/>
    <cellStyle name="Output 2 2 3 2 2 2 3 3" xfId="41411" xr:uid="{00000000-0005-0000-0000-00008A840000}"/>
    <cellStyle name="Output 2 2 3 2 2 2 4" xfId="27292" xr:uid="{00000000-0005-0000-0000-00008B840000}"/>
    <cellStyle name="Output 2 2 3 2 2 2 5" xfId="36318" xr:uid="{00000000-0005-0000-0000-00008C840000}"/>
    <cellStyle name="Output 2 2 3 2 2 3" xfId="17121" xr:uid="{00000000-0005-0000-0000-00008D840000}"/>
    <cellStyle name="Output 2 2 3 2 2 3 2" xfId="27295" xr:uid="{00000000-0005-0000-0000-00008E840000}"/>
    <cellStyle name="Output 2 2 3 2 2 3 3" xfId="37599" xr:uid="{00000000-0005-0000-0000-00008F840000}"/>
    <cellStyle name="Output 2 2 3 2 2 4" xfId="17122" xr:uid="{00000000-0005-0000-0000-000090840000}"/>
    <cellStyle name="Output 2 2 3 2 2 4 2" xfId="27296" xr:uid="{00000000-0005-0000-0000-000091840000}"/>
    <cellStyle name="Output 2 2 3 2 2 4 3" xfId="40141" xr:uid="{00000000-0005-0000-0000-000092840000}"/>
    <cellStyle name="Output 2 2 3 2 2 5" xfId="27291" xr:uid="{00000000-0005-0000-0000-000093840000}"/>
    <cellStyle name="Output 2 2 3 2 2 6" xfId="35039" xr:uid="{00000000-0005-0000-0000-000094840000}"/>
    <cellStyle name="Output 2 2 3 2 3" xfId="27290" xr:uid="{00000000-0005-0000-0000-000095840000}"/>
    <cellStyle name="Output 2 2 3 2 4" xfId="33768" xr:uid="{00000000-0005-0000-0000-000096840000}"/>
    <cellStyle name="Output 2 2 3 3" xfId="17123" xr:uid="{00000000-0005-0000-0000-000097840000}"/>
    <cellStyle name="Output 2 2 3 3 2" xfId="17124" xr:uid="{00000000-0005-0000-0000-000098840000}"/>
    <cellStyle name="Output 2 2 3 3 2 2" xfId="17125" xr:uid="{00000000-0005-0000-0000-000099840000}"/>
    <cellStyle name="Output 2 2 3 3 2 2 2" xfId="27299" xr:uid="{00000000-0005-0000-0000-00009A840000}"/>
    <cellStyle name="Output 2 2 3 3 2 2 3" xfId="38351" xr:uid="{00000000-0005-0000-0000-00009B840000}"/>
    <cellStyle name="Output 2 2 3 3 2 3" xfId="17126" xr:uid="{00000000-0005-0000-0000-00009C840000}"/>
    <cellStyle name="Output 2 2 3 3 2 3 2" xfId="27300" xr:uid="{00000000-0005-0000-0000-00009D840000}"/>
    <cellStyle name="Output 2 2 3 3 2 3 3" xfId="40891" xr:uid="{00000000-0005-0000-0000-00009E840000}"/>
    <cellStyle name="Output 2 2 3 3 2 4" xfId="27298" xr:uid="{00000000-0005-0000-0000-00009F840000}"/>
    <cellStyle name="Output 2 2 3 3 2 5" xfId="35798" xr:uid="{00000000-0005-0000-0000-0000A0840000}"/>
    <cellStyle name="Output 2 2 3 3 3" xfId="17127" xr:uid="{00000000-0005-0000-0000-0000A1840000}"/>
    <cellStyle name="Output 2 2 3 3 3 2" xfId="27301" xr:uid="{00000000-0005-0000-0000-0000A2840000}"/>
    <cellStyle name="Output 2 2 3 3 3 3" xfId="37077" xr:uid="{00000000-0005-0000-0000-0000A3840000}"/>
    <cellStyle name="Output 2 2 3 3 4" xfId="17128" xr:uid="{00000000-0005-0000-0000-0000A4840000}"/>
    <cellStyle name="Output 2 2 3 3 4 2" xfId="27302" xr:uid="{00000000-0005-0000-0000-0000A5840000}"/>
    <cellStyle name="Output 2 2 3 3 4 3" xfId="39621" xr:uid="{00000000-0005-0000-0000-0000A6840000}"/>
    <cellStyle name="Output 2 2 3 3 5" xfId="27297" xr:uid="{00000000-0005-0000-0000-0000A7840000}"/>
    <cellStyle name="Output 2 2 3 3 6" xfId="34522" xr:uid="{00000000-0005-0000-0000-0000A8840000}"/>
    <cellStyle name="Output 2 2 3 4" xfId="17129" xr:uid="{00000000-0005-0000-0000-0000A9840000}"/>
    <cellStyle name="Output 2 2 3 4 2" xfId="27303" xr:uid="{00000000-0005-0000-0000-0000AA840000}"/>
    <cellStyle name="Output 2 2 3 5" xfId="17115" xr:uid="{00000000-0005-0000-0000-0000AB840000}"/>
    <cellStyle name="Output 2 2 3 6" xfId="27289" xr:uid="{00000000-0005-0000-0000-0000AC840000}"/>
    <cellStyle name="Output 2 2 3 7" xfId="32567" xr:uid="{00000000-0005-0000-0000-0000AD840000}"/>
    <cellStyle name="Output 2 2 4" xfId="2768" xr:uid="{00000000-0005-0000-0000-0000AE840000}"/>
    <cellStyle name="Output 2 2 4 2" xfId="17131" xr:uid="{00000000-0005-0000-0000-0000AF840000}"/>
    <cellStyle name="Output 2 2 4 2 2" xfId="17132" xr:uid="{00000000-0005-0000-0000-0000B0840000}"/>
    <cellStyle name="Output 2 2 4 2 2 2" xfId="17133" xr:uid="{00000000-0005-0000-0000-0000B1840000}"/>
    <cellStyle name="Output 2 2 4 2 2 2 2" xfId="17134" xr:uid="{00000000-0005-0000-0000-0000B2840000}"/>
    <cellStyle name="Output 2 2 4 2 2 2 2 2" xfId="27308" xr:uid="{00000000-0005-0000-0000-0000B3840000}"/>
    <cellStyle name="Output 2 2 4 2 2 2 2 3" xfId="39022" xr:uid="{00000000-0005-0000-0000-0000B4840000}"/>
    <cellStyle name="Output 2 2 4 2 2 2 3" xfId="17135" xr:uid="{00000000-0005-0000-0000-0000B5840000}"/>
    <cellStyle name="Output 2 2 4 2 2 2 3 2" xfId="27309" xr:uid="{00000000-0005-0000-0000-0000B6840000}"/>
    <cellStyle name="Output 2 2 4 2 2 2 3 3" xfId="41562" xr:uid="{00000000-0005-0000-0000-0000B7840000}"/>
    <cellStyle name="Output 2 2 4 2 2 2 4" xfId="27307" xr:uid="{00000000-0005-0000-0000-0000B8840000}"/>
    <cellStyle name="Output 2 2 4 2 2 2 5" xfId="36469" xr:uid="{00000000-0005-0000-0000-0000B9840000}"/>
    <cellStyle name="Output 2 2 4 2 2 3" xfId="17136" xr:uid="{00000000-0005-0000-0000-0000BA840000}"/>
    <cellStyle name="Output 2 2 4 2 2 3 2" xfId="27310" xr:uid="{00000000-0005-0000-0000-0000BB840000}"/>
    <cellStyle name="Output 2 2 4 2 2 3 3" xfId="37750" xr:uid="{00000000-0005-0000-0000-0000BC840000}"/>
    <cellStyle name="Output 2 2 4 2 2 4" xfId="17137" xr:uid="{00000000-0005-0000-0000-0000BD840000}"/>
    <cellStyle name="Output 2 2 4 2 2 4 2" xfId="27311" xr:uid="{00000000-0005-0000-0000-0000BE840000}"/>
    <cellStyle name="Output 2 2 4 2 2 4 3" xfId="40292" xr:uid="{00000000-0005-0000-0000-0000BF840000}"/>
    <cellStyle name="Output 2 2 4 2 2 5" xfId="27306" xr:uid="{00000000-0005-0000-0000-0000C0840000}"/>
    <cellStyle name="Output 2 2 4 2 2 6" xfId="35190" xr:uid="{00000000-0005-0000-0000-0000C1840000}"/>
    <cellStyle name="Output 2 2 4 2 3" xfId="27305" xr:uid="{00000000-0005-0000-0000-0000C2840000}"/>
    <cellStyle name="Output 2 2 4 2 4" xfId="33919" xr:uid="{00000000-0005-0000-0000-0000C3840000}"/>
    <cellStyle name="Output 2 2 4 3" xfId="17138" xr:uid="{00000000-0005-0000-0000-0000C4840000}"/>
    <cellStyle name="Output 2 2 4 3 2" xfId="17139" xr:uid="{00000000-0005-0000-0000-0000C5840000}"/>
    <cellStyle name="Output 2 2 4 3 2 2" xfId="17140" xr:uid="{00000000-0005-0000-0000-0000C6840000}"/>
    <cellStyle name="Output 2 2 4 3 2 2 2" xfId="27314" xr:uid="{00000000-0005-0000-0000-0000C7840000}"/>
    <cellStyle name="Output 2 2 4 3 2 2 3" xfId="38502" xr:uid="{00000000-0005-0000-0000-0000C8840000}"/>
    <cellStyle name="Output 2 2 4 3 2 3" xfId="17141" xr:uid="{00000000-0005-0000-0000-0000C9840000}"/>
    <cellStyle name="Output 2 2 4 3 2 3 2" xfId="27315" xr:uid="{00000000-0005-0000-0000-0000CA840000}"/>
    <cellStyle name="Output 2 2 4 3 2 3 3" xfId="41042" xr:uid="{00000000-0005-0000-0000-0000CB840000}"/>
    <cellStyle name="Output 2 2 4 3 2 4" xfId="27313" xr:uid="{00000000-0005-0000-0000-0000CC840000}"/>
    <cellStyle name="Output 2 2 4 3 2 5" xfId="35949" xr:uid="{00000000-0005-0000-0000-0000CD840000}"/>
    <cellStyle name="Output 2 2 4 3 3" xfId="17142" xr:uid="{00000000-0005-0000-0000-0000CE840000}"/>
    <cellStyle name="Output 2 2 4 3 3 2" xfId="27316" xr:uid="{00000000-0005-0000-0000-0000CF840000}"/>
    <cellStyle name="Output 2 2 4 3 3 3" xfId="37228" xr:uid="{00000000-0005-0000-0000-0000D0840000}"/>
    <cellStyle name="Output 2 2 4 3 4" xfId="17143" xr:uid="{00000000-0005-0000-0000-0000D1840000}"/>
    <cellStyle name="Output 2 2 4 3 4 2" xfId="27317" xr:uid="{00000000-0005-0000-0000-0000D2840000}"/>
    <cellStyle name="Output 2 2 4 3 4 3" xfId="39772" xr:uid="{00000000-0005-0000-0000-0000D3840000}"/>
    <cellStyle name="Output 2 2 4 3 5" xfId="27312" xr:uid="{00000000-0005-0000-0000-0000D4840000}"/>
    <cellStyle name="Output 2 2 4 3 6" xfId="34669" xr:uid="{00000000-0005-0000-0000-0000D5840000}"/>
    <cellStyle name="Output 2 2 4 4" xfId="17144" xr:uid="{00000000-0005-0000-0000-0000D6840000}"/>
    <cellStyle name="Output 2 2 4 4 2" xfId="27318" xr:uid="{00000000-0005-0000-0000-0000D7840000}"/>
    <cellStyle name="Output 2 2 4 5" xfId="17130" xr:uid="{00000000-0005-0000-0000-0000D8840000}"/>
    <cellStyle name="Output 2 2 4 6" xfId="27304" xr:uid="{00000000-0005-0000-0000-0000D9840000}"/>
    <cellStyle name="Output 2 2 4 7" xfId="32716" xr:uid="{00000000-0005-0000-0000-0000DA840000}"/>
    <cellStyle name="Output 2 2 5" xfId="2769" xr:uid="{00000000-0005-0000-0000-0000DB840000}"/>
    <cellStyle name="Output 2 2 5 2" xfId="17146" xr:uid="{00000000-0005-0000-0000-0000DC840000}"/>
    <cellStyle name="Output 2 2 5 2 2" xfId="17147" xr:uid="{00000000-0005-0000-0000-0000DD840000}"/>
    <cellStyle name="Output 2 2 5 2 2 2" xfId="17148" xr:uid="{00000000-0005-0000-0000-0000DE840000}"/>
    <cellStyle name="Output 2 2 5 2 2 2 2" xfId="17149" xr:uid="{00000000-0005-0000-0000-0000DF840000}"/>
    <cellStyle name="Output 2 2 5 2 2 2 2 2" xfId="27323" xr:uid="{00000000-0005-0000-0000-0000E0840000}"/>
    <cellStyle name="Output 2 2 5 2 2 2 2 3" xfId="39181" xr:uid="{00000000-0005-0000-0000-0000E1840000}"/>
    <cellStyle name="Output 2 2 5 2 2 2 3" xfId="17150" xr:uid="{00000000-0005-0000-0000-0000E2840000}"/>
    <cellStyle name="Output 2 2 5 2 2 2 3 2" xfId="27324" xr:uid="{00000000-0005-0000-0000-0000E3840000}"/>
    <cellStyle name="Output 2 2 5 2 2 2 3 3" xfId="41721" xr:uid="{00000000-0005-0000-0000-0000E4840000}"/>
    <cellStyle name="Output 2 2 5 2 2 2 4" xfId="27322" xr:uid="{00000000-0005-0000-0000-0000E5840000}"/>
    <cellStyle name="Output 2 2 5 2 2 2 5" xfId="36628" xr:uid="{00000000-0005-0000-0000-0000E6840000}"/>
    <cellStyle name="Output 2 2 5 2 2 3" xfId="17151" xr:uid="{00000000-0005-0000-0000-0000E7840000}"/>
    <cellStyle name="Output 2 2 5 2 2 3 2" xfId="27325" xr:uid="{00000000-0005-0000-0000-0000E8840000}"/>
    <cellStyle name="Output 2 2 5 2 2 3 3" xfId="37911" xr:uid="{00000000-0005-0000-0000-0000E9840000}"/>
    <cellStyle name="Output 2 2 5 2 2 4" xfId="17152" xr:uid="{00000000-0005-0000-0000-0000EA840000}"/>
    <cellStyle name="Output 2 2 5 2 2 4 2" xfId="27326" xr:uid="{00000000-0005-0000-0000-0000EB840000}"/>
    <cellStyle name="Output 2 2 5 2 2 4 3" xfId="40451" xr:uid="{00000000-0005-0000-0000-0000EC840000}"/>
    <cellStyle name="Output 2 2 5 2 2 5" xfId="27321" xr:uid="{00000000-0005-0000-0000-0000ED840000}"/>
    <cellStyle name="Output 2 2 5 2 2 6" xfId="35351" xr:uid="{00000000-0005-0000-0000-0000EE840000}"/>
    <cellStyle name="Output 2 2 5 2 3" xfId="27320" xr:uid="{00000000-0005-0000-0000-0000EF840000}"/>
    <cellStyle name="Output 2 2 5 2 4" xfId="34079" xr:uid="{00000000-0005-0000-0000-0000F0840000}"/>
    <cellStyle name="Output 2 2 5 3" xfId="17153" xr:uid="{00000000-0005-0000-0000-0000F1840000}"/>
    <cellStyle name="Output 2 2 5 3 2" xfId="17154" xr:uid="{00000000-0005-0000-0000-0000F2840000}"/>
    <cellStyle name="Output 2 2 5 3 2 2" xfId="17155" xr:uid="{00000000-0005-0000-0000-0000F3840000}"/>
    <cellStyle name="Output 2 2 5 3 2 2 2" xfId="27329" xr:uid="{00000000-0005-0000-0000-0000F4840000}"/>
    <cellStyle name="Output 2 2 5 3 2 2 3" xfId="38661" xr:uid="{00000000-0005-0000-0000-0000F5840000}"/>
    <cellStyle name="Output 2 2 5 3 2 3" xfId="17156" xr:uid="{00000000-0005-0000-0000-0000F6840000}"/>
    <cellStyle name="Output 2 2 5 3 2 3 2" xfId="27330" xr:uid="{00000000-0005-0000-0000-0000F7840000}"/>
    <cellStyle name="Output 2 2 5 3 2 3 3" xfId="41201" xr:uid="{00000000-0005-0000-0000-0000F8840000}"/>
    <cellStyle name="Output 2 2 5 3 2 4" xfId="27328" xr:uid="{00000000-0005-0000-0000-0000F9840000}"/>
    <cellStyle name="Output 2 2 5 3 2 5" xfId="36108" xr:uid="{00000000-0005-0000-0000-0000FA840000}"/>
    <cellStyle name="Output 2 2 5 3 3" xfId="17157" xr:uid="{00000000-0005-0000-0000-0000FB840000}"/>
    <cellStyle name="Output 2 2 5 3 3 2" xfId="27331" xr:uid="{00000000-0005-0000-0000-0000FC840000}"/>
    <cellStyle name="Output 2 2 5 3 3 3" xfId="37389" xr:uid="{00000000-0005-0000-0000-0000FD840000}"/>
    <cellStyle name="Output 2 2 5 3 4" xfId="17158" xr:uid="{00000000-0005-0000-0000-0000FE840000}"/>
    <cellStyle name="Output 2 2 5 3 4 2" xfId="27332" xr:uid="{00000000-0005-0000-0000-0000FF840000}"/>
    <cellStyle name="Output 2 2 5 3 4 3" xfId="39931" xr:uid="{00000000-0005-0000-0000-000000850000}"/>
    <cellStyle name="Output 2 2 5 3 5" xfId="27327" xr:uid="{00000000-0005-0000-0000-000001850000}"/>
    <cellStyle name="Output 2 2 5 3 6" xfId="34828" xr:uid="{00000000-0005-0000-0000-000002850000}"/>
    <cellStyle name="Output 2 2 5 4" xfId="17159" xr:uid="{00000000-0005-0000-0000-000003850000}"/>
    <cellStyle name="Output 2 2 5 4 2" xfId="27333" xr:uid="{00000000-0005-0000-0000-000004850000}"/>
    <cellStyle name="Output 2 2 5 5" xfId="17145" xr:uid="{00000000-0005-0000-0000-000005850000}"/>
    <cellStyle name="Output 2 2 5 6" xfId="27319" xr:uid="{00000000-0005-0000-0000-000006850000}"/>
    <cellStyle name="Output 2 2 5 7" xfId="32892" xr:uid="{00000000-0005-0000-0000-000007850000}"/>
    <cellStyle name="Output 2 2 6" xfId="17160" xr:uid="{00000000-0005-0000-0000-000008850000}"/>
    <cellStyle name="Output 2 2 6 2" xfId="17161" xr:uid="{00000000-0005-0000-0000-000009850000}"/>
    <cellStyle name="Output 2 2 6 2 2" xfId="17162" xr:uid="{00000000-0005-0000-0000-00000A850000}"/>
    <cellStyle name="Output 2 2 6 2 2 2" xfId="27336" xr:uid="{00000000-0005-0000-0000-00000B850000}"/>
    <cellStyle name="Output 2 2 6 2 2 3" xfId="38063" xr:uid="{00000000-0005-0000-0000-00000C850000}"/>
    <cellStyle name="Output 2 2 6 2 3" xfId="17163" xr:uid="{00000000-0005-0000-0000-00000D850000}"/>
    <cellStyle name="Output 2 2 6 2 3 2" xfId="27337" xr:uid="{00000000-0005-0000-0000-00000E850000}"/>
    <cellStyle name="Output 2 2 6 2 3 3" xfId="40603" xr:uid="{00000000-0005-0000-0000-00000F850000}"/>
    <cellStyle name="Output 2 2 6 2 4" xfId="27335" xr:uid="{00000000-0005-0000-0000-000010850000}"/>
    <cellStyle name="Output 2 2 6 2 5" xfId="35510" xr:uid="{00000000-0005-0000-0000-000011850000}"/>
    <cellStyle name="Output 2 2 6 3" xfId="17164" xr:uid="{00000000-0005-0000-0000-000012850000}"/>
    <cellStyle name="Output 2 2 6 3 2" xfId="27338" xr:uid="{00000000-0005-0000-0000-000013850000}"/>
    <cellStyle name="Output 2 2 6 3 3" xfId="36789" xr:uid="{00000000-0005-0000-0000-000014850000}"/>
    <cellStyle name="Output 2 2 6 4" xfId="17165" xr:uid="{00000000-0005-0000-0000-000015850000}"/>
    <cellStyle name="Output 2 2 6 4 2" xfId="27339" xr:uid="{00000000-0005-0000-0000-000016850000}"/>
    <cellStyle name="Output 2 2 6 4 3" xfId="39333" xr:uid="{00000000-0005-0000-0000-000017850000}"/>
    <cellStyle name="Output 2 2 6 5" xfId="27334" xr:uid="{00000000-0005-0000-0000-000018850000}"/>
    <cellStyle name="Output 2 2 6 6" xfId="34235" xr:uid="{00000000-0005-0000-0000-000019850000}"/>
    <cellStyle name="Output 2 2 7" xfId="17065" xr:uid="{00000000-0005-0000-0000-00001A850000}"/>
    <cellStyle name="Output 2 2 8" xfId="27239" xr:uid="{00000000-0005-0000-0000-00001B850000}"/>
    <cellStyle name="Output 2 3" xfId="2770" xr:uid="{00000000-0005-0000-0000-00001C850000}"/>
    <cellStyle name="Output 2 3 10" xfId="27340" xr:uid="{00000000-0005-0000-0000-00001D850000}"/>
    <cellStyle name="Output 2 3 2" xfId="2771" xr:uid="{00000000-0005-0000-0000-00001E850000}"/>
    <cellStyle name="Output 2 3 2 2" xfId="17168" xr:uid="{00000000-0005-0000-0000-00001F850000}"/>
    <cellStyle name="Output 2 3 2 2 2" xfId="17169" xr:uid="{00000000-0005-0000-0000-000020850000}"/>
    <cellStyle name="Output 2 3 2 2 2 2" xfId="17170" xr:uid="{00000000-0005-0000-0000-000021850000}"/>
    <cellStyle name="Output 2 3 2 2 2 2 2" xfId="17171" xr:uid="{00000000-0005-0000-0000-000022850000}"/>
    <cellStyle name="Output 2 3 2 2 2 2 2 2" xfId="27345" xr:uid="{00000000-0005-0000-0000-000023850000}"/>
    <cellStyle name="Output 2 3 2 2 2 2 2 3" xfId="38948" xr:uid="{00000000-0005-0000-0000-000024850000}"/>
    <cellStyle name="Output 2 3 2 2 2 2 3" xfId="17172" xr:uid="{00000000-0005-0000-0000-000025850000}"/>
    <cellStyle name="Output 2 3 2 2 2 2 3 2" xfId="27346" xr:uid="{00000000-0005-0000-0000-000026850000}"/>
    <cellStyle name="Output 2 3 2 2 2 2 3 3" xfId="41488" xr:uid="{00000000-0005-0000-0000-000027850000}"/>
    <cellStyle name="Output 2 3 2 2 2 2 4" xfId="27344" xr:uid="{00000000-0005-0000-0000-000028850000}"/>
    <cellStyle name="Output 2 3 2 2 2 2 5" xfId="36395" xr:uid="{00000000-0005-0000-0000-000029850000}"/>
    <cellStyle name="Output 2 3 2 2 2 3" xfId="17173" xr:uid="{00000000-0005-0000-0000-00002A850000}"/>
    <cellStyle name="Output 2 3 2 2 2 3 2" xfId="27347" xr:uid="{00000000-0005-0000-0000-00002B850000}"/>
    <cellStyle name="Output 2 3 2 2 2 3 3" xfId="37676" xr:uid="{00000000-0005-0000-0000-00002C850000}"/>
    <cellStyle name="Output 2 3 2 2 2 4" xfId="17174" xr:uid="{00000000-0005-0000-0000-00002D850000}"/>
    <cellStyle name="Output 2 3 2 2 2 4 2" xfId="27348" xr:uid="{00000000-0005-0000-0000-00002E850000}"/>
    <cellStyle name="Output 2 3 2 2 2 4 3" xfId="40218" xr:uid="{00000000-0005-0000-0000-00002F850000}"/>
    <cellStyle name="Output 2 3 2 2 2 5" xfId="27343" xr:uid="{00000000-0005-0000-0000-000030850000}"/>
    <cellStyle name="Output 2 3 2 2 2 6" xfId="35116" xr:uid="{00000000-0005-0000-0000-000031850000}"/>
    <cellStyle name="Output 2 3 2 2 3" xfId="27342" xr:uid="{00000000-0005-0000-0000-000032850000}"/>
    <cellStyle name="Output 2 3 2 2 4" xfId="33845" xr:uid="{00000000-0005-0000-0000-000033850000}"/>
    <cellStyle name="Output 2 3 2 3" xfId="17175" xr:uid="{00000000-0005-0000-0000-000034850000}"/>
    <cellStyle name="Output 2 3 2 3 2" xfId="17176" xr:uid="{00000000-0005-0000-0000-000035850000}"/>
    <cellStyle name="Output 2 3 2 3 2 2" xfId="17177" xr:uid="{00000000-0005-0000-0000-000036850000}"/>
    <cellStyle name="Output 2 3 2 3 2 2 2" xfId="27351" xr:uid="{00000000-0005-0000-0000-000037850000}"/>
    <cellStyle name="Output 2 3 2 3 2 2 3" xfId="38428" xr:uid="{00000000-0005-0000-0000-000038850000}"/>
    <cellStyle name="Output 2 3 2 3 2 3" xfId="17178" xr:uid="{00000000-0005-0000-0000-000039850000}"/>
    <cellStyle name="Output 2 3 2 3 2 3 2" xfId="27352" xr:uid="{00000000-0005-0000-0000-00003A850000}"/>
    <cellStyle name="Output 2 3 2 3 2 3 3" xfId="40968" xr:uid="{00000000-0005-0000-0000-00003B850000}"/>
    <cellStyle name="Output 2 3 2 3 2 4" xfId="27350" xr:uid="{00000000-0005-0000-0000-00003C850000}"/>
    <cellStyle name="Output 2 3 2 3 2 5" xfId="35875" xr:uid="{00000000-0005-0000-0000-00003D850000}"/>
    <cellStyle name="Output 2 3 2 3 3" xfId="17179" xr:uid="{00000000-0005-0000-0000-00003E850000}"/>
    <cellStyle name="Output 2 3 2 3 3 2" xfId="27353" xr:uid="{00000000-0005-0000-0000-00003F850000}"/>
    <cellStyle name="Output 2 3 2 3 3 3" xfId="37154" xr:uid="{00000000-0005-0000-0000-000040850000}"/>
    <cellStyle name="Output 2 3 2 3 4" xfId="17180" xr:uid="{00000000-0005-0000-0000-000041850000}"/>
    <cellStyle name="Output 2 3 2 3 4 2" xfId="27354" xr:uid="{00000000-0005-0000-0000-000042850000}"/>
    <cellStyle name="Output 2 3 2 3 4 3" xfId="39698" xr:uid="{00000000-0005-0000-0000-000043850000}"/>
    <cellStyle name="Output 2 3 2 3 5" xfId="27349" xr:uid="{00000000-0005-0000-0000-000044850000}"/>
    <cellStyle name="Output 2 3 2 3 6" xfId="34597" xr:uid="{00000000-0005-0000-0000-000045850000}"/>
    <cellStyle name="Output 2 3 2 4" xfId="17181" xr:uid="{00000000-0005-0000-0000-000046850000}"/>
    <cellStyle name="Output 2 3 2 4 2" xfId="27355" xr:uid="{00000000-0005-0000-0000-000047850000}"/>
    <cellStyle name="Output 2 3 2 5" xfId="17167" xr:uid="{00000000-0005-0000-0000-000048850000}"/>
    <cellStyle name="Output 2 3 2 6" xfId="27341" xr:uid="{00000000-0005-0000-0000-000049850000}"/>
    <cellStyle name="Output 2 3 2 7" xfId="32642" xr:uid="{00000000-0005-0000-0000-00004A850000}"/>
    <cellStyle name="Output 2 3 3" xfId="2772" xr:uid="{00000000-0005-0000-0000-00004B850000}"/>
    <cellStyle name="Output 2 3 3 2" xfId="17183" xr:uid="{00000000-0005-0000-0000-00004C850000}"/>
    <cellStyle name="Output 2 3 3 2 2" xfId="17184" xr:uid="{00000000-0005-0000-0000-00004D850000}"/>
    <cellStyle name="Output 2 3 3 2 2 2" xfId="17185" xr:uid="{00000000-0005-0000-0000-00004E850000}"/>
    <cellStyle name="Output 2 3 3 2 2 2 2" xfId="17186" xr:uid="{00000000-0005-0000-0000-00004F850000}"/>
    <cellStyle name="Output 2 3 3 2 2 2 2 2" xfId="27360" xr:uid="{00000000-0005-0000-0000-000050850000}"/>
    <cellStyle name="Output 2 3 3 2 2 2 2 3" xfId="39100" xr:uid="{00000000-0005-0000-0000-000051850000}"/>
    <cellStyle name="Output 2 3 3 2 2 2 3" xfId="17187" xr:uid="{00000000-0005-0000-0000-000052850000}"/>
    <cellStyle name="Output 2 3 3 2 2 2 3 2" xfId="27361" xr:uid="{00000000-0005-0000-0000-000053850000}"/>
    <cellStyle name="Output 2 3 3 2 2 2 3 3" xfId="41640" xr:uid="{00000000-0005-0000-0000-000054850000}"/>
    <cellStyle name="Output 2 3 3 2 2 2 4" xfId="27359" xr:uid="{00000000-0005-0000-0000-000055850000}"/>
    <cellStyle name="Output 2 3 3 2 2 2 5" xfId="36547" xr:uid="{00000000-0005-0000-0000-000056850000}"/>
    <cellStyle name="Output 2 3 3 2 2 3" xfId="17188" xr:uid="{00000000-0005-0000-0000-000057850000}"/>
    <cellStyle name="Output 2 3 3 2 2 3 2" xfId="27362" xr:uid="{00000000-0005-0000-0000-000058850000}"/>
    <cellStyle name="Output 2 3 3 2 2 3 3" xfId="37828" xr:uid="{00000000-0005-0000-0000-000059850000}"/>
    <cellStyle name="Output 2 3 3 2 2 4" xfId="17189" xr:uid="{00000000-0005-0000-0000-00005A850000}"/>
    <cellStyle name="Output 2 3 3 2 2 4 2" xfId="27363" xr:uid="{00000000-0005-0000-0000-00005B850000}"/>
    <cellStyle name="Output 2 3 3 2 2 4 3" xfId="40370" xr:uid="{00000000-0005-0000-0000-00005C850000}"/>
    <cellStyle name="Output 2 3 3 2 2 5" xfId="27358" xr:uid="{00000000-0005-0000-0000-00005D850000}"/>
    <cellStyle name="Output 2 3 3 2 2 6" xfId="35268" xr:uid="{00000000-0005-0000-0000-00005E850000}"/>
    <cellStyle name="Output 2 3 3 2 3" xfId="27357" xr:uid="{00000000-0005-0000-0000-00005F850000}"/>
    <cellStyle name="Output 2 3 3 2 4" xfId="33996" xr:uid="{00000000-0005-0000-0000-000060850000}"/>
    <cellStyle name="Output 2 3 3 3" xfId="17190" xr:uid="{00000000-0005-0000-0000-000061850000}"/>
    <cellStyle name="Output 2 3 3 3 2" xfId="17191" xr:uid="{00000000-0005-0000-0000-000062850000}"/>
    <cellStyle name="Output 2 3 3 3 2 2" xfId="17192" xr:uid="{00000000-0005-0000-0000-000063850000}"/>
    <cellStyle name="Output 2 3 3 3 2 2 2" xfId="27366" xr:uid="{00000000-0005-0000-0000-000064850000}"/>
    <cellStyle name="Output 2 3 3 3 2 2 3" xfId="38580" xr:uid="{00000000-0005-0000-0000-000065850000}"/>
    <cellStyle name="Output 2 3 3 3 2 3" xfId="17193" xr:uid="{00000000-0005-0000-0000-000066850000}"/>
    <cellStyle name="Output 2 3 3 3 2 3 2" xfId="27367" xr:uid="{00000000-0005-0000-0000-000067850000}"/>
    <cellStyle name="Output 2 3 3 3 2 3 3" xfId="41120" xr:uid="{00000000-0005-0000-0000-000068850000}"/>
    <cellStyle name="Output 2 3 3 3 2 4" xfId="27365" xr:uid="{00000000-0005-0000-0000-000069850000}"/>
    <cellStyle name="Output 2 3 3 3 2 5" xfId="36027" xr:uid="{00000000-0005-0000-0000-00006A850000}"/>
    <cellStyle name="Output 2 3 3 3 3" xfId="17194" xr:uid="{00000000-0005-0000-0000-00006B850000}"/>
    <cellStyle name="Output 2 3 3 3 3 2" xfId="27368" xr:uid="{00000000-0005-0000-0000-00006C850000}"/>
    <cellStyle name="Output 2 3 3 3 3 3" xfId="37306" xr:uid="{00000000-0005-0000-0000-00006D850000}"/>
    <cellStyle name="Output 2 3 3 3 4" xfId="17195" xr:uid="{00000000-0005-0000-0000-00006E850000}"/>
    <cellStyle name="Output 2 3 3 3 4 2" xfId="27369" xr:uid="{00000000-0005-0000-0000-00006F850000}"/>
    <cellStyle name="Output 2 3 3 3 4 3" xfId="39850" xr:uid="{00000000-0005-0000-0000-000070850000}"/>
    <cellStyle name="Output 2 3 3 3 5" xfId="27364" xr:uid="{00000000-0005-0000-0000-000071850000}"/>
    <cellStyle name="Output 2 3 3 3 6" xfId="34745" xr:uid="{00000000-0005-0000-0000-000072850000}"/>
    <cellStyle name="Output 2 3 3 4" xfId="17182" xr:uid="{00000000-0005-0000-0000-000073850000}"/>
    <cellStyle name="Output 2 3 3 5" xfId="27356" xr:uid="{00000000-0005-0000-0000-000074850000}"/>
    <cellStyle name="Output 2 3 4" xfId="17196" xr:uid="{00000000-0005-0000-0000-000075850000}"/>
    <cellStyle name="Output 2 3 4 2" xfId="17197" xr:uid="{00000000-0005-0000-0000-000076850000}"/>
    <cellStyle name="Output 2 3 4 2 2" xfId="17198" xr:uid="{00000000-0005-0000-0000-000077850000}"/>
    <cellStyle name="Output 2 3 4 2 2 2" xfId="17199" xr:uid="{00000000-0005-0000-0000-000078850000}"/>
    <cellStyle name="Output 2 3 4 2 2 2 2" xfId="17200" xr:uid="{00000000-0005-0000-0000-000079850000}"/>
    <cellStyle name="Output 2 3 4 2 2 2 2 2" xfId="27374" xr:uid="{00000000-0005-0000-0000-00007A850000}"/>
    <cellStyle name="Output 2 3 4 2 2 2 2 3" xfId="39259" xr:uid="{00000000-0005-0000-0000-00007B850000}"/>
    <cellStyle name="Output 2 3 4 2 2 2 3" xfId="17201" xr:uid="{00000000-0005-0000-0000-00007C850000}"/>
    <cellStyle name="Output 2 3 4 2 2 2 3 2" xfId="27375" xr:uid="{00000000-0005-0000-0000-00007D850000}"/>
    <cellStyle name="Output 2 3 4 2 2 2 3 3" xfId="41799" xr:uid="{00000000-0005-0000-0000-00007E850000}"/>
    <cellStyle name="Output 2 3 4 2 2 2 4" xfId="27373" xr:uid="{00000000-0005-0000-0000-00007F850000}"/>
    <cellStyle name="Output 2 3 4 2 2 2 5" xfId="36706" xr:uid="{00000000-0005-0000-0000-000080850000}"/>
    <cellStyle name="Output 2 3 4 2 2 3" xfId="17202" xr:uid="{00000000-0005-0000-0000-000081850000}"/>
    <cellStyle name="Output 2 3 4 2 2 3 2" xfId="27376" xr:uid="{00000000-0005-0000-0000-000082850000}"/>
    <cellStyle name="Output 2 3 4 2 2 3 3" xfId="37989" xr:uid="{00000000-0005-0000-0000-000083850000}"/>
    <cellStyle name="Output 2 3 4 2 2 4" xfId="17203" xr:uid="{00000000-0005-0000-0000-000084850000}"/>
    <cellStyle name="Output 2 3 4 2 2 4 2" xfId="27377" xr:uid="{00000000-0005-0000-0000-000085850000}"/>
    <cellStyle name="Output 2 3 4 2 2 4 3" xfId="40529" xr:uid="{00000000-0005-0000-0000-000086850000}"/>
    <cellStyle name="Output 2 3 4 2 2 5" xfId="27372" xr:uid="{00000000-0005-0000-0000-000087850000}"/>
    <cellStyle name="Output 2 3 4 2 2 6" xfId="35429" xr:uid="{00000000-0005-0000-0000-000088850000}"/>
    <cellStyle name="Output 2 3 4 2 3" xfId="27371" xr:uid="{00000000-0005-0000-0000-000089850000}"/>
    <cellStyle name="Output 2 3 4 2 4" xfId="34157" xr:uid="{00000000-0005-0000-0000-00008A850000}"/>
    <cellStyle name="Output 2 3 4 3" xfId="17204" xr:uid="{00000000-0005-0000-0000-00008B850000}"/>
    <cellStyle name="Output 2 3 4 3 2" xfId="17205" xr:uid="{00000000-0005-0000-0000-00008C850000}"/>
    <cellStyle name="Output 2 3 4 3 2 2" xfId="17206" xr:uid="{00000000-0005-0000-0000-00008D850000}"/>
    <cellStyle name="Output 2 3 4 3 2 2 2" xfId="27380" xr:uid="{00000000-0005-0000-0000-00008E850000}"/>
    <cellStyle name="Output 2 3 4 3 2 2 3" xfId="38739" xr:uid="{00000000-0005-0000-0000-00008F850000}"/>
    <cellStyle name="Output 2 3 4 3 2 3" xfId="17207" xr:uid="{00000000-0005-0000-0000-000090850000}"/>
    <cellStyle name="Output 2 3 4 3 2 3 2" xfId="27381" xr:uid="{00000000-0005-0000-0000-000091850000}"/>
    <cellStyle name="Output 2 3 4 3 2 3 3" xfId="41279" xr:uid="{00000000-0005-0000-0000-000092850000}"/>
    <cellStyle name="Output 2 3 4 3 2 4" xfId="27379" xr:uid="{00000000-0005-0000-0000-000093850000}"/>
    <cellStyle name="Output 2 3 4 3 2 5" xfId="36186" xr:uid="{00000000-0005-0000-0000-000094850000}"/>
    <cellStyle name="Output 2 3 4 3 3" xfId="17208" xr:uid="{00000000-0005-0000-0000-000095850000}"/>
    <cellStyle name="Output 2 3 4 3 3 2" xfId="27382" xr:uid="{00000000-0005-0000-0000-000096850000}"/>
    <cellStyle name="Output 2 3 4 3 3 3" xfId="37467" xr:uid="{00000000-0005-0000-0000-000097850000}"/>
    <cellStyle name="Output 2 3 4 3 4" xfId="17209" xr:uid="{00000000-0005-0000-0000-000098850000}"/>
    <cellStyle name="Output 2 3 4 3 4 2" xfId="27383" xr:uid="{00000000-0005-0000-0000-000099850000}"/>
    <cellStyle name="Output 2 3 4 3 4 3" xfId="40009" xr:uid="{00000000-0005-0000-0000-00009A850000}"/>
    <cellStyle name="Output 2 3 4 3 5" xfId="27378" xr:uid="{00000000-0005-0000-0000-00009B850000}"/>
    <cellStyle name="Output 2 3 4 3 6" xfId="34907" xr:uid="{00000000-0005-0000-0000-00009C850000}"/>
    <cellStyle name="Output 2 3 4 4" xfId="27370" xr:uid="{00000000-0005-0000-0000-00009D850000}"/>
    <cellStyle name="Output 2 3 4 5" xfId="33610" xr:uid="{00000000-0005-0000-0000-00009E850000}"/>
    <cellStyle name="Output 2 3 5" xfId="17210" xr:uid="{00000000-0005-0000-0000-00009F850000}"/>
    <cellStyle name="Output 2 3 5 2" xfId="17211" xr:uid="{00000000-0005-0000-0000-0000A0850000}"/>
    <cellStyle name="Output 2 3 5 2 2" xfId="17212" xr:uid="{00000000-0005-0000-0000-0000A1850000}"/>
    <cellStyle name="Output 2 3 5 2 2 2" xfId="17213" xr:uid="{00000000-0005-0000-0000-0000A2850000}"/>
    <cellStyle name="Output 2 3 5 2 2 2 2" xfId="27387" xr:uid="{00000000-0005-0000-0000-0000A3850000}"/>
    <cellStyle name="Output 2 3 5 2 2 2 3" xfId="38283" xr:uid="{00000000-0005-0000-0000-0000A4850000}"/>
    <cellStyle name="Output 2 3 5 2 2 3" xfId="17214" xr:uid="{00000000-0005-0000-0000-0000A5850000}"/>
    <cellStyle name="Output 2 3 5 2 2 3 2" xfId="27388" xr:uid="{00000000-0005-0000-0000-0000A6850000}"/>
    <cellStyle name="Output 2 3 5 2 2 3 3" xfId="40823" xr:uid="{00000000-0005-0000-0000-0000A7850000}"/>
    <cellStyle name="Output 2 3 5 2 2 4" xfId="27386" xr:uid="{00000000-0005-0000-0000-0000A8850000}"/>
    <cellStyle name="Output 2 3 5 2 2 5" xfId="35730" xr:uid="{00000000-0005-0000-0000-0000A9850000}"/>
    <cellStyle name="Output 2 3 5 2 3" xfId="17215" xr:uid="{00000000-0005-0000-0000-0000AA850000}"/>
    <cellStyle name="Output 2 3 5 2 3 2" xfId="27389" xr:uid="{00000000-0005-0000-0000-0000AB850000}"/>
    <cellStyle name="Output 2 3 5 2 3 3" xfId="37009" xr:uid="{00000000-0005-0000-0000-0000AC850000}"/>
    <cellStyle name="Output 2 3 5 2 4" xfId="17216" xr:uid="{00000000-0005-0000-0000-0000AD850000}"/>
    <cellStyle name="Output 2 3 5 2 4 2" xfId="27390" xr:uid="{00000000-0005-0000-0000-0000AE850000}"/>
    <cellStyle name="Output 2 3 5 2 4 3" xfId="39553" xr:uid="{00000000-0005-0000-0000-0000AF850000}"/>
    <cellStyle name="Output 2 3 5 2 5" xfId="27385" xr:uid="{00000000-0005-0000-0000-0000B0850000}"/>
    <cellStyle name="Output 2 3 5 2 6" xfId="34455" xr:uid="{00000000-0005-0000-0000-0000B1850000}"/>
    <cellStyle name="Output 2 3 5 3" xfId="27384" xr:uid="{00000000-0005-0000-0000-0000B2850000}"/>
    <cellStyle name="Output 2 3 5 4" xfId="32478" xr:uid="{00000000-0005-0000-0000-0000B3850000}"/>
    <cellStyle name="Output 2 3 6" xfId="17217" xr:uid="{00000000-0005-0000-0000-0000B4850000}"/>
    <cellStyle name="Output 2 3 6 2" xfId="17218" xr:uid="{00000000-0005-0000-0000-0000B5850000}"/>
    <cellStyle name="Output 2 3 6 2 2" xfId="17219" xr:uid="{00000000-0005-0000-0000-0000B6850000}"/>
    <cellStyle name="Output 2 3 6 2 2 2" xfId="17220" xr:uid="{00000000-0005-0000-0000-0000B7850000}"/>
    <cellStyle name="Output 2 3 6 2 2 2 2" xfId="27394" xr:uid="{00000000-0005-0000-0000-0000B8850000}"/>
    <cellStyle name="Output 2 3 6 2 2 2 3" xfId="38803" xr:uid="{00000000-0005-0000-0000-0000B9850000}"/>
    <cellStyle name="Output 2 3 6 2 2 3" xfId="17221" xr:uid="{00000000-0005-0000-0000-0000BA850000}"/>
    <cellStyle name="Output 2 3 6 2 2 3 2" xfId="27395" xr:uid="{00000000-0005-0000-0000-0000BB850000}"/>
    <cellStyle name="Output 2 3 6 2 2 3 3" xfId="41343" xr:uid="{00000000-0005-0000-0000-0000BC850000}"/>
    <cellStyle name="Output 2 3 6 2 2 4" xfId="27393" xr:uid="{00000000-0005-0000-0000-0000BD850000}"/>
    <cellStyle name="Output 2 3 6 2 2 5" xfId="36250" xr:uid="{00000000-0005-0000-0000-0000BE850000}"/>
    <cellStyle name="Output 2 3 6 2 3" xfId="17222" xr:uid="{00000000-0005-0000-0000-0000BF850000}"/>
    <cellStyle name="Output 2 3 6 2 3 2" xfId="27396" xr:uid="{00000000-0005-0000-0000-0000C0850000}"/>
    <cellStyle name="Output 2 3 6 2 3 3" xfId="37531" xr:uid="{00000000-0005-0000-0000-0000C1850000}"/>
    <cellStyle name="Output 2 3 6 2 4" xfId="17223" xr:uid="{00000000-0005-0000-0000-0000C2850000}"/>
    <cellStyle name="Output 2 3 6 2 4 2" xfId="27397" xr:uid="{00000000-0005-0000-0000-0000C3850000}"/>
    <cellStyle name="Output 2 3 6 2 4 3" xfId="40073" xr:uid="{00000000-0005-0000-0000-0000C4850000}"/>
    <cellStyle name="Output 2 3 6 2 5" xfId="27392" xr:uid="{00000000-0005-0000-0000-0000C5850000}"/>
    <cellStyle name="Output 2 3 6 2 6" xfId="34971" xr:uid="{00000000-0005-0000-0000-0000C6850000}"/>
    <cellStyle name="Output 2 3 6 3" xfId="27391" xr:uid="{00000000-0005-0000-0000-0000C7850000}"/>
    <cellStyle name="Output 2 3 6 4" xfId="33698" xr:uid="{00000000-0005-0000-0000-0000C8850000}"/>
    <cellStyle name="Output 2 3 7" xfId="17224" xr:uid="{00000000-0005-0000-0000-0000C9850000}"/>
    <cellStyle name="Output 2 3 7 2" xfId="17225" xr:uid="{00000000-0005-0000-0000-0000CA850000}"/>
    <cellStyle name="Output 2 3 7 2 2" xfId="17226" xr:uid="{00000000-0005-0000-0000-0000CB850000}"/>
    <cellStyle name="Output 2 3 7 2 2 2" xfId="27400" xr:uid="{00000000-0005-0000-0000-0000CC850000}"/>
    <cellStyle name="Output 2 3 7 2 2 3" xfId="38141" xr:uid="{00000000-0005-0000-0000-0000CD850000}"/>
    <cellStyle name="Output 2 3 7 2 3" xfId="17227" xr:uid="{00000000-0005-0000-0000-0000CE850000}"/>
    <cellStyle name="Output 2 3 7 2 3 2" xfId="27401" xr:uid="{00000000-0005-0000-0000-0000CF850000}"/>
    <cellStyle name="Output 2 3 7 2 3 3" xfId="40681" xr:uid="{00000000-0005-0000-0000-0000D0850000}"/>
    <cellStyle name="Output 2 3 7 2 4" xfId="27399" xr:uid="{00000000-0005-0000-0000-0000D1850000}"/>
    <cellStyle name="Output 2 3 7 2 5" xfId="35588" xr:uid="{00000000-0005-0000-0000-0000D2850000}"/>
    <cellStyle name="Output 2 3 7 3" xfId="17228" xr:uid="{00000000-0005-0000-0000-0000D3850000}"/>
    <cellStyle name="Output 2 3 7 3 2" xfId="27402" xr:uid="{00000000-0005-0000-0000-0000D4850000}"/>
    <cellStyle name="Output 2 3 7 3 3" xfId="36867" xr:uid="{00000000-0005-0000-0000-0000D5850000}"/>
    <cellStyle name="Output 2 3 7 4" xfId="17229" xr:uid="{00000000-0005-0000-0000-0000D6850000}"/>
    <cellStyle name="Output 2 3 7 4 2" xfId="27403" xr:uid="{00000000-0005-0000-0000-0000D7850000}"/>
    <cellStyle name="Output 2 3 7 4 3" xfId="39411" xr:uid="{00000000-0005-0000-0000-0000D8850000}"/>
    <cellStyle name="Output 2 3 7 5" xfId="27398" xr:uid="{00000000-0005-0000-0000-0000D9850000}"/>
    <cellStyle name="Output 2 3 7 6" xfId="34313" xr:uid="{00000000-0005-0000-0000-0000DA850000}"/>
    <cellStyle name="Output 2 3 8" xfId="17230" xr:uid="{00000000-0005-0000-0000-0000DB850000}"/>
    <cellStyle name="Output 2 3 8 2" xfId="27404" xr:uid="{00000000-0005-0000-0000-0000DC850000}"/>
    <cellStyle name="Output 2 3 8 3" xfId="42594" xr:uid="{00000000-0005-0000-0000-0000DD850000}"/>
    <cellStyle name="Output 2 3 9" xfId="17166" xr:uid="{00000000-0005-0000-0000-0000DE850000}"/>
    <cellStyle name="Output 2 4" xfId="2773" xr:uid="{00000000-0005-0000-0000-0000DF850000}"/>
    <cellStyle name="Output 2 4 2" xfId="17232" xr:uid="{00000000-0005-0000-0000-0000E0850000}"/>
    <cellStyle name="Output 2 4 2 2" xfId="17233" xr:uid="{00000000-0005-0000-0000-0000E1850000}"/>
    <cellStyle name="Output 2 4 2 2 2" xfId="17234" xr:uid="{00000000-0005-0000-0000-0000E2850000}"/>
    <cellStyle name="Output 2 4 2 2 2 2" xfId="17235" xr:uid="{00000000-0005-0000-0000-0000E3850000}"/>
    <cellStyle name="Output 2 4 2 2 2 2 2" xfId="27409" xr:uid="{00000000-0005-0000-0000-0000E4850000}"/>
    <cellStyle name="Output 2 4 2 2 2 2 3" xfId="38870" xr:uid="{00000000-0005-0000-0000-0000E5850000}"/>
    <cellStyle name="Output 2 4 2 2 2 3" xfId="17236" xr:uid="{00000000-0005-0000-0000-0000E6850000}"/>
    <cellStyle name="Output 2 4 2 2 2 3 2" xfId="27410" xr:uid="{00000000-0005-0000-0000-0000E7850000}"/>
    <cellStyle name="Output 2 4 2 2 2 3 3" xfId="41410" xr:uid="{00000000-0005-0000-0000-0000E8850000}"/>
    <cellStyle name="Output 2 4 2 2 2 4" xfId="27408" xr:uid="{00000000-0005-0000-0000-0000E9850000}"/>
    <cellStyle name="Output 2 4 2 2 2 5" xfId="36317" xr:uid="{00000000-0005-0000-0000-0000EA850000}"/>
    <cellStyle name="Output 2 4 2 2 3" xfId="17237" xr:uid="{00000000-0005-0000-0000-0000EB850000}"/>
    <cellStyle name="Output 2 4 2 2 3 2" xfId="27411" xr:uid="{00000000-0005-0000-0000-0000EC850000}"/>
    <cellStyle name="Output 2 4 2 2 3 3" xfId="37598" xr:uid="{00000000-0005-0000-0000-0000ED850000}"/>
    <cellStyle name="Output 2 4 2 2 4" xfId="17238" xr:uid="{00000000-0005-0000-0000-0000EE850000}"/>
    <cellStyle name="Output 2 4 2 2 4 2" xfId="27412" xr:uid="{00000000-0005-0000-0000-0000EF850000}"/>
    <cellStyle name="Output 2 4 2 2 4 3" xfId="40140" xr:uid="{00000000-0005-0000-0000-0000F0850000}"/>
    <cellStyle name="Output 2 4 2 2 5" xfId="27407" xr:uid="{00000000-0005-0000-0000-0000F1850000}"/>
    <cellStyle name="Output 2 4 2 2 6" xfId="35038" xr:uid="{00000000-0005-0000-0000-0000F2850000}"/>
    <cellStyle name="Output 2 4 2 3" xfId="27406" xr:uid="{00000000-0005-0000-0000-0000F3850000}"/>
    <cellStyle name="Output 2 4 2 4" xfId="33767" xr:uid="{00000000-0005-0000-0000-0000F4850000}"/>
    <cellStyle name="Output 2 4 3" xfId="17239" xr:uid="{00000000-0005-0000-0000-0000F5850000}"/>
    <cellStyle name="Output 2 4 3 2" xfId="17240" xr:uid="{00000000-0005-0000-0000-0000F6850000}"/>
    <cellStyle name="Output 2 4 3 2 2" xfId="17241" xr:uid="{00000000-0005-0000-0000-0000F7850000}"/>
    <cellStyle name="Output 2 4 3 2 2 2" xfId="27415" xr:uid="{00000000-0005-0000-0000-0000F8850000}"/>
    <cellStyle name="Output 2 4 3 2 2 3" xfId="38350" xr:uid="{00000000-0005-0000-0000-0000F9850000}"/>
    <cellStyle name="Output 2 4 3 2 3" xfId="17242" xr:uid="{00000000-0005-0000-0000-0000FA850000}"/>
    <cellStyle name="Output 2 4 3 2 3 2" xfId="27416" xr:uid="{00000000-0005-0000-0000-0000FB850000}"/>
    <cellStyle name="Output 2 4 3 2 3 3" xfId="40890" xr:uid="{00000000-0005-0000-0000-0000FC850000}"/>
    <cellStyle name="Output 2 4 3 2 4" xfId="27414" xr:uid="{00000000-0005-0000-0000-0000FD850000}"/>
    <cellStyle name="Output 2 4 3 2 5" xfId="35797" xr:uid="{00000000-0005-0000-0000-0000FE850000}"/>
    <cellStyle name="Output 2 4 3 3" xfId="17243" xr:uid="{00000000-0005-0000-0000-0000FF850000}"/>
    <cellStyle name="Output 2 4 3 3 2" xfId="27417" xr:uid="{00000000-0005-0000-0000-000000860000}"/>
    <cellStyle name="Output 2 4 3 3 3" xfId="37076" xr:uid="{00000000-0005-0000-0000-000001860000}"/>
    <cellStyle name="Output 2 4 3 4" xfId="17244" xr:uid="{00000000-0005-0000-0000-000002860000}"/>
    <cellStyle name="Output 2 4 3 4 2" xfId="27418" xr:uid="{00000000-0005-0000-0000-000003860000}"/>
    <cellStyle name="Output 2 4 3 4 3" xfId="39620" xr:uid="{00000000-0005-0000-0000-000004860000}"/>
    <cellStyle name="Output 2 4 3 5" xfId="27413" xr:uid="{00000000-0005-0000-0000-000005860000}"/>
    <cellStyle name="Output 2 4 3 6" xfId="34521" xr:uid="{00000000-0005-0000-0000-000006860000}"/>
    <cellStyle name="Output 2 4 4" xfId="17245" xr:uid="{00000000-0005-0000-0000-000007860000}"/>
    <cellStyle name="Output 2 4 4 2" xfId="27419" xr:uid="{00000000-0005-0000-0000-000008860000}"/>
    <cellStyle name="Output 2 4 4 3" xfId="42595" xr:uid="{00000000-0005-0000-0000-000009860000}"/>
    <cellStyle name="Output 2 4 5" xfId="17246" xr:uid="{00000000-0005-0000-0000-00000A860000}"/>
    <cellStyle name="Output 2 4 5 2" xfId="27420" xr:uid="{00000000-0005-0000-0000-00000B860000}"/>
    <cellStyle name="Output 2 4 6" xfId="17231" xr:uid="{00000000-0005-0000-0000-00000C860000}"/>
    <cellStyle name="Output 2 4 7" xfId="27405" xr:uid="{00000000-0005-0000-0000-00000D860000}"/>
    <cellStyle name="Output 2 4 8" xfId="32566" xr:uid="{00000000-0005-0000-0000-00000E860000}"/>
    <cellStyle name="Output 2 5" xfId="2774" xr:uid="{00000000-0005-0000-0000-00000F860000}"/>
    <cellStyle name="Output 2 5 2" xfId="17248" xr:uid="{00000000-0005-0000-0000-000010860000}"/>
    <cellStyle name="Output 2 5 2 2" xfId="17249" xr:uid="{00000000-0005-0000-0000-000011860000}"/>
    <cellStyle name="Output 2 5 2 2 2" xfId="17250" xr:uid="{00000000-0005-0000-0000-000012860000}"/>
    <cellStyle name="Output 2 5 2 2 2 2" xfId="17251" xr:uid="{00000000-0005-0000-0000-000013860000}"/>
    <cellStyle name="Output 2 5 2 2 2 2 2" xfId="27425" xr:uid="{00000000-0005-0000-0000-000014860000}"/>
    <cellStyle name="Output 2 5 2 2 2 2 3" xfId="39021" xr:uid="{00000000-0005-0000-0000-000015860000}"/>
    <cellStyle name="Output 2 5 2 2 2 3" xfId="17252" xr:uid="{00000000-0005-0000-0000-000016860000}"/>
    <cellStyle name="Output 2 5 2 2 2 3 2" xfId="27426" xr:uid="{00000000-0005-0000-0000-000017860000}"/>
    <cellStyle name="Output 2 5 2 2 2 3 3" xfId="41561" xr:uid="{00000000-0005-0000-0000-000018860000}"/>
    <cellStyle name="Output 2 5 2 2 2 4" xfId="27424" xr:uid="{00000000-0005-0000-0000-000019860000}"/>
    <cellStyle name="Output 2 5 2 2 2 5" xfId="36468" xr:uid="{00000000-0005-0000-0000-00001A860000}"/>
    <cellStyle name="Output 2 5 2 2 3" xfId="17253" xr:uid="{00000000-0005-0000-0000-00001B860000}"/>
    <cellStyle name="Output 2 5 2 2 3 2" xfId="27427" xr:uid="{00000000-0005-0000-0000-00001C860000}"/>
    <cellStyle name="Output 2 5 2 2 3 3" xfId="37749" xr:uid="{00000000-0005-0000-0000-00001D860000}"/>
    <cellStyle name="Output 2 5 2 2 4" xfId="17254" xr:uid="{00000000-0005-0000-0000-00001E860000}"/>
    <cellStyle name="Output 2 5 2 2 4 2" xfId="27428" xr:uid="{00000000-0005-0000-0000-00001F860000}"/>
    <cellStyle name="Output 2 5 2 2 4 3" xfId="40291" xr:uid="{00000000-0005-0000-0000-000020860000}"/>
    <cellStyle name="Output 2 5 2 2 5" xfId="27423" xr:uid="{00000000-0005-0000-0000-000021860000}"/>
    <cellStyle name="Output 2 5 2 2 6" xfId="35189" xr:uid="{00000000-0005-0000-0000-000022860000}"/>
    <cellStyle name="Output 2 5 2 3" xfId="27422" xr:uid="{00000000-0005-0000-0000-000023860000}"/>
    <cellStyle name="Output 2 5 2 4" xfId="33918" xr:uid="{00000000-0005-0000-0000-000024860000}"/>
    <cellStyle name="Output 2 5 3" xfId="17255" xr:uid="{00000000-0005-0000-0000-000025860000}"/>
    <cellStyle name="Output 2 5 3 2" xfId="17256" xr:uid="{00000000-0005-0000-0000-000026860000}"/>
    <cellStyle name="Output 2 5 3 2 2" xfId="17257" xr:uid="{00000000-0005-0000-0000-000027860000}"/>
    <cellStyle name="Output 2 5 3 2 2 2" xfId="27431" xr:uid="{00000000-0005-0000-0000-000028860000}"/>
    <cellStyle name="Output 2 5 3 2 2 3" xfId="38501" xr:uid="{00000000-0005-0000-0000-000029860000}"/>
    <cellStyle name="Output 2 5 3 2 3" xfId="17258" xr:uid="{00000000-0005-0000-0000-00002A860000}"/>
    <cellStyle name="Output 2 5 3 2 3 2" xfId="27432" xr:uid="{00000000-0005-0000-0000-00002B860000}"/>
    <cellStyle name="Output 2 5 3 2 3 3" xfId="41041" xr:uid="{00000000-0005-0000-0000-00002C860000}"/>
    <cellStyle name="Output 2 5 3 2 4" xfId="27430" xr:uid="{00000000-0005-0000-0000-00002D860000}"/>
    <cellStyle name="Output 2 5 3 2 5" xfId="35948" xr:uid="{00000000-0005-0000-0000-00002E860000}"/>
    <cellStyle name="Output 2 5 3 3" xfId="17259" xr:uid="{00000000-0005-0000-0000-00002F860000}"/>
    <cellStyle name="Output 2 5 3 3 2" xfId="27433" xr:uid="{00000000-0005-0000-0000-000030860000}"/>
    <cellStyle name="Output 2 5 3 3 3" xfId="37227" xr:uid="{00000000-0005-0000-0000-000031860000}"/>
    <cellStyle name="Output 2 5 3 4" xfId="17260" xr:uid="{00000000-0005-0000-0000-000032860000}"/>
    <cellStyle name="Output 2 5 3 4 2" xfId="27434" xr:uid="{00000000-0005-0000-0000-000033860000}"/>
    <cellStyle name="Output 2 5 3 4 3" xfId="39771" xr:uid="{00000000-0005-0000-0000-000034860000}"/>
    <cellStyle name="Output 2 5 3 5" xfId="27429" xr:uid="{00000000-0005-0000-0000-000035860000}"/>
    <cellStyle name="Output 2 5 3 6" xfId="34668" xr:uid="{00000000-0005-0000-0000-000036860000}"/>
    <cellStyle name="Output 2 5 4" xfId="17261" xr:uid="{00000000-0005-0000-0000-000037860000}"/>
    <cellStyle name="Output 2 5 4 2" xfId="27435" xr:uid="{00000000-0005-0000-0000-000038860000}"/>
    <cellStyle name="Output 2 5 4 3" xfId="42596" xr:uid="{00000000-0005-0000-0000-000039860000}"/>
    <cellStyle name="Output 2 5 5" xfId="17262" xr:uid="{00000000-0005-0000-0000-00003A860000}"/>
    <cellStyle name="Output 2 5 5 2" xfId="27436" xr:uid="{00000000-0005-0000-0000-00003B860000}"/>
    <cellStyle name="Output 2 5 6" xfId="17247" xr:uid="{00000000-0005-0000-0000-00003C860000}"/>
    <cellStyle name="Output 2 5 7" xfId="27421" xr:uid="{00000000-0005-0000-0000-00003D860000}"/>
    <cellStyle name="Output 2 5 8" xfId="32715" xr:uid="{00000000-0005-0000-0000-00003E860000}"/>
    <cellStyle name="Output 2 6" xfId="17263" xr:uid="{00000000-0005-0000-0000-00003F860000}"/>
    <cellStyle name="Output 2 6 2" xfId="17264" xr:uid="{00000000-0005-0000-0000-000040860000}"/>
    <cellStyle name="Output 2 6 2 2" xfId="17265" xr:uid="{00000000-0005-0000-0000-000041860000}"/>
    <cellStyle name="Output 2 6 2 2 2" xfId="17266" xr:uid="{00000000-0005-0000-0000-000042860000}"/>
    <cellStyle name="Output 2 6 2 2 2 2" xfId="17267" xr:uid="{00000000-0005-0000-0000-000043860000}"/>
    <cellStyle name="Output 2 6 2 2 2 2 2" xfId="27441" xr:uid="{00000000-0005-0000-0000-000044860000}"/>
    <cellStyle name="Output 2 6 2 2 2 2 3" xfId="39130" xr:uid="{00000000-0005-0000-0000-000045860000}"/>
    <cellStyle name="Output 2 6 2 2 2 3" xfId="17268" xr:uid="{00000000-0005-0000-0000-000046860000}"/>
    <cellStyle name="Output 2 6 2 2 2 3 2" xfId="27442" xr:uid="{00000000-0005-0000-0000-000047860000}"/>
    <cellStyle name="Output 2 6 2 2 2 3 3" xfId="41670" xr:uid="{00000000-0005-0000-0000-000048860000}"/>
    <cellStyle name="Output 2 6 2 2 2 4" xfId="27440" xr:uid="{00000000-0005-0000-0000-000049860000}"/>
    <cellStyle name="Output 2 6 2 2 2 5" xfId="36577" xr:uid="{00000000-0005-0000-0000-00004A860000}"/>
    <cellStyle name="Output 2 6 2 2 3" xfId="17269" xr:uid="{00000000-0005-0000-0000-00004B860000}"/>
    <cellStyle name="Output 2 6 2 2 3 2" xfId="27443" xr:uid="{00000000-0005-0000-0000-00004C860000}"/>
    <cellStyle name="Output 2 6 2 2 3 3" xfId="37858" xr:uid="{00000000-0005-0000-0000-00004D860000}"/>
    <cellStyle name="Output 2 6 2 2 4" xfId="17270" xr:uid="{00000000-0005-0000-0000-00004E860000}"/>
    <cellStyle name="Output 2 6 2 2 4 2" xfId="27444" xr:uid="{00000000-0005-0000-0000-00004F860000}"/>
    <cellStyle name="Output 2 6 2 2 4 3" xfId="40400" xr:uid="{00000000-0005-0000-0000-000050860000}"/>
    <cellStyle name="Output 2 6 2 2 5" xfId="27439" xr:uid="{00000000-0005-0000-0000-000051860000}"/>
    <cellStyle name="Output 2 6 2 2 6" xfId="35298" xr:uid="{00000000-0005-0000-0000-000052860000}"/>
    <cellStyle name="Output 2 6 2 3" xfId="27438" xr:uid="{00000000-0005-0000-0000-000053860000}"/>
    <cellStyle name="Output 2 6 2 4" xfId="34026" xr:uid="{00000000-0005-0000-0000-000054860000}"/>
    <cellStyle name="Output 2 6 3" xfId="17271" xr:uid="{00000000-0005-0000-0000-000055860000}"/>
    <cellStyle name="Output 2 6 3 2" xfId="17272" xr:uid="{00000000-0005-0000-0000-000056860000}"/>
    <cellStyle name="Output 2 6 3 2 2" xfId="17273" xr:uid="{00000000-0005-0000-0000-000057860000}"/>
    <cellStyle name="Output 2 6 3 2 2 2" xfId="27447" xr:uid="{00000000-0005-0000-0000-000058860000}"/>
    <cellStyle name="Output 2 6 3 2 2 3" xfId="38610" xr:uid="{00000000-0005-0000-0000-000059860000}"/>
    <cellStyle name="Output 2 6 3 2 3" xfId="17274" xr:uid="{00000000-0005-0000-0000-00005A860000}"/>
    <cellStyle name="Output 2 6 3 2 3 2" xfId="27448" xr:uid="{00000000-0005-0000-0000-00005B860000}"/>
    <cellStyle name="Output 2 6 3 2 3 3" xfId="41150" xr:uid="{00000000-0005-0000-0000-00005C860000}"/>
    <cellStyle name="Output 2 6 3 2 4" xfId="27446" xr:uid="{00000000-0005-0000-0000-00005D860000}"/>
    <cellStyle name="Output 2 6 3 2 5" xfId="36057" xr:uid="{00000000-0005-0000-0000-00005E860000}"/>
    <cellStyle name="Output 2 6 3 3" xfId="17275" xr:uid="{00000000-0005-0000-0000-00005F860000}"/>
    <cellStyle name="Output 2 6 3 3 2" xfId="27449" xr:uid="{00000000-0005-0000-0000-000060860000}"/>
    <cellStyle name="Output 2 6 3 3 3" xfId="37336" xr:uid="{00000000-0005-0000-0000-000061860000}"/>
    <cellStyle name="Output 2 6 3 4" xfId="17276" xr:uid="{00000000-0005-0000-0000-000062860000}"/>
    <cellStyle name="Output 2 6 3 4 2" xfId="27450" xr:uid="{00000000-0005-0000-0000-000063860000}"/>
    <cellStyle name="Output 2 6 3 4 3" xfId="39880" xr:uid="{00000000-0005-0000-0000-000064860000}"/>
    <cellStyle name="Output 2 6 3 5" xfId="27445" xr:uid="{00000000-0005-0000-0000-000065860000}"/>
    <cellStyle name="Output 2 6 3 6" xfId="34775" xr:uid="{00000000-0005-0000-0000-000066860000}"/>
    <cellStyle name="Output 2 6 4" xfId="17277" xr:uid="{00000000-0005-0000-0000-000067860000}"/>
    <cellStyle name="Output 2 6 4 2" xfId="27451" xr:uid="{00000000-0005-0000-0000-000068860000}"/>
    <cellStyle name="Output 2 6 5" xfId="27437" xr:uid="{00000000-0005-0000-0000-000069860000}"/>
    <cellStyle name="Output 2 6 6" xfId="32835" xr:uid="{00000000-0005-0000-0000-00006A860000}"/>
    <cellStyle name="Output 2 7" xfId="17278" xr:uid="{00000000-0005-0000-0000-00006B860000}"/>
    <cellStyle name="Output 2 7 2" xfId="17279" xr:uid="{00000000-0005-0000-0000-00006C860000}"/>
    <cellStyle name="Output 2 7 2 2" xfId="17280" xr:uid="{00000000-0005-0000-0000-00006D860000}"/>
    <cellStyle name="Output 2 7 2 2 2" xfId="17281" xr:uid="{00000000-0005-0000-0000-00006E860000}"/>
    <cellStyle name="Output 2 7 2 2 2 2" xfId="17282" xr:uid="{00000000-0005-0000-0000-00006F860000}"/>
    <cellStyle name="Output 2 7 2 2 2 2 2" xfId="27456" xr:uid="{00000000-0005-0000-0000-000070860000}"/>
    <cellStyle name="Output 2 7 2 2 2 2 3" xfId="39180" xr:uid="{00000000-0005-0000-0000-000071860000}"/>
    <cellStyle name="Output 2 7 2 2 2 3" xfId="17283" xr:uid="{00000000-0005-0000-0000-000072860000}"/>
    <cellStyle name="Output 2 7 2 2 2 3 2" xfId="27457" xr:uid="{00000000-0005-0000-0000-000073860000}"/>
    <cellStyle name="Output 2 7 2 2 2 3 3" xfId="41720" xr:uid="{00000000-0005-0000-0000-000074860000}"/>
    <cellStyle name="Output 2 7 2 2 2 4" xfId="27455" xr:uid="{00000000-0005-0000-0000-000075860000}"/>
    <cellStyle name="Output 2 7 2 2 2 5" xfId="36627" xr:uid="{00000000-0005-0000-0000-000076860000}"/>
    <cellStyle name="Output 2 7 2 2 3" xfId="17284" xr:uid="{00000000-0005-0000-0000-000077860000}"/>
    <cellStyle name="Output 2 7 2 2 3 2" xfId="27458" xr:uid="{00000000-0005-0000-0000-000078860000}"/>
    <cellStyle name="Output 2 7 2 2 3 3" xfId="37910" xr:uid="{00000000-0005-0000-0000-000079860000}"/>
    <cellStyle name="Output 2 7 2 2 4" xfId="17285" xr:uid="{00000000-0005-0000-0000-00007A860000}"/>
    <cellStyle name="Output 2 7 2 2 4 2" xfId="27459" xr:uid="{00000000-0005-0000-0000-00007B860000}"/>
    <cellStyle name="Output 2 7 2 2 4 3" xfId="40450" xr:uid="{00000000-0005-0000-0000-00007C860000}"/>
    <cellStyle name="Output 2 7 2 2 5" xfId="27454" xr:uid="{00000000-0005-0000-0000-00007D860000}"/>
    <cellStyle name="Output 2 7 2 2 6" xfId="35350" xr:uid="{00000000-0005-0000-0000-00007E860000}"/>
    <cellStyle name="Output 2 7 2 3" xfId="27453" xr:uid="{00000000-0005-0000-0000-00007F860000}"/>
    <cellStyle name="Output 2 7 2 4" xfId="34078" xr:uid="{00000000-0005-0000-0000-000080860000}"/>
    <cellStyle name="Output 2 7 3" xfId="17286" xr:uid="{00000000-0005-0000-0000-000081860000}"/>
    <cellStyle name="Output 2 7 3 2" xfId="17287" xr:uid="{00000000-0005-0000-0000-000082860000}"/>
    <cellStyle name="Output 2 7 3 2 2" xfId="17288" xr:uid="{00000000-0005-0000-0000-000083860000}"/>
    <cellStyle name="Output 2 7 3 2 2 2" xfId="27462" xr:uid="{00000000-0005-0000-0000-000084860000}"/>
    <cellStyle name="Output 2 7 3 2 2 3" xfId="38660" xr:uid="{00000000-0005-0000-0000-000085860000}"/>
    <cellStyle name="Output 2 7 3 2 3" xfId="17289" xr:uid="{00000000-0005-0000-0000-000086860000}"/>
    <cellStyle name="Output 2 7 3 2 3 2" xfId="27463" xr:uid="{00000000-0005-0000-0000-000087860000}"/>
    <cellStyle name="Output 2 7 3 2 3 3" xfId="41200" xr:uid="{00000000-0005-0000-0000-000088860000}"/>
    <cellStyle name="Output 2 7 3 2 4" xfId="27461" xr:uid="{00000000-0005-0000-0000-000089860000}"/>
    <cellStyle name="Output 2 7 3 2 5" xfId="36107" xr:uid="{00000000-0005-0000-0000-00008A860000}"/>
    <cellStyle name="Output 2 7 3 3" xfId="17290" xr:uid="{00000000-0005-0000-0000-00008B860000}"/>
    <cellStyle name="Output 2 7 3 3 2" xfId="27464" xr:uid="{00000000-0005-0000-0000-00008C860000}"/>
    <cellStyle name="Output 2 7 3 3 3" xfId="37388" xr:uid="{00000000-0005-0000-0000-00008D860000}"/>
    <cellStyle name="Output 2 7 3 4" xfId="17291" xr:uid="{00000000-0005-0000-0000-00008E860000}"/>
    <cellStyle name="Output 2 7 3 4 2" xfId="27465" xr:uid="{00000000-0005-0000-0000-00008F860000}"/>
    <cellStyle name="Output 2 7 3 4 3" xfId="39930" xr:uid="{00000000-0005-0000-0000-000090860000}"/>
    <cellStyle name="Output 2 7 3 5" xfId="27460" xr:uid="{00000000-0005-0000-0000-000091860000}"/>
    <cellStyle name="Output 2 7 3 6" xfId="34827" xr:uid="{00000000-0005-0000-0000-000092860000}"/>
    <cellStyle name="Output 2 7 4" xfId="27452" xr:uid="{00000000-0005-0000-0000-000093860000}"/>
    <cellStyle name="Output 2 7 5" xfId="32891" xr:uid="{00000000-0005-0000-0000-000094860000}"/>
    <cellStyle name="Output 2 8" xfId="17292" xr:uid="{00000000-0005-0000-0000-000095860000}"/>
    <cellStyle name="Output 2 8 2" xfId="17293" xr:uid="{00000000-0005-0000-0000-000096860000}"/>
    <cellStyle name="Output 2 8 2 2" xfId="17294" xr:uid="{00000000-0005-0000-0000-000097860000}"/>
    <cellStyle name="Output 2 8 2 2 2" xfId="27468" xr:uid="{00000000-0005-0000-0000-000098860000}"/>
    <cellStyle name="Output 2 8 2 2 3" xfId="38062" xr:uid="{00000000-0005-0000-0000-000099860000}"/>
    <cellStyle name="Output 2 8 2 3" xfId="17295" xr:uid="{00000000-0005-0000-0000-00009A860000}"/>
    <cellStyle name="Output 2 8 2 3 2" xfId="27469" xr:uid="{00000000-0005-0000-0000-00009B860000}"/>
    <cellStyle name="Output 2 8 2 3 3" xfId="40602" xr:uid="{00000000-0005-0000-0000-00009C860000}"/>
    <cellStyle name="Output 2 8 2 4" xfId="27467" xr:uid="{00000000-0005-0000-0000-00009D860000}"/>
    <cellStyle name="Output 2 8 2 5" xfId="35509" xr:uid="{00000000-0005-0000-0000-00009E860000}"/>
    <cellStyle name="Output 2 8 3" xfId="17296" xr:uid="{00000000-0005-0000-0000-00009F860000}"/>
    <cellStyle name="Output 2 8 3 2" xfId="27470" xr:uid="{00000000-0005-0000-0000-0000A0860000}"/>
    <cellStyle name="Output 2 8 3 3" xfId="36788" xr:uid="{00000000-0005-0000-0000-0000A1860000}"/>
    <cellStyle name="Output 2 8 4" xfId="17297" xr:uid="{00000000-0005-0000-0000-0000A2860000}"/>
    <cellStyle name="Output 2 8 4 2" xfId="27471" xr:uid="{00000000-0005-0000-0000-0000A3860000}"/>
    <cellStyle name="Output 2 8 4 3" xfId="39332" xr:uid="{00000000-0005-0000-0000-0000A4860000}"/>
    <cellStyle name="Output 2 8 5" xfId="27466" xr:uid="{00000000-0005-0000-0000-0000A5860000}"/>
    <cellStyle name="Output 2 8 6" xfId="34234" xr:uid="{00000000-0005-0000-0000-0000A6860000}"/>
    <cellStyle name="Output 2 9" xfId="17298" xr:uid="{00000000-0005-0000-0000-0000A7860000}"/>
    <cellStyle name="Output 2 9 2" xfId="27472" xr:uid="{00000000-0005-0000-0000-0000A8860000}"/>
    <cellStyle name="Output 2 9 3" xfId="42468" xr:uid="{00000000-0005-0000-0000-0000A9860000}"/>
    <cellStyle name="Output 20" xfId="42703" xr:uid="{00000000-0005-0000-0000-0000AA860000}"/>
    <cellStyle name="Output 3" xfId="2775" xr:uid="{00000000-0005-0000-0000-0000AB860000}"/>
    <cellStyle name="Output 3 10" xfId="27473" xr:uid="{00000000-0005-0000-0000-0000AC860000}"/>
    <cellStyle name="Output 3 2" xfId="2776" xr:uid="{00000000-0005-0000-0000-0000AD860000}"/>
    <cellStyle name="Output 3 2 2" xfId="17301" xr:uid="{00000000-0005-0000-0000-0000AE860000}"/>
    <cellStyle name="Output 3 2 2 2" xfId="17302" xr:uid="{00000000-0005-0000-0000-0000AF860000}"/>
    <cellStyle name="Output 3 2 2 2 2" xfId="17303" xr:uid="{00000000-0005-0000-0000-0000B0860000}"/>
    <cellStyle name="Output 3 2 2 2 2 2" xfId="17304" xr:uid="{00000000-0005-0000-0000-0000B1860000}"/>
    <cellStyle name="Output 3 2 2 2 2 2 2" xfId="17305" xr:uid="{00000000-0005-0000-0000-0000B2860000}"/>
    <cellStyle name="Output 3 2 2 2 2 2 2 2" xfId="17306" xr:uid="{00000000-0005-0000-0000-0000B3860000}"/>
    <cellStyle name="Output 3 2 2 2 2 2 2 2 2" xfId="27480" xr:uid="{00000000-0005-0000-0000-0000B4860000}"/>
    <cellStyle name="Output 3 2 2 2 2 2 2 2 3" xfId="38951" xr:uid="{00000000-0005-0000-0000-0000B5860000}"/>
    <cellStyle name="Output 3 2 2 2 2 2 2 3" xfId="17307" xr:uid="{00000000-0005-0000-0000-0000B6860000}"/>
    <cellStyle name="Output 3 2 2 2 2 2 2 3 2" xfId="27481" xr:uid="{00000000-0005-0000-0000-0000B7860000}"/>
    <cellStyle name="Output 3 2 2 2 2 2 2 3 3" xfId="41491" xr:uid="{00000000-0005-0000-0000-0000B8860000}"/>
    <cellStyle name="Output 3 2 2 2 2 2 2 4" xfId="27479" xr:uid="{00000000-0005-0000-0000-0000B9860000}"/>
    <cellStyle name="Output 3 2 2 2 2 2 2 5" xfId="36398" xr:uid="{00000000-0005-0000-0000-0000BA860000}"/>
    <cellStyle name="Output 3 2 2 2 2 2 3" xfId="17308" xr:uid="{00000000-0005-0000-0000-0000BB860000}"/>
    <cellStyle name="Output 3 2 2 2 2 2 3 2" xfId="27482" xr:uid="{00000000-0005-0000-0000-0000BC860000}"/>
    <cellStyle name="Output 3 2 2 2 2 2 3 3" xfId="37679" xr:uid="{00000000-0005-0000-0000-0000BD860000}"/>
    <cellStyle name="Output 3 2 2 2 2 2 4" xfId="17309" xr:uid="{00000000-0005-0000-0000-0000BE860000}"/>
    <cellStyle name="Output 3 2 2 2 2 2 4 2" xfId="27483" xr:uid="{00000000-0005-0000-0000-0000BF860000}"/>
    <cellStyle name="Output 3 2 2 2 2 2 4 3" xfId="40221" xr:uid="{00000000-0005-0000-0000-0000C0860000}"/>
    <cellStyle name="Output 3 2 2 2 2 2 5" xfId="27478" xr:uid="{00000000-0005-0000-0000-0000C1860000}"/>
    <cellStyle name="Output 3 2 2 2 2 2 6" xfId="35119" xr:uid="{00000000-0005-0000-0000-0000C2860000}"/>
    <cellStyle name="Output 3 2 2 2 2 3" xfId="27477" xr:uid="{00000000-0005-0000-0000-0000C3860000}"/>
    <cellStyle name="Output 3 2 2 2 2 4" xfId="33848" xr:uid="{00000000-0005-0000-0000-0000C4860000}"/>
    <cellStyle name="Output 3 2 2 2 3" xfId="17310" xr:uid="{00000000-0005-0000-0000-0000C5860000}"/>
    <cellStyle name="Output 3 2 2 2 3 2" xfId="17311" xr:uid="{00000000-0005-0000-0000-0000C6860000}"/>
    <cellStyle name="Output 3 2 2 2 3 2 2" xfId="17312" xr:uid="{00000000-0005-0000-0000-0000C7860000}"/>
    <cellStyle name="Output 3 2 2 2 3 2 2 2" xfId="27486" xr:uid="{00000000-0005-0000-0000-0000C8860000}"/>
    <cellStyle name="Output 3 2 2 2 3 2 2 3" xfId="38431" xr:uid="{00000000-0005-0000-0000-0000C9860000}"/>
    <cellStyle name="Output 3 2 2 2 3 2 3" xfId="17313" xr:uid="{00000000-0005-0000-0000-0000CA860000}"/>
    <cellStyle name="Output 3 2 2 2 3 2 3 2" xfId="27487" xr:uid="{00000000-0005-0000-0000-0000CB860000}"/>
    <cellStyle name="Output 3 2 2 2 3 2 3 3" xfId="40971" xr:uid="{00000000-0005-0000-0000-0000CC860000}"/>
    <cellStyle name="Output 3 2 2 2 3 2 4" xfId="27485" xr:uid="{00000000-0005-0000-0000-0000CD860000}"/>
    <cellStyle name="Output 3 2 2 2 3 2 5" xfId="35878" xr:uid="{00000000-0005-0000-0000-0000CE860000}"/>
    <cellStyle name="Output 3 2 2 2 3 3" xfId="17314" xr:uid="{00000000-0005-0000-0000-0000CF860000}"/>
    <cellStyle name="Output 3 2 2 2 3 3 2" xfId="27488" xr:uid="{00000000-0005-0000-0000-0000D0860000}"/>
    <cellStyle name="Output 3 2 2 2 3 3 3" xfId="37157" xr:uid="{00000000-0005-0000-0000-0000D1860000}"/>
    <cellStyle name="Output 3 2 2 2 3 4" xfId="17315" xr:uid="{00000000-0005-0000-0000-0000D2860000}"/>
    <cellStyle name="Output 3 2 2 2 3 4 2" xfId="27489" xr:uid="{00000000-0005-0000-0000-0000D3860000}"/>
    <cellStyle name="Output 3 2 2 2 3 4 3" xfId="39701" xr:uid="{00000000-0005-0000-0000-0000D4860000}"/>
    <cellStyle name="Output 3 2 2 2 3 5" xfId="27484" xr:uid="{00000000-0005-0000-0000-0000D5860000}"/>
    <cellStyle name="Output 3 2 2 2 3 6" xfId="34600" xr:uid="{00000000-0005-0000-0000-0000D6860000}"/>
    <cellStyle name="Output 3 2 2 2 4" xfId="27476" xr:uid="{00000000-0005-0000-0000-0000D7860000}"/>
    <cellStyle name="Output 3 2 2 2 5" xfId="32645" xr:uid="{00000000-0005-0000-0000-0000D8860000}"/>
    <cellStyle name="Output 3 2 2 3" xfId="17316" xr:uid="{00000000-0005-0000-0000-0000D9860000}"/>
    <cellStyle name="Output 3 2 2 3 2" xfId="17317" xr:uid="{00000000-0005-0000-0000-0000DA860000}"/>
    <cellStyle name="Output 3 2 2 3 2 2" xfId="17318" xr:uid="{00000000-0005-0000-0000-0000DB860000}"/>
    <cellStyle name="Output 3 2 2 3 2 2 2" xfId="17319" xr:uid="{00000000-0005-0000-0000-0000DC860000}"/>
    <cellStyle name="Output 3 2 2 3 2 2 2 2" xfId="17320" xr:uid="{00000000-0005-0000-0000-0000DD860000}"/>
    <cellStyle name="Output 3 2 2 3 2 2 2 2 2" xfId="27494" xr:uid="{00000000-0005-0000-0000-0000DE860000}"/>
    <cellStyle name="Output 3 2 2 3 2 2 2 2 3" xfId="39103" xr:uid="{00000000-0005-0000-0000-0000DF860000}"/>
    <cellStyle name="Output 3 2 2 3 2 2 2 3" xfId="17321" xr:uid="{00000000-0005-0000-0000-0000E0860000}"/>
    <cellStyle name="Output 3 2 2 3 2 2 2 3 2" xfId="27495" xr:uid="{00000000-0005-0000-0000-0000E1860000}"/>
    <cellStyle name="Output 3 2 2 3 2 2 2 3 3" xfId="41643" xr:uid="{00000000-0005-0000-0000-0000E2860000}"/>
    <cellStyle name="Output 3 2 2 3 2 2 2 4" xfId="27493" xr:uid="{00000000-0005-0000-0000-0000E3860000}"/>
    <cellStyle name="Output 3 2 2 3 2 2 2 5" xfId="36550" xr:uid="{00000000-0005-0000-0000-0000E4860000}"/>
    <cellStyle name="Output 3 2 2 3 2 2 3" xfId="17322" xr:uid="{00000000-0005-0000-0000-0000E5860000}"/>
    <cellStyle name="Output 3 2 2 3 2 2 3 2" xfId="27496" xr:uid="{00000000-0005-0000-0000-0000E6860000}"/>
    <cellStyle name="Output 3 2 2 3 2 2 3 3" xfId="37831" xr:uid="{00000000-0005-0000-0000-0000E7860000}"/>
    <cellStyle name="Output 3 2 2 3 2 2 4" xfId="17323" xr:uid="{00000000-0005-0000-0000-0000E8860000}"/>
    <cellStyle name="Output 3 2 2 3 2 2 4 2" xfId="27497" xr:uid="{00000000-0005-0000-0000-0000E9860000}"/>
    <cellStyle name="Output 3 2 2 3 2 2 4 3" xfId="40373" xr:uid="{00000000-0005-0000-0000-0000EA860000}"/>
    <cellStyle name="Output 3 2 2 3 2 2 5" xfId="27492" xr:uid="{00000000-0005-0000-0000-0000EB860000}"/>
    <cellStyle name="Output 3 2 2 3 2 2 6" xfId="35271" xr:uid="{00000000-0005-0000-0000-0000EC860000}"/>
    <cellStyle name="Output 3 2 2 3 2 3" xfId="27491" xr:uid="{00000000-0005-0000-0000-0000ED860000}"/>
    <cellStyle name="Output 3 2 2 3 2 4" xfId="33999" xr:uid="{00000000-0005-0000-0000-0000EE860000}"/>
    <cellStyle name="Output 3 2 2 3 3" xfId="17324" xr:uid="{00000000-0005-0000-0000-0000EF860000}"/>
    <cellStyle name="Output 3 2 2 3 3 2" xfId="17325" xr:uid="{00000000-0005-0000-0000-0000F0860000}"/>
    <cellStyle name="Output 3 2 2 3 3 2 2" xfId="17326" xr:uid="{00000000-0005-0000-0000-0000F1860000}"/>
    <cellStyle name="Output 3 2 2 3 3 2 2 2" xfId="27500" xr:uid="{00000000-0005-0000-0000-0000F2860000}"/>
    <cellStyle name="Output 3 2 2 3 3 2 2 3" xfId="38583" xr:uid="{00000000-0005-0000-0000-0000F3860000}"/>
    <cellStyle name="Output 3 2 2 3 3 2 3" xfId="17327" xr:uid="{00000000-0005-0000-0000-0000F4860000}"/>
    <cellStyle name="Output 3 2 2 3 3 2 3 2" xfId="27501" xr:uid="{00000000-0005-0000-0000-0000F5860000}"/>
    <cellStyle name="Output 3 2 2 3 3 2 3 3" xfId="41123" xr:uid="{00000000-0005-0000-0000-0000F6860000}"/>
    <cellStyle name="Output 3 2 2 3 3 2 4" xfId="27499" xr:uid="{00000000-0005-0000-0000-0000F7860000}"/>
    <cellStyle name="Output 3 2 2 3 3 2 5" xfId="36030" xr:uid="{00000000-0005-0000-0000-0000F8860000}"/>
    <cellStyle name="Output 3 2 2 3 3 3" xfId="17328" xr:uid="{00000000-0005-0000-0000-0000F9860000}"/>
    <cellStyle name="Output 3 2 2 3 3 3 2" xfId="27502" xr:uid="{00000000-0005-0000-0000-0000FA860000}"/>
    <cellStyle name="Output 3 2 2 3 3 3 3" xfId="37309" xr:uid="{00000000-0005-0000-0000-0000FB860000}"/>
    <cellStyle name="Output 3 2 2 3 3 4" xfId="17329" xr:uid="{00000000-0005-0000-0000-0000FC860000}"/>
    <cellStyle name="Output 3 2 2 3 3 4 2" xfId="27503" xr:uid="{00000000-0005-0000-0000-0000FD860000}"/>
    <cellStyle name="Output 3 2 2 3 3 4 3" xfId="39853" xr:uid="{00000000-0005-0000-0000-0000FE860000}"/>
    <cellStyle name="Output 3 2 2 3 3 5" xfId="27498" xr:uid="{00000000-0005-0000-0000-0000FF860000}"/>
    <cellStyle name="Output 3 2 2 3 3 6" xfId="34748" xr:uid="{00000000-0005-0000-0000-000000870000}"/>
    <cellStyle name="Output 3 2 2 3 4" xfId="27490" xr:uid="{00000000-0005-0000-0000-000001870000}"/>
    <cellStyle name="Output 3 2 2 3 5" xfId="32791" xr:uid="{00000000-0005-0000-0000-000002870000}"/>
    <cellStyle name="Output 3 2 2 4" xfId="17330" xr:uid="{00000000-0005-0000-0000-000003870000}"/>
    <cellStyle name="Output 3 2 2 4 2" xfId="17331" xr:uid="{00000000-0005-0000-0000-000004870000}"/>
    <cellStyle name="Output 3 2 2 4 2 2" xfId="17332" xr:uid="{00000000-0005-0000-0000-000005870000}"/>
    <cellStyle name="Output 3 2 2 4 2 2 2" xfId="17333" xr:uid="{00000000-0005-0000-0000-000006870000}"/>
    <cellStyle name="Output 3 2 2 4 2 2 2 2" xfId="17334" xr:uid="{00000000-0005-0000-0000-000007870000}"/>
    <cellStyle name="Output 3 2 2 4 2 2 2 2 2" xfId="27508" xr:uid="{00000000-0005-0000-0000-000008870000}"/>
    <cellStyle name="Output 3 2 2 4 2 2 2 2 3" xfId="39262" xr:uid="{00000000-0005-0000-0000-000009870000}"/>
    <cellStyle name="Output 3 2 2 4 2 2 2 3" xfId="17335" xr:uid="{00000000-0005-0000-0000-00000A870000}"/>
    <cellStyle name="Output 3 2 2 4 2 2 2 3 2" xfId="27509" xr:uid="{00000000-0005-0000-0000-00000B870000}"/>
    <cellStyle name="Output 3 2 2 4 2 2 2 3 3" xfId="41802" xr:uid="{00000000-0005-0000-0000-00000C870000}"/>
    <cellStyle name="Output 3 2 2 4 2 2 2 4" xfId="27507" xr:uid="{00000000-0005-0000-0000-00000D870000}"/>
    <cellStyle name="Output 3 2 2 4 2 2 2 5" xfId="36709" xr:uid="{00000000-0005-0000-0000-00000E870000}"/>
    <cellStyle name="Output 3 2 2 4 2 2 3" xfId="17336" xr:uid="{00000000-0005-0000-0000-00000F870000}"/>
    <cellStyle name="Output 3 2 2 4 2 2 3 2" xfId="27510" xr:uid="{00000000-0005-0000-0000-000010870000}"/>
    <cellStyle name="Output 3 2 2 4 2 2 3 3" xfId="37992" xr:uid="{00000000-0005-0000-0000-000011870000}"/>
    <cellStyle name="Output 3 2 2 4 2 2 4" xfId="17337" xr:uid="{00000000-0005-0000-0000-000012870000}"/>
    <cellStyle name="Output 3 2 2 4 2 2 4 2" xfId="27511" xr:uid="{00000000-0005-0000-0000-000013870000}"/>
    <cellStyle name="Output 3 2 2 4 2 2 4 3" xfId="40532" xr:uid="{00000000-0005-0000-0000-000014870000}"/>
    <cellStyle name="Output 3 2 2 4 2 2 5" xfId="27506" xr:uid="{00000000-0005-0000-0000-000015870000}"/>
    <cellStyle name="Output 3 2 2 4 2 2 6" xfId="35432" xr:uid="{00000000-0005-0000-0000-000016870000}"/>
    <cellStyle name="Output 3 2 2 4 2 3" xfId="27505" xr:uid="{00000000-0005-0000-0000-000017870000}"/>
    <cellStyle name="Output 3 2 2 4 2 4" xfId="34160" xr:uid="{00000000-0005-0000-0000-000018870000}"/>
    <cellStyle name="Output 3 2 2 4 3" xfId="17338" xr:uid="{00000000-0005-0000-0000-000019870000}"/>
    <cellStyle name="Output 3 2 2 4 3 2" xfId="17339" xr:uid="{00000000-0005-0000-0000-00001A870000}"/>
    <cellStyle name="Output 3 2 2 4 3 2 2" xfId="17340" xr:uid="{00000000-0005-0000-0000-00001B870000}"/>
    <cellStyle name="Output 3 2 2 4 3 2 2 2" xfId="27514" xr:uid="{00000000-0005-0000-0000-00001C870000}"/>
    <cellStyle name="Output 3 2 2 4 3 2 2 3" xfId="38742" xr:uid="{00000000-0005-0000-0000-00001D870000}"/>
    <cellStyle name="Output 3 2 2 4 3 2 3" xfId="17341" xr:uid="{00000000-0005-0000-0000-00001E870000}"/>
    <cellStyle name="Output 3 2 2 4 3 2 3 2" xfId="27515" xr:uid="{00000000-0005-0000-0000-00001F870000}"/>
    <cellStyle name="Output 3 2 2 4 3 2 3 3" xfId="41282" xr:uid="{00000000-0005-0000-0000-000020870000}"/>
    <cellStyle name="Output 3 2 2 4 3 2 4" xfId="27513" xr:uid="{00000000-0005-0000-0000-000021870000}"/>
    <cellStyle name="Output 3 2 2 4 3 2 5" xfId="36189" xr:uid="{00000000-0005-0000-0000-000022870000}"/>
    <cellStyle name="Output 3 2 2 4 3 3" xfId="17342" xr:uid="{00000000-0005-0000-0000-000023870000}"/>
    <cellStyle name="Output 3 2 2 4 3 3 2" xfId="27516" xr:uid="{00000000-0005-0000-0000-000024870000}"/>
    <cellStyle name="Output 3 2 2 4 3 3 3" xfId="37470" xr:uid="{00000000-0005-0000-0000-000025870000}"/>
    <cellStyle name="Output 3 2 2 4 3 4" xfId="17343" xr:uid="{00000000-0005-0000-0000-000026870000}"/>
    <cellStyle name="Output 3 2 2 4 3 4 2" xfId="27517" xr:uid="{00000000-0005-0000-0000-000027870000}"/>
    <cellStyle name="Output 3 2 2 4 3 4 3" xfId="40012" xr:uid="{00000000-0005-0000-0000-000028870000}"/>
    <cellStyle name="Output 3 2 2 4 3 5" xfId="27512" xr:uid="{00000000-0005-0000-0000-000029870000}"/>
    <cellStyle name="Output 3 2 2 4 3 6" xfId="34910" xr:uid="{00000000-0005-0000-0000-00002A870000}"/>
    <cellStyle name="Output 3 2 2 4 4" xfId="27504" xr:uid="{00000000-0005-0000-0000-00002B870000}"/>
    <cellStyle name="Output 3 2 2 4 5" xfId="33613" xr:uid="{00000000-0005-0000-0000-00002C870000}"/>
    <cellStyle name="Output 3 2 2 5" xfId="17344" xr:uid="{00000000-0005-0000-0000-00002D870000}"/>
    <cellStyle name="Output 3 2 2 5 2" xfId="17345" xr:uid="{00000000-0005-0000-0000-00002E870000}"/>
    <cellStyle name="Output 3 2 2 5 2 2" xfId="17346" xr:uid="{00000000-0005-0000-0000-00002F870000}"/>
    <cellStyle name="Output 3 2 2 5 2 2 2" xfId="27520" xr:uid="{00000000-0005-0000-0000-000030870000}"/>
    <cellStyle name="Output 3 2 2 5 2 2 3" xfId="38144" xr:uid="{00000000-0005-0000-0000-000031870000}"/>
    <cellStyle name="Output 3 2 2 5 2 3" xfId="17347" xr:uid="{00000000-0005-0000-0000-000032870000}"/>
    <cellStyle name="Output 3 2 2 5 2 3 2" xfId="27521" xr:uid="{00000000-0005-0000-0000-000033870000}"/>
    <cellStyle name="Output 3 2 2 5 2 3 3" xfId="40684" xr:uid="{00000000-0005-0000-0000-000034870000}"/>
    <cellStyle name="Output 3 2 2 5 2 4" xfId="27519" xr:uid="{00000000-0005-0000-0000-000035870000}"/>
    <cellStyle name="Output 3 2 2 5 2 5" xfId="35591" xr:uid="{00000000-0005-0000-0000-000036870000}"/>
    <cellStyle name="Output 3 2 2 5 3" xfId="17348" xr:uid="{00000000-0005-0000-0000-000037870000}"/>
    <cellStyle name="Output 3 2 2 5 3 2" xfId="27522" xr:uid="{00000000-0005-0000-0000-000038870000}"/>
    <cellStyle name="Output 3 2 2 5 3 3" xfId="36870" xr:uid="{00000000-0005-0000-0000-000039870000}"/>
    <cellStyle name="Output 3 2 2 5 4" xfId="17349" xr:uid="{00000000-0005-0000-0000-00003A870000}"/>
    <cellStyle name="Output 3 2 2 5 4 2" xfId="27523" xr:uid="{00000000-0005-0000-0000-00003B870000}"/>
    <cellStyle name="Output 3 2 2 5 4 3" xfId="39414" xr:uid="{00000000-0005-0000-0000-00003C870000}"/>
    <cellStyle name="Output 3 2 2 5 5" xfId="27518" xr:uid="{00000000-0005-0000-0000-00003D870000}"/>
    <cellStyle name="Output 3 2 2 5 6" xfId="34316" xr:uid="{00000000-0005-0000-0000-00003E870000}"/>
    <cellStyle name="Output 3 2 2 6" xfId="27475" xr:uid="{00000000-0005-0000-0000-00003F870000}"/>
    <cellStyle name="Output 3 2 2 7" xfId="31710" xr:uid="{00000000-0005-0000-0000-000040870000}"/>
    <cellStyle name="Output 3 2 3" xfId="17350" xr:uid="{00000000-0005-0000-0000-000041870000}"/>
    <cellStyle name="Output 3 2 3 2" xfId="17351" xr:uid="{00000000-0005-0000-0000-000042870000}"/>
    <cellStyle name="Output 3 2 3 2 2" xfId="17352" xr:uid="{00000000-0005-0000-0000-000043870000}"/>
    <cellStyle name="Output 3 2 3 2 2 2" xfId="17353" xr:uid="{00000000-0005-0000-0000-000044870000}"/>
    <cellStyle name="Output 3 2 3 2 2 2 2" xfId="17354" xr:uid="{00000000-0005-0000-0000-000045870000}"/>
    <cellStyle name="Output 3 2 3 2 2 2 2 2" xfId="27528" xr:uid="{00000000-0005-0000-0000-000046870000}"/>
    <cellStyle name="Output 3 2 3 2 2 2 2 3" xfId="38873" xr:uid="{00000000-0005-0000-0000-000047870000}"/>
    <cellStyle name="Output 3 2 3 2 2 2 3" xfId="17355" xr:uid="{00000000-0005-0000-0000-000048870000}"/>
    <cellStyle name="Output 3 2 3 2 2 2 3 2" xfId="27529" xr:uid="{00000000-0005-0000-0000-000049870000}"/>
    <cellStyle name="Output 3 2 3 2 2 2 3 3" xfId="41413" xr:uid="{00000000-0005-0000-0000-00004A870000}"/>
    <cellStyle name="Output 3 2 3 2 2 2 4" xfId="27527" xr:uid="{00000000-0005-0000-0000-00004B870000}"/>
    <cellStyle name="Output 3 2 3 2 2 2 5" xfId="36320" xr:uid="{00000000-0005-0000-0000-00004C870000}"/>
    <cellStyle name="Output 3 2 3 2 2 3" xfId="17356" xr:uid="{00000000-0005-0000-0000-00004D870000}"/>
    <cellStyle name="Output 3 2 3 2 2 3 2" xfId="27530" xr:uid="{00000000-0005-0000-0000-00004E870000}"/>
    <cellStyle name="Output 3 2 3 2 2 3 3" xfId="37601" xr:uid="{00000000-0005-0000-0000-00004F870000}"/>
    <cellStyle name="Output 3 2 3 2 2 4" xfId="17357" xr:uid="{00000000-0005-0000-0000-000050870000}"/>
    <cellStyle name="Output 3 2 3 2 2 4 2" xfId="27531" xr:uid="{00000000-0005-0000-0000-000051870000}"/>
    <cellStyle name="Output 3 2 3 2 2 4 3" xfId="40143" xr:uid="{00000000-0005-0000-0000-000052870000}"/>
    <cellStyle name="Output 3 2 3 2 2 5" xfId="27526" xr:uid="{00000000-0005-0000-0000-000053870000}"/>
    <cellStyle name="Output 3 2 3 2 2 6" xfId="35041" xr:uid="{00000000-0005-0000-0000-000054870000}"/>
    <cellStyle name="Output 3 2 3 2 3" xfId="27525" xr:uid="{00000000-0005-0000-0000-000055870000}"/>
    <cellStyle name="Output 3 2 3 2 4" xfId="33770" xr:uid="{00000000-0005-0000-0000-000056870000}"/>
    <cellStyle name="Output 3 2 3 3" xfId="17358" xr:uid="{00000000-0005-0000-0000-000057870000}"/>
    <cellStyle name="Output 3 2 3 3 2" xfId="17359" xr:uid="{00000000-0005-0000-0000-000058870000}"/>
    <cellStyle name="Output 3 2 3 3 2 2" xfId="17360" xr:uid="{00000000-0005-0000-0000-000059870000}"/>
    <cellStyle name="Output 3 2 3 3 2 2 2" xfId="27534" xr:uid="{00000000-0005-0000-0000-00005A870000}"/>
    <cellStyle name="Output 3 2 3 3 2 2 3" xfId="38353" xr:uid="{00000000-0005-0000-0000-00005B870000}"/>
    <cellStyle name="Output 3 2 3 3 2 3" xfId="17361" xr:uid="{00000000-0005-0000-0000-00005C870000}"/>
    <cellStyle name="Output 3 2 3 3 2 3 2" xfId="27535" xr:uid="{00000000-0005-0000-0000-00005D870000}"/>
    <cellStyle name="Output 3 2 3 3 2 3 3" xfId="40893" xr:uid="{00000000-0005-0000-0000-00005E870000}"/>
    <cellStyle name="Output 3 2 3 3 2 4" xfId="27533" xr:uid="{00000000-0005-0000-0000-00005F870000}"/>
    <cellStyle name="Output 3 2 3 3 2 5" xfId="35800" xr:uid="{00000000-0005-0000-0000-000060870000}"/>
    <cellStyle name="Output 3 2 3 3 3" xfId="17362" xr:uid="{00000000-0005-0000-0000-000061870000}"/>
    <cellStyle name="Output 3 2 3 3 3 2" xfId="27536" xr:uid="{00000000-0005-0000-0000-000062870000}"/>
    <cellStyle name="Output 3 2 3 3 3 3" xfId="37079" xr:uid="{00000000-0005-0000-0000-000063870000}"/>
    <cellStyle name="Output 3 2 3 3 4" xfId="17363" xr:uid="{00000000-0005-0000-0000-000064870000}"/>
    <cellStyle name="Output 3 2 3 3 4 2" xfId="27537" xr:uid="{00000000-0005-0000-0000-000065870000}"/>
    <cellStyle name="Output 3 2 3 3 4 3" xfId="39623" xr:uid="{00000000-0005-0000-0000-000066870000}"/>
    <cellStyle name="Output 3 2 3 3 5" xfId="27532" xr:uid="{00000000-0005-0000-0000-000067870000}"/>
    <cellStyle name="Output 3 2 3 3 6" xfId="34524" xr:uid="{00000000-0005-0000-0000-000068870000}"/>
    <cellStyle name="Output 3 2 3 4" xfId="27524" xr:uid="{00000000-0005-0000-0000-000069870000}"/>
    <cellStyle name="Output 3 2 3 5" xfId="32569" xr:uid="{00000000-0005-0000-0000-00006A870000}"/>
    <cellStyle name="Output 3 2 4" xfId="17364" xr:uid="{00000000-0005-0000-0000-00006B870000}"/>
    <cellStyle name="Output 3 2 4 2" xfId="17365" xr:uid="{00000000-0005-0000-0000-00006C870000}"/>
    <cellStyle name="Output 3 2 4 2 2" xfId="17366" xr:uid="{00000000-0005-0000-0000-00006D870000}"/>
    <cellStyle name="Output 3 2 4 2 2 2" xfId="17367" xr:uid="{00000000-0005-0000-0000-00006E870000}"/>
    <cellStyle name="Output 3 2 4 2 2 2 2" xfId="17368" xr:uid="{00000000-0005-0000-0000-00006F870000}"/>
    <cellStyle name="Output 3 2 4 2 2 2 2 2" xfId="27542" xr:uid="{00000000-0005-0000-0000-000070870000}"/>
    <cellStyle name="Output 3 2 4 2 2 2 2 3" xfId="39024" xr:uid="{00000000-0005-0000-0000-000071870000}"/>
    <cellStyle name="Output 3 2 4 2 2 2 3" xfId="17369" xr:uid="{00000000-0005-0000-0000-000072870000}"/>
    <cellStyle name="Output 3 2 4 2 2 2 3 2" xfId="27543" xr:uid="{00000000-0005-0000-0000-000073870000}"/>
    <cellStyle name="Output 3 2 4 2 2 2 3 3" xfId="41564" xr:uid="{00000000-0005-0000-0000-000074870000}"/>
    <cellStyle name="Output 3 2 4 2 2 2 4" xfId="27541" xr:uid="{00000000-0005-0000-0000-000075870000}"/>
    <cellStyle name="Output 3 2 4 2 2 2 5" xfId="36471" xr:uid="{00000000-0005-0000-0000-000076870000}"/>
    <cellStyle name="Output 3 2 4 2 2 3" xfId="17370" xr:uid="{00000000-0005-0000-0000-000077870000}"/>
    <cellStyle name="Output 3 2 4 2 2 3 2" xfId="27544" xr:uid="{00000000-0005-0000-0000-000078870000}"/>
    <cellStyle name="Output 3 2 4 2 2 3 3" xfId="37752" xr:uid="{00000000-0005-0000-0000-000079870000}"/>
    <cellStyle name="Output 3 2 4 2 2 4" xfId="17371" xr:uid="{00000000-0005-0000-0000-00007A870000}"/>
    <cellStyle name="Output 3 2 4 2 2 4 2" xfId="27545" xr:uid="{00000000-0005-0000-0000-00007B870000}"/>
    <cellStyle name="Output 3 2 4 2 2 4 3" xfId="40294" xr:uid="{00000000-0005-0000-0000-00007C870000}"/>
    <cellStyle name="Output 3 2 4 2 2 5" xfId="27540" xr:uid="{00000000-0005-0000-0000-00007D870000}"/>
    <cellStyle name="Output 3 2 4 2 2 6" xfId="35192" xr:uid="{00000000-0005-0000-0000-00007E870000}"/>
    <cellStyle name="Output 3 2 4 2 3" xfId="27539" xr:uid="{00000000-0005-0000-0000-00007F870000}"/>
    <cellStyle name="Output 3 2 4 2 4" xfId="33921" xr:uid="{00000000-0005-0000-0000-000080870000}"/>
    <cellStyle name="Output 3 2 4 3" xfId="17372" xr:uid="{00000000-0005-0000-0000-000081870000}"/>
    <cellStyle name="Output 3 2 4 3 2" xfId="17373" xr:uid="{00000000-0005-0000-0000-000082870000}"/>
    <cellStyle name="Output 3 2 4 3 2 2" xfId="17374" xr:uid="{00000000-0005-0000-0000-000083870000}"/>
    <cellStyle name="Output 3 2 4 3 2 2 2" xfId="27548" xr:uid="{00000000-0005-0000-0000-000084870000}"/>
    <cellStyle name="Output 3 2 4 3 2 2 3" xfId="38504" xr:uid="{00000000-0005-0000-0000-000085870000}"/>
    <cellStyle name="Output 3 2 4 3 2 3" xfId="17375" xr:uid="{00000000-0005-0000-0000-000086870000}"/>
    <cellStyle name="Output 3 2 4 3 2 3 2" xfId="27549" xr:uid="{00000000-0005-0000-0000-000087870000}"/>
    <cellStyle name="Output 3 2 4 3 2 3 3" xfId="41044" xr:uid="{00000000-0005-0000-0000-000088870000}"/>
    <cellStyle name="Output 3 2 4 3 2 4" xfId="27547" xr:uid="{00000000-0005-0000-0000-000089870000}"/>
    <cellStyle name="Output 3 2 4 3 2 5" xfId="35951" xr:uid="{00000000-0005-0000-0000-00008A870000}"/>
    <cellStyle name="Output 3 2 4 3 3" xfId="17376" xr:uid="{00000000-0005-0000-0000-00008B870000}"/>
    <cellStyle name="Output 3 2 4 3 3 2" xfId="27550" xr:uid="{00000000-0005-0000-0000-00008C870000}"/>
    <cellStyle name="Output 3 2 4 3 3 3" xfId="37230" xr:uid="{00000000-0005-0000-0000-00008D870000}"/>
    <cellStyle name="Output 3 2 4 3 4" xfId="17377" xr:uid="{00000000-0005-0000-0000-00008E870000}"/>
    <cellStyle name="Output 3 2 4 3 4 2" xfId="27551" xr:uid="{00000000-0005-0000-0000-00008F870000}"/>
    <cellStyle name="Output 3 2 4 3 4 3" xfId="39774" xr:uid="{00000000-0005-0000-0000-000090870000}"/>
    <cellStyle name="Output 3 2 4 3 5" xfId="27546" xr:uid="{00000000-0005-0000-0000-000091870000}"/>
    <cellStyle name="Output 3 2 4 3 6" xfId="34671" xr:uid="{00000000-0005-0000-0000-000092870000}"/>
    <cellStyle name="Output 3 2 4 4" xfId="27538" xr:uid="{00000000-0005-0000-0000-000093870000}"/>
    <cellStyle name="Output 3 2 4 5" xfId="32718" xr:uid="{00000000-0005-0000-0000-000094870000}"/>
    <cellStyle name="Output 3 2 5" xfId="17378" xr:uid="{00000000-0005-0000-0000-000095870000}"/>
    <cellStyle name="Output 3 2 5 2" xfId="17379" xr:uid="{00000000-0005-0000-0000-000096870000}"/>
    <cellStyle name="Output 3 2 5 2 2" xfId="17380" xr:uid="{00000000-0005-0000-0000-000097870000}"/>
    <cellStyle name="Output 3 2 5 2 2 2" xfId="17381" xr:uid="{00000000-0005-0000-0000-000098870000}"/>
    <cellStyle name="Output 3 2 5 2 2 2 2" xfId="17382" xr:uid="{00000000-0005-0000-0000-000099870000}"/>
    <cellStyle name="Output 3 2 5 2 2 2 2 2" xfId="27556" xr:uid="{00000000-0005-0000-0000-00009A870000}"/>
    <cellStyle name="Output 3 2 5 2 2 2 2 3" xfId="39183" xr:uid="{00000000-0005-0000-0000-00009B870000}"/>
    <cellStyle name="Output 3 2 5 2 2 2 3" xfId="17383" xr:uid="{00000000-0005-0000-0000-00009C870000}"/>
    <cellStyle name="Output 3 2 5 2 2 2 3 2" xfId="27557" xr:uid="{00000000-0005-0000-0000-00009D870000}"/>
    <cellStyle name="Output 3 2 5 2 2 2 3 3" xfId="41723" xr:uid="{00000000-0005-0000-0000-00009E870000}"/>
    <cellStyle name="Output 3 2 5 2 2 2 4" xfId="27555" xr:uid="{00000000-0005-0000-0000-00009F870000}"/>
    <cellStyle name="Output 3 2 5 2 2 2 5" xfId="36630" xr:uid="{00000000-0005-0000-0000-0000A0870000}"/>
    <cellStyle name="Output 3 2 5 2 2 3" xfId="17384" xr:uid="{00000000-0005-0000-0000-0000A1870000}"/>
    <cellStyle name="Output 3 2 5 2 2 3 2" xfId="27558" xr:uid="{00000000-0005-0000-0000-0000A2870000}"/>
    <cellStyle name="Output 3 2 5 2 2 3 3" xfId="37913" xr:uid="{00000000-0005-0000-0000-0000A3870000}"/>
    <cellStyle name="Output 3 2 5 2 2 4" xfId="17385" xr:uid="{00000000-0005-0000-0000-0000A4870000}"/>
    <cellStyle name="Output 3 2 5 2 2 4 2" xfId="27559" xr:uid="{00000000-0005-0000-0000-0000A5870000}"/>
    <cellStyle name="Output 3 2 5 2 2 4 3" xfId="40453" xr:uid="{00000000-0005-0000-0000-0000A6870000}"/>
    <cellStyle name="Output 3 2 5 2 2 5" xfId="27554" xr:uid="{00000000-0005-0000-0000-0000A7870000}"/>
    <cellStyle name="Output 3 2 5 2 2 6" xfId="35353" xr:uid="{00000000-0005-0000-0000-0000A8870000}"/>
    <cellStyle name="Output 3 2 5 2 3" xfId="27553" xr:uid="{00000000-0005-0000-0000-0000A9870000}"/>
    <cellStyle name="Output 3 2 5 2 4" xfId="34081" xr:uid="{00000000-0005-0000-0000-0000AA870000}"/>
    <cellStyle name="Output 3 2 5 3" xfId="17386" xr:uid="{00000000-0005-0000-0000-0000AB870000}"/>
    <cellStyle name="Output 3 2 5 3 2" xfId="17387" xr:uid="{00000000-0005-0000-0000-0000AC870000}"/>
    <cellStyle name="Output 3 2 5 3 2 2" xfId="17388" xr:uid="{00000000-0005-0000-0000-0000AD870000}"/>
    <cellStyle name="Output 3 2 5 3 2 2 2" xfId="27562" xr:uid="{00000000-0005-0000-0000-0000AE870000}"/>
    <cellStyle name="Output 3 2 5 3 2 2 3" xfId="38663" xr:uid="{00000000-0005-0000-0000-0000AF870000}"/>
    <cellStyle name="Output 3 2 5 3 2 3" xfId="17389" xr:uid="{00000000-0005-0000-0000-0000B0870000}"/>
    <cellStyle name="Output 3 2 5 3 2 3 2" xfId="27563" xr:uid="{00000000-0005-0000-0000-0000B1870000}"/>
    <cellStyle name="Output 3 2 5 3 2 3 3" xfId="41203" xr:uid="{00000000-0005-0000-0000-0000B2870000}"/>
    <cellStyle name="Output 3 2 5 3 2 4" xfId="27561" xr:uid="{00000000-0005-0000-0000-0000B3870000}"/>
    <cellStyle name="Output 3 2 5 3 2 5" xfId="36110" xr:uid="{00000000-0005-0000-0000-0000B4870000}"/>
    <cellStyle name="Output 3 2 5 3 3" xfId="17390" xr:uid="{00000000-0005-0000-0000-0000B5870000}"/>
    <cellStyle name="Output 3 2 5 3 3 2" xfId="27564" xr:uid="{00000000-0005-0000-0000-0000B6870000}"/>
    <cellStyle name="Output 3 2 5 3 3 3" xfId="37391" xr:uid="{00000000-0005-0000-0000-0000B7870000}"/>
    <cellStyle name="Output 3 2 5 3 4" xfId="17391" xr:uid="{00000000-0005-0000-0000-0000B8870000}"/>
    <cellStyle name="Output 3 2 5 3 4 2" xfId="27565" xr:uid="{00000000-0005-0000-0000-0000B9870000}"/>
    <cellStyle name="Output 3 2 5 3 4 3" xfId="39933" xr:uid="{00000000-0005-0000-0000-0000BA870000}"/>
    <cellStyle name="Output 3 2 5 3 5" xfId="27560" xr:uid="{00000000-0005-0000-0000-0000BB870000}"/>
    <cellStyle name="Output 3 2 5 3 6" xfId="34830" xr:uid="{00000000-0005-0000-0000-0000BC870000}"/>
    <cellStyle name="Output 3 2 5 4" xfId="27552" xr:uid="{00000000-0005-0000-0000-0000BD870000}"/>
    <cellStyle name="Output 3 2 5 5" xfId="32894" xr:uid="{00000000-0005-0000-0000-0000BE870000}"/>
    <cellStyle name="Output 3 2 6" xfId="17392" xr:uid="{00000000-0005-0000-0000-0000BF870000}"/>
    <cellStyle name="Output 3 2 6 2" xfId="17393" xr:uid="{00000000-0005-0000-0000-0000C0870000}"/>
    <cellStyle name="Output 3 2 6 2 2" xfId="17394" xr:uid="{00000000-0005-0000-0000-0000C1870000}"/>
    <cellStyle name="Output 3 2 6 2 2 2" xfId="27568" xr:uid="{00000000-0005-0000-0000-0000C2870000}"/>
    <cellStyle name="Output 3 2 6 2 2 3" xfId="38065" xr:uid="{00000000-0005-0000-0000-0000C3870000}"/>
    <cellStyle name="Output 3 2 6 2 3" xfId="17395" xr:uid="{00000000-0005-0000-0000-0000C4870000}"/>
    <cellStyle name="Output 3 2 6 2 3 2" xfId="27569" xr:uid="{00000000-0005-0000-0000-0000C5870000}"/>
    <cellStyle name="Output 3 2 6 2 3 3" xfId="40605" xr:uid="{00000000-0005-0000-0000-0000C6870000}"/>
    <cellStyle name="Output 3 2 6 2 4" xfId="27567" xr:uid="{00000000-0005-0000-0000-0000C7870000}"/>
    <cellStyle name="Output 3 2 6 2 5" xfId="35512" xr:uid="{00000000-0005-0000-0000-0000C8870000}"/>
    <cellStyle name="Output 3 2 6 3" xfId="17396" xr:uid="{00000000-0005-0000-0000-0000C9870000}"/>
    <cellStyle name="Output 3 2 6 3 2" xfId="27570" xr:uid="{00000000-0005-0000-0000-0000CA870000}"/>
    <cellStyle name="Output 3 2 6 3 3" xfId="36791" xr:uid="{00000000-0005-0000-0000-0000CB870000}"/>
    <cellStyle name="Output 3 2 6 4" xfId="17397" xr:uid="{00000000-0005-0000-0000-0000CC870000}"/>
    <cellStyle name="Output 3 2 6 4 2" xfId="27571" xr:uid="{00000000-0005-0000-0000-0000CD870000}"/>
    <cellStyle name="Output 3 2 6 4 3" xfId="39335" xr:uid="{00000000-0005-0000-0000-0000CE870000}"/>
    <cellStyle name="Output 3 2 6 5" xfId="27566" xr:uid="{00000000-0005-0000-0000-0000CF870000}"/>
    <cellStyle name="Output 3 2 6 6" xfId="34237" xr:uid="{00000000-0005-0000-0000-0000D0870000}"/>
    <cellStyle name="Output 3 2 7" xfId="17300" xr:uid="{00000000-0005-0000-0000-0000D1870000}"/>
    <cellStyle name="Output 3 2 8" xfId="27474" xr:uid="{00000000-0005-0000-0000-0000D2870000}"/>
    <cellStyle name="Output 3 3" xfId="2777" xr:uid="{00000000-0005-0000-0000-0000D3870000}"/>
    <cellStyle name="Output 3 3 10" xfId="27572" xr:uid="{00000000-0005-0000-0000-0000D4870000}"/>
    <cellStyle name="Output 3 3 11" xfId="31709" xr:uid="{00000000-0005-0000-0000-0000D5870000}"/>
    <cellStyle name="Output 3 3 2" xfId="17399" xr:uid="{00000000-0005-0000-0000-0000D6870000}"/>
    <cellStyle name="Output 3 3 2 2" xfId="17400" xr:uid="{00000000-0005-0000-0000-0000D7870000}"/>
    <cellStyle name="Output 3 3 2 2 2" xfId="17401" xr:uid="{00000000-0005-0000-0000-0000D8870000}"/>
    <cellStyle name="Output 3 3 2 2 2 2" xfId="17402" xr:uid="{00000000-0005-0000-0000-0000D9870000}"/>
    <cellStyle name="Output 3 3 2 2 2 2 2" xfId="17403" xr:uid="{00000000-0005-0000-0000-0000DA870000}"/>
    <cellStyle name="Output 3 3 2 2 2 2 2 2" xfId="27577" xr:uid="{00000000-0005-0000-0000-0000DB870000}"/>
    <cellStyle name="Output 3 3 2 2 2 2 2 3" xfId="38950" xr:uid="{00000000-0005-0000-0000-0000DC870000}"/>
    <cellStyle name="Output 3 3 2 2 2 2 3" xfId="17404" xr:uid="{00000000-0005-0000-0000-0000DD870000}"/>
    <cellStyle name="Output 3 3 2 2 2 2 3 2" xfId="27578" xr:uid="{00000000-0005-0000-0000-0000DE870000}"/>
    <cellStyle name="Output 3 3 2 2 2 2 3 3" xfId="41490" xr:uid="{00000000-0005-0000-0000-0000DF870000}"/>
    <cellStyle name="Output 3 3 2 2 2 2 4" xfId="27576" xr:uid="{00000000-0005-0000-0000-0000E0870000}"/>
    <cellStyle name="Output 3 3 2 2 2 2 5" xfId="36397" xr:uid="{00000000-0005-0000-0000-0000E1870000}"/>
    <cellStyle name="Output 3 3 2 2 2 3" xfId="17405" xr:uid="{00000000-0005-0000-0000-0000E2870000}"/>
    <cellStyle name="Output 3 3 2 2 2 3 2" xfId="27579" xr:uid="{00000000-0005-0000-0000-0000E3870000}"/>
    <cellStyle name="Output 3 3 2 2 2 3 3" xfId="37678" xr:uid="{00000000-0005-0000-0000-0000E4870000}"/>
    <cellStyle name="Output 3 3 2 2 2 4" xfId="17406" xr:uid="{00000000-0005-0000-0000-0000E5870000}"/>
    <cellStyle name="Output 3 3 2 2 2 4 2" xfId="27580" xr:uid="{00000000-0005-0000-0000-0000E6870000}"/>
    <cellStyle name="Output 3 3 2 2 2 4 3" xfId="40220" xr:uid="{00000000-0005-0000-0000-0000E7870000}"/>
    <cellStyle name="Output 3 3 2 2 2 5" xfId="27575" xr:uid="{00000000-0005-0000-0000-0000E8870000}"/>
    <cellStyle name="Output 3 3 2 2 2 6" xfId="35118" xr:uid="{00000000-0005-0000-0000-0000E9870000}"/>
    <cellStyle name="Output 3 3 2 2 3" xfId="27574" xr:uid="{00000000-0005-0000-0000-0000EA870000}"/>
    <cellStyle name="Output 3 3 2 2 4" xfId="33847" xr:uid="{00000000-0005-0000-0000-0000EB870000}"/>
    <cellStyle name="Output 3 3 2 3" xfId="17407" xr:uid="{00000000-0005-0000-0000-0000EC870000}"/>
    <cellStyle name="Output 3 3 2 3 2" xfId="17408" xr:uid="{00000000-0005-0000-0000-0000ED870000}"/>
    <cellStyle name="Output 3 3 2 3 2 2" xfId="17409" xr:uid="{00000000-0005-0000-0000-0000EE870000}"/>
    <cellStyle name="Output 3 3 2 3 2 2 2" xfId="27583" xr:uid="{00000000-0005-0000-0000-0000EF870000}"/>
    <cellStyle name="Output 3 3 2 3 2 2 3" xfId="38430" xr:uid="{00000000-0005-0000-0000-0000F0870000}"/>
    <cellStyle name="Output 3 3 2 3 2 3" xfId="17410" xr:uid="{00000000-0005-0000-0000-0000F1870000}"/>
    <cellStyle name="Output 3 3 2 3 2 3 2" xfId="27584" xr:uid="{00000000-0005-0000-0000-0000F2870000}"/>
    <cellStyle name="Output 3 3 2 3 2 3 3" xfId="40970" xr:uid="{00000000-0005-0000-0000-0000F3870000}"/>
    <cellStyle name="Output 3 3 2 3 2 4" xfId="27582" xr:uid="{00000000-0005-0000-0000-0000F4870000}"/>
    <cellStyle name="Output 3 3 2 3 2 5" xfId="35877" xr:uid="{00000000-0005-0000-0000-0000F5870000}"/>
    <cellStyle name="Output 3 3 2 3 3" xfId="17411" xr:uid="{00000000-0005-0000-0000-0000F6870000}"/>
    <cellStyle name="Output 3 3 2 3 3 2" xfId="27585" xr:uid="{00000000-0005-0000-0000-0000F7870000}"/>
    <cellStyle name="Output 3 3 2 3 3 3" xfId="37156" xr:uid="{00000000-0005-0000-0000-0000F8870000}"/>
    <cellStyle name="Output 3 3 2 3 4" xfId="17412" xr:uid="{00000000-0005-0000-0000-0000F9870000}"/>
    <cellStyle name="Output 3 3 2 3 4 2" xfId="27586" xr:uid="{00000000-0005-0000-0000-0000FA870000}"/>
    <cellStyle name="Output 3 3 2 3 4 3" xfId="39700" xr:uid="{00000000-0005-0000-0000-0000FB870000}"/>
    <cellStyle name="Output 3 3 2 3 5" xfId="27581" xr:uid="{00000000-0005-0000-0000-0000FC870000}"/>
    <cellStyle name="Output 3 3 2 3 6" xfId="34599" xr:uid="{00000000-0005-0000-0000-0000FD870000}"/>
    <cellStyle name="Output 3 3 2 4" xfId="27573" xr:uid="{00000000-0005-0000-0000-0000FE870000}"/>
    <cellStyle name="Output 3 3 2 5" xfId="32644" xr:uid="{00000000-0005-0000-0000-0000FF870000}"/>
    <cellStyle name="Output 3 3 3" xfId="17413" xr:uid="{00000000-0005-0000-0000-000000880000}"/>
    <cellStyle name="Output 3 3 3 2" xfId="17414" xr:uid="{00000000-0005-0000-0000-000001880000}"/>
    <cellStyle name="Output 3 3 3 2 2" xfId="17415" xr:uid="{00000000-0005-0000-0000-000002880000}"/>
    <cellStyle name="Output 3 3 3 2 2 2" xfId="17416" xr:uid="{00000000-0005-0000-0000-000003880000}"/>
    <cellStyle name="Output 3 3 3 2 2 2 2" xfId="17417" xr:uid="{00000000-0005-0000-0000-000004880000}"/>
    <cellStyle name="Output 3 3 3 2 2 2 2 2" xfId="27591" xr:uid="{00000000-0005-0000-0000-000005880000}"/>
    <cellStyle name="Output 3 3 3 2 2 2 2 3" xfId="39102" xr:uid="{00000000-0005-0000-0000-000006880000}"/>
    <cellStyle name="Output 3 3 3 2 2 2 3" xfId="17418" xr:uid="{00000000-0005-0000-0000-000007880000}"/>
    <cellStyle name="Output 3 3 3 2 2 2 3 2" xfId="27592" xr:uid="{00000000-0005-0000-0000-000008880000}"/>
    <cellStyle name="Output 3 3 3 2 2 2 3 3" xfId="41642" xr:uid="{00000000-0005-0000-0000-000009880000}"/>
    <cellStyle name="Output 3 3 3 2 2 2 4" xfId="27590" xr:uid="{00000000-0005-0000-0000-00000A880000}"/>
    <cellStyle name="Output 3 3 3 2 2 2 5" xfId="36549" xr:uid="{00000000-0005-0000-0000-00000B880000}"/>
    <cellStyle name="Output 3 3 3 2 2 3" xfId="17419" xr:uid="{00000000-0005-0000-0000-00000C880000}"/>
    <cellStyle name="Output 3 3 3 2 2 3 2" xfId="27593" xr:uid="{00000000-0005-0000-0000-00000D880000}"/>
    <cellStyle name="Output 3 3 3 2 2 3 3" xfId="37830" xr:uid="{00000000-0005-0000-0000-00000E880000}"/>
    <cellStyle name="Output 3 3 3 2 2 4" xfId="17420" xr:uid="{00000000-0005-0000-0000-00000F880000}"/>
    <cellStyle name="Output 3 3 3 2 2 4 2" xfId="27594" xr:uid="{00000000-0005-0000-0000-000010880000}"/>
    <cellStyle name="Output 3 3 3 2 2 4 3" xfId="40372" xr:uid="{00000000-0005-0000-0000-000011880000}"/>
    <cellStyle name="Output 3 3 3 2 2 5" xfId="27589" xr:uid="{00000000-0005-0000-0000-000012880000}"/>
    <cellStyle name="Output 3 3 3 2 2 6" xfId="35270" xr:uid="{00000000-0005-0000-0000-000013880000}"/>
    <cellStyle name="Output 3 3 3 2 3" xfId="27588" xr:uid="{00000000-0005-0000-0000-000014880000}"/>
    <cellStyle name="Output 3 3 3 2 4" xfId="33998" xr:uid="{00000000-0005-0000-0000-000015880000}"/>
    <cellStyle name="Output 3 3 3 3" xfId="17421" xr:uid="{00000000-0005-0000-0000-000016880000}"/>
    <cellStyle name="Output 3 3 3 3 2" xfId="17422" xr:uid="{00000000-0005-0000-0000-000017880000}"/>
    <cellStyle name="Output 3 3 3 3 2 2" xfId="17423" xr:uid="{00000000-0005-0000-0000-000018880000}"/>
    <cellStyle name="Output 3 3 3 3 2 2 2" xfId="27597" xr:uid="{00000000-0005-0000-0000-000019880000}"/>
    <cellStyle name="Output 3 3 3 3 2 2 3" xfId="38582" xr:uid="{00000000-0005-0000-0000-00001A880000}"/>
    <cellStyle name="Output 3 3 3 3 2 3" xfId="17424" xr:uid="{00000000-0005-0000-0000-00001B880000}"/>
    <cellStyle name="Output 3 3 3 3 2 3 2" xfId="27598" xr:uid="{00000000-0005-0000-0000-00001C880000}"/>
    <cellStyle name="Output 3 3 3 3 2 3 3" xfId="41122" xr:uid="{00000000-0005-0000-0000-00001D880000}"/>
    <cellStyle name="Output 3 3 3 3 2 4" xfId="27596" xr:uid="{00000000-0005-0000-0000-00001E880000}"/>
    <cellStyle name="Output 3 3 3 3 2 5" xfId="36029" xr:uid="{00000000-0005-0000-0000-00001F880000}"/>
    <cellStyle name="Output 3 3 3 3 3" xfId="17425" xr:uid="{00000000-0005-0000-0000-000020880000}"/>
    <cellStyle name="Output 3 3 3 3 3 2" xfId="27599" xr:uid="{00000000-0005-0000-0000-000021880000}"/>
    <cellStyle name="Output 3 3 3 3 3 3" xfId="37308" xr:uid="{00000000-0005-0000-0000-000022880000}"/>
    <cellStyle name="Output 3 3 3 3 4" xfId="17426" xr:uid="{00000000-0005-0000-0000-000023880000}"/>
    <cellStyle name="Output 3 3 3 3 4 2" xfId="27600" xr:uid="{00000000-0005-0000-0000-000024880000}"/>
    <cellStyle name="Output 3 3 3 3 4 3" xfId="39852" xr:uid="{00000000-0005-0000-0000-000025880000}"/>
    <cellStyle name="Output 3 3 3 3 5" xfId="27595" xr:uid="{00000000-0005-0000-0000-000026880000}"/>
    <cellStyle name="Output 3 3 3 3 6" xfId="34747" xr:uid="{00000000-0005-0000-0000-000027880000}"/>
    <cellStyle name="Output 3 3 3 4" xfId="27587" xr:uid="{00000000-0005-0000-0000-000028880000}"/>
    <cellStyle name="Output 3 3 3 5" xfId="32790" xr:uid="{00000000-0005-0000-0000-000029880000}"/>
    <cellStyle name="Output 3 3 4" xfId="17427" xr:uid="{00000000-0005-0000-0000-00002A880000}"/>
    <cellStyle name="Output 3 3 4 2" xfId="17428" xr:uid="{00000000-0005-0000-0000-00002B880000}"/>
    <cellStyle name="Output 3 3 4 2 2" xfId="17429" xr:uid="{00000000-0005-0000-0000-00002C880000}"/>
    <cellStyle name="Output 3 3 4 2 2 2" xfId="17430" xr:uid="{00000000-0005-0000-0000-00002D880000}"/>
    <cellStyle name="Output 3 3 4 2 2 2 2" xfId="17431" xr:uid="{00000000-0005-0000-0000-00002E880000}"/>
    <cellStyle name="Output 3 3 4 2 2 2 2 2" xfId="27605" xr:uid="{00000000-0005-0000-0000-00002F880000}"/>
    <cellStyle name="Output 3 3 4 2 2 2 2 3" xfId="39261" xr:uid="{00000000-0005-0000-0000-000030880000}"/>
    <cellStyle name="Output 3 3 4 2 2 2 3" xfId="17432" xr:uid="{00000000-0005-0000-0000-000031880000}"/>
    <cellStyle name="Output 3 3 4 2 2 2 3 2" xfId="27606" xr:uid="{00000000-0005-0000-0000-000032880000}"/>
    <cellStyle name="Output 3 3 4 2 2 2 3 3" xfId="41801" xr:uid="{00000000-0005-0000-0000-000033880000}"/>
    <cellStyle name="Output 3 3 4 2 2 2 4" xfId="27604" xr:uid="{00000000-0005-0000-0000-000034880000}"/>
    <cellStyle name="Output 3 3 4 2 2 2 5" xfId="36708" xr:uid="{00000000-0005-0000-0000-000035880000}"/>
    <cellStyle name="Output 3 3 4 2 2 3" xfId="17433" xr:uid="{00000000-0005-0000-0000-000036880000}"/>
    <cellStyle name="Output 3 3 4 2 2 3 2" xfId="27607" xr:uid="{00000000-0005-0000-0000-000037880000}"/>
    <cellStyle name="Output 3 3 4 2 2 3 3" xfId="37991" xr:uid="{00000000-0005-0000-0000-000038880000}"/>
    <cellStyle name="Output 3 3 4 2 2 4" xfId="17434" xr:uid="{00000000-0005-0000-0000-000039880000}"/>
    <cellStyle name="Output 3 3 4 2 2 4 2" xfId="27608" xr:uid="{00000000-0005-0000-0000-00003A880000}"/>
    <cellStyle name="Output 3 3 4 2 2 4 3" xfId="40531" xr:uid="{00000000-0005-0000-0000-00003B880000}"/>
    <cellStyle name="Output 3 3 4 2 2 5" xfId="27603" xr:uid="{00000000-0005-0000-0000-00003C880000}"/>
    <cellStyle name="Output 3 3 4 2 2 6" xfId="35431" xr:uid="{00000000-0005-0000-0000-00003D880000}"/>
    <cellStyle name="Output 3 3 4 2 3" xfId="27602" xr:uid="{00000000-0005-0000-0000-00003E880000}"/>
    <cellStyle name="Output 3 3 4 2 4" xfId="34159" xr:uid="{00000000-0005-0000-0000-00003F880000}"/>
    <cellStyle name="Output 3 3 4 3" xfId="17435" xr:uid="{00000000-0005-0000-0000-000040880000}"/>
    <cellStyle name="Output 3 3 4 3 2" xfId="17436" xr:uid="{00000000-0005-0000-0000-000041880000}"/>
    <cellStyle name="Output 3 3 4 3 2 2" xfId="17437" xr:uid="{00000000-0005-0000-0000-000042880000}"/>
    <cellStyle name="Output 3 3 4 3 2 2 2" xfId="27611" xr:uid="{00000000-0005-0000-0000-000043880000}"/>
    <cellStyle name="Output 3 3 4 3 2 2 3" xfId="38741" xr:uid="{00000000-0005-0000-0000-000044880000}"/>
    <cellStyle name="Output 3 3 4 3 2 3" xfId="17438" xr:uid="{00000000-0005-0000-0000-000045880000}"/>
    <cellStyle name="Output 3 3 4 3 2 3 2" xfId="27612" xr:uid="{00000000-0005-0000-0000-000046880000}"/>
    <cellStyle name="Output 3 3 4 3 2 3 3" xfId="41281" xr:uid="{00000000-0005-0000-0000-000047880000}"/>
    <cellStyle name="Output 3 3 4 3 2 4" xfId="27610" xr:uid="{00000000-0005-0000-0000-000048880000}"/>
    <cellStyle name="Output 3 3 4 3 2 5" xfId="36188" xr:uid="{00000000-0005-0000-0000-000049880000}"/>
    <cellStyle name="Output 3 3 4 3 3" xfId="17439" xr:uid="{00000000-0005-0000-0000-00004A880000}"/>
    <cellStyle name="Output 3 3 4 3 3 2" xfId="27613" xr:uid="{00000000-0005-0000-0000-00004B880000}"/>
    <cellStyle name="Output 3 3 4 3 3 3" xfId="37469" xr:uid="{00000000-0005-0000-0000-00004C880000}"/>
    <cellStyle name="Output 3 3 4 3 4" xfId="17440" xr:uid="{00000000-0005-0000-0000-00004D880000}"/>
    <cellStyle name="Output 3 3 4 3 4 2" xfId="27614" xr:uid="{00000000-0005-0000-0000-00004E880000}"/>
    <cellStyle name="Output 3 3 4 3 4 3" xfId="40011" xr:uid="{00000000-0005-0000-0000-00004F880000}"/>
    <cellStyle name="Output 3 3 4 3 5" xfId="27609" xr:uid="{00000000-0005-0000-0000-000050880000}"/>
    <cellStyle name="Output 3 3 4 3 6" xfId="34909" xr:uid="{00000000-0005-0000-0000-000051880000}"/>
    <cellStyle name="Output 3 3 4 4" xfId="27601" xr:uid="{00000000-0005-0000-0000-000052880000}"/>
    <cellStyle name="Output 3 3 4 5" xfId="33612" xr:uid="{00000000-0005-0000-0000-000053880000}"/>
    <cellStyle name="Output 3 3 5" xfId="17441" xr:uid="{00000000-0005-0000-0000-000054880000}"/>
    <cellStyle name="Output 3 3 5 2" xfId="17442" xr:uid="{00000000-0005-0000-0000-000055880000}"/>
    <cellStyle name="Output 3 3 5 2 2" xfId="17443" xr:uid="{00000000-0005-0000-0000-000056880000}"/>
    <cellStyle name="Output 3 3 5 2 2 2" xfId="17444" xr:uid="{00000000-0005-0000-0000-000057880000}"/>
    <cellStyle name="Output 3 3 5 2 2 2 2" xfId="27618" xr:uid="{00000000-0005-0000-0000-000058880000}"/>
    <cellStyle name="Output 3 3 5 2 2 2 3" xfId="38284" xr:uid="{00000000-0005-0000-0000-000059880000}"/>
    <cellStyle name="Output 3 3 5 2 2 3" xfId="17445" xr:uid="{00000000-0005-0000-0000-00005A880000}"/>
    <cellStyle name="Output 3 3 5 2 2 3 2" xfId="27619" xr:uid="{00000000-0005-0000-0000-00005B880000}"/>
    <cellStyle name="Output 3 3 5 2 2 3 3" xfId="40824" xr:uid="{00000000-0005-0000-0000-00005C880000}"/>
    <cellStyle name="Output 3 3 5 2 2 4" xfId="27617" xr:uid="{00000000-0005-0000-0000-00005D880000}"/>
    <cellStyle name="Output 3 3 5 2 2 5" xfId="35731" xr:uid="{00000000-0005-0000-0000-00005E880000}"/>
    <cellStyle name="Output 3 3 5 2 3" xfId="17446" xr:uid="{00000000-0005-0000-0000-00005F880000}"/>
    <cellStyle name="Output 3 3 5 2 3 2" xfId="27620" xr:uid="{00000000-0005-0000-0000-000060880000}"/>
    <cellStyle name="Output 3 3 5 2 3 3" xfId="37010" xr:uid="{00000000-0005-0000-0000-000061880000}"/>
    <cellStyle name="Output 3 3 5 2 4" xfId="17447" xr:uid="{00000000-0005-0000-0000-000062880000}"/>
    <cellStyle name="Output 3 3 5 2 4 2" xfId="27621" xr:uid="{00000000-0005-0000-0000-000063880000}"/>
    <cellStyle name="Output 3 3 5 2 4 3" xfId="39554" xr:uid="{00000000-0005-0000-0000-000064880000}"/>
    <cellStyle name="Output 3 3 5 2 5" xfId="27616" xr:uid="{00000000-0005-0000-0000-000065880000}"/>
    <cellStyle name="Output 3 3 5 2 6" xfId="34456" xr:uid="{00000000-0005-0000-0000-000066880000}"/>
    <cellStyle name="Output 3 3 5 3" xfId="27615" xr:uid="{00000000-0005-0000-0000-000067880000}"/>
    <cellStyle name="Output 3 3 5 4" xfId="32479" xr:uid="{00000000-0005-0000-0000-000068880000}"/>
    <cellStyle name="Output 3 3 6" xfId="17448" xr:uid="{00000000-0005-0000-0000-000069880000}"/>
    <cellStyle name="Output 3 3 6 2" xfId="17449" xr:uid="{00000000-0005-0000-0000-00006A880000}"/>
    <cellStyle name="Output 3 3 6 2 2" xfId="17450" xr:uid="{00000000-0005-0000-0000-00006B880000}"/>
    <cellStyle name="Output 3 3 6 2 2 2" xfId="17451" xr:uid="{00000000-0005-0000-0000-00006C880000}"/>
    <cellStyle name="Output 3 3 6 2 2 2 2" xfId="27625" xr:uid="{00000000-0005-0000-0000-00006D880000}"/>
    <cellStyle name="Output 3 3 6 2 2 2 3" xfId="38804" xr:uid="{00000000-0005-0000-0000-00006E880000}"/>
    <cellStyle name="Output 3 3 6 2 2 3" xfId="17452" xr:uid="{00000000-0005-0000-0000-00006F880000}"/>
    <cellStyle name="Output 3 3 6 2 2 3 2" xfId="27626" xr:uid="{00000000-0005-0000-0000-000070880000}"/>
    <cellStyle name="Output 3 3 6 2 2 3 3" xfId="41344" xr:uid="{00000000-0005-0000-0000-000071880000}"/>
    <cellStyle name="Output 3 3 6 2 2 4" xfId="27624" xr:uid="{00000000-0005-0000-0000-000072880000}"/>
    <cellStyle name="Output 3 3 6 2 2 5" xfId="36251" xr:uid="{00000000-0005-0000-0000-000073880000}"/>
    <cellStyle name="Output 3 3 6 2 3" xfId="17453" xr:uid="{00000000-0005-0000-0000-000074880000}"/>
    <cellStyle name="Output 3 3 6 2 3 2" xfId="27627" xr:uid="{00000000-0005-0000-0000-000075880000}"/>
    <cellStyle name="Output 3 3 6 2 3 3" xfId="37532" xr:uid="{00000000-0005-0000-0000-000076880000}"/>
    <cellStyle name="Output 3 3 6 2 4" xfId="17454" xr:uid="{00000000-0005-0000-0000-000077880000}"/>
    <cellStyle name="Output 3 3 6 2 4 2" xfId="27628" xr:uid="{00000000-0005-0000-0000-000078880000}"/>
    <cellStyle name="Output 3 3 6 2 4 3" xfId="40074" xr:uid="{00000000-0005-0000-0000-000079880000}"/>
    <cellStyle name="Output 3 3 6 2 5" xfId="27623" xr:uid="{00000000-0005-0000-0000-00007A880000}"/>
    <cellStyle name="Output 3 3 6 2 6" xfId="34972" xr:uid="{00000000-0005-0000-0000-00007B880000}"/>
    <cellStyle name="Output 3 3 6 3" xfId="27622" xr:uid="{00000000-0005-0000-0000-00007C880000}"/>
    <cellStyle name="Output 3 3 6 4" xfId="33699" xr:uid="{00000000-0005-0000-0000-00007D880000}"/>
    <cellStyle name="Output 3 3 7" xfId="17455" xr:uid="{00000000-0005-0000-0000-00007E880000}"/>
    <cellStyle name="Output 3 3 7 2" xfId="17456" xr:uid="{00000000-0005-0000-0000-00007F880000}"/>
    <cellStyle name="Output 3 3 7 2 2" xfId="17457" xr:uid="{00000000-0005-0000-0000-000080880000}"/>
    <cellStyle name="Output 3 3 7 2 2 2" xfId="27631" xr:uid="{00000000-0005-0000-0000-000081880000}"/>
    <cellStyle name="Output 3 3 7 2 2 3" xfId="38143" xr:uid="{00000000-0005-0000-0000-000082880000}"/>
    <cellStyle name="Output 3 3 7 2 3" xfId="17458" xr:uid="{00000000-0005-0000-0000-000083880000}"/>
    <cellStyle name="Output 3 3 7 2 3 2" xfId="27632" xr:uid="{00000000-0005-0000-0000-000084880000}"/>
    <cellStyle name="Output 3 3 7 2 3 3" xfId="40683" xr:uid="{00000000-0005-0000-0000-000085880000}"/>
    <cellStyle name="Output 3 3 7 2 4" xfId="27630" xr:uid="{00000000-0005-0000-0000-000086880000}"/>
    <cellStyle name="Output 3 3 7 2 5" xfId="35590" xr:uid="{00000000-0005-0000-0000-000087880000}"/>
    <cellStyle name="Output 3 3 7 3" xfId="17459" xr:uid="{00000000-0005-0000-0000-000088880000}"/>
    <cellStyle name="Output 3 3 7 3 2" xfId="27633" xr:uid="{00000000-0005-0000-0000-000089880000}"/>
    <cellStyle name="Output 3 3 7 3 3" xfId="36869" xr:uid="{00000000-0005-0000-0000-00008A880000}"/>
    <cellStyle name="Output 3 3 7 4" xfId="17460" xr:uid="{00000000-0005-0000-0000-00008B880000}"/>
    <cellStyle name="Output 3 3 7 4 2" xfId="27634" xr:uid="{00000000-0005-0000-0000-00008C880000}"/>
    <cellStyle name="Output 3 3 7 4 3" xfId="39413" xr:uid="{00000000-0005-0000-0000-00008D880000}"/>
    <cellStyle name="Output 3 3 7 5" xfId="27629" xr:uid="{00000000-0005-0000-0000-00008E880000}"/>
    <cellStyle name="Output 3 3 7 6" xfId="34315" xr:uid="{00000000-0005-0000-0000-00008F880000}"/>
    <cellStyle name="Output 3 3 8" xfId="17461" xr:uid="{00000000-0005-0000-0000-000090880000}"/>
    <cellStyle name="Output 3 3 8 2" xfId="27635" xr:uid="{00000000-0005-0000-0000-000091880000}"/>
    <cellStyle name="Output 3 3 9" xfId="17398" xr:uid="{00000000-0005-0000-0000-000092880000}"/>
    <cellStyle name="Output 3 4" xfId="2778" xr:uid="{00000000-0005-0000-0000-000093880000}"/>
    <cellStyle name="Output 3 4 2" xfId="17463" xr:uid="{00000000-0005-0000-0000-000094880000}"/>
    <cellStyle name="Output 3 4 2 2" xfId="17464" xr:uid="{00000000-0005-0000-0000-000095880000}"/>
    <cellStyle name="Output 3 4 2 2 2" xfId="17465" xr:uid="{00000000-0005-0000-0000-000096880000}"/>
    <cellStyle name="Output 3 4 2 2 2 2" xfId="17466" xr:uid="{00000000-0005-0000-0000-000097880000}"/>
    <cellStyle name="Output 3 4 2 2 2 2 2" xfId="27640" xr:uid="{00000000-0005-0000-0000-000098880000}"/>
    <cellStyle name="Output 3 4 2 2 2 2 3" xfId="38872" xr:uid="{00000000-0005-0000-0000-000099880000}"/>
    <cellStyle name="Output 3 4 2 2 2 3" xfId="17467" xr:uid="{00000000-0005-0000-0000-00009A880000}"/>
    <cellStyle name="Output 3 4 2 2 2 3 2" xfId="27641" xr:uid="{00000000-0005-0000-0000-00009B880000}"/>
    <cellStyle name="Output 3 4 2 2 2 3 3" xfId="41412" xr:uid="{00000000-0005-0000-0000-00009C880000}"/>
    <cellStyle name="Output 3 4 2 2 2 4" xfId="27639" xr:uid="{00000000-0005-0000-0000-00009D880000}"/>
    <cellStyle name="Output 3 4 2 2 2 5" xfId="36319" xr:uid="{00000000-0005-0000-0000-00009E880000}"/>
    <cellStyle name="Output 3 4 2 2 3" xfId="17468" xr:uid="{00000000-0005-0000-0000-00009F880000}"/>
    <cellStyle name="Output 3 4 2 2 3 2" xfId="27642" xr:uid="{00000000-0005-0000-0000-0000A0880000}"/>
    <cellStyle name="Output 3 4 2 2 3 3" xfId="37600" xr:uid="{00000000-0005-0000-0000-0000A1880000}"/>
    <cellStyle name="Output 3 4 2 2 4" xfId="17469" xr:uid="{00000000-0005-0000-0000-0000A2880000}"/>
    <cellStyle name="Output 3 4 2 2 4 2" xfId="27643" xr:uid="{00000000-0005-0000-0000-0000A3880000}"/>
    <cellStyle name="Output 3 4 2 2 4 3" xfId="40142" xr:uid="{00000000-0005-0000-0000-0000A4880000}"/>
    <cellStyle name="Output 3 4 2 2 5" xfId="27638" xr:uid="{00000000-0005-0000-0000-0000A5880000}"/>
    <cellStyle name="Output 3 4 2 2 6" xfId="35040" xr:uid="{00000000-0005-0000-0000-0000A6880000}"/>
    <cellStyle name="Output 3 4 2 3" xfId="27637" xr:uid="{00000000-0005-0000-0000-0000A7880000}"/>
    <cellStyle name="Output 3 4 2 4" xfId="33769" xr:uid="{00000000-0005-0000-0000-0000A8880000}"/>
    <cellStyle name="Output 3 4 3" xfId="17470" xr:uid="{00000000-0005-0000-0000-0000A9880000}"/>
    <cellStyle name="Output 3 4 3 2" xfId="17471" xr:uid="{00000000-0005-0000-0000-0000AA880000}"/>
    <cellStyle name="Output 3 4 3 2 2" xfId="17472" xr:uid="{00000000-0005-0000-0000-0000AB880000}"/>
    <cellStyle name="Output 3 4 3 2 2 2" xfId="27646" xr:uid="{00000000-0005-0000-0000-0000AC880000}"/>
    <cellStyle name="Output 3 4 3 2 2 3" xfId="38352" xr:uid="{00000000-0005-0000-0000-0000AD880000}"/>
    <cellStyle name="Output 3 4 3 2 3" xfId="17473" xr:uid="{00000000-0005-0000-0000-0000AE880000}"/>
    <cellStyle name="Output 3 4 3 2 3 2" xfId="27647" xr:uid="{00000000-0005-0000-0000-0000AF880000}"/>
    <cellStyle name="Output 3 4 3 2 3 3" xfId="40892" xr:uid="{00000000-0005-0000-0000-0000B0880000}"/>
    <cellStyle name="Output 3 4 3 2 4" xfId="27645" xr:uid="{00000000-0005-0000-0000-0000B1880000}"/>
    <cellStyle name="Output 3 4 3 2 5" xfId="35799" xr:uid="{00000000-0005-0000-0000-0000B2880000}"/>
    <cellStyle name="Output 3 4 3 3" xfId="17474" xr:uid="{00000000-0005-0000-0000-0000B3880000}"/>
    <cellStyle name="Output 3 4 3 3 2" xfId="27648" xr:uid="{00000000-0005-0000-0000-0000B4880000}"/>
    <cellStyle name="Output 3 4 3 3 3" xfId="37078" xr:uid="{00000000-0005-0000-0000-0000B5880000}"/>
    <cellStyle name="Output 3 4 3 4" xfId="17475" xr:uid="{00000000-0005-0000-0000-0000B6880000}"/>
    <cellStyle name="Output 3 4 3 4 2" xfId="27649" xr:uid="{00000000-0005-0000-0000-0000B7880000}"/>
    <cellStyle name="Output 3 4 3 4 3" xfId="39622" xr:uid="{00000000-0005-0000-0000-0000B8880000}"/>
    <cellStyle name="Output 3 4 3 5" xfId="27644" xr:uid="{00000000-0005-0000-0000-0000B9880000}"/>
    <cellStyle name="Output 3 4 3 6" xfId="34523" xr:uid="{00000000-0005-0000-0000-0000BA880000}"/>
    <cellStyle name="Output 3 4 4" xfId="17476" xr:uid="{00000000-0005-0000-0000-0000BB880000}"/>
    <cellStyle name="Output 3 4 4 2" xfId="27650" xr:uid="{00000000-0005-0000-0000-0000BC880000}"/>
    <cellStyle name="Output 3 4 5" xfId="17462" xr:uid="{00000000-0005-0000-0000-0000BD880000}"/>
    <cellStyle name="Output 3 4 6" xfId="27636" xr:uid="{00000000-0005-0000-0000-0000BE880000}"/>
    <cellStyle name="Output 3 4 7" xfId="32568" xr:uid="{00000000-0005-0000-0000-0000BF880000}"/>
    <cellStyle name="Output 3 5" xfId="17477" xr:uid="{00000000-0005-0000-0000-0000C0880000}"/>
    <cellStyle name="Output 3 5 2" xfId="17478" xr:uid="{00000000-0005-0000-0000-0000C1880000}"/>
    <cellStyle name="Output 3 5 2 2" xfId="17479" xr:uid="{00000000-0005-0000-0000-0000C2880000}"/>
    <cellStyle name="Output 3 5 2 2 2" xfId="17480" xr:uid="{00000000-0005-0000-0000-0000C3880000}"/>
    <cellStyle name="Output 3 5 2 2 2 2" xfId="17481" xr:uid="{00000000-0005-0000-0000-0000C4880000}"/>
    <cellStyle name="Output 3 5 2 2 2 2 2" xfId="27655" xr:uid="{00000000-0005-0000-0000-0000C5880000}"/>
    <cellStyle name="Output 3 5 2 2 2 2 3" xfId="39023" xr:uid="{00000000-0005-0000-0000-0000C6880000}"/>
    <cellStyle name="Output 3 5 2 2 2 3" xfId="17482" xr:uid="{00000000-0005-0000-0000-0000C7880000}"/>
    <cellStyle name="Output 3 5 2 2 2 3 2" xfId="27656" xr:uid="{00000000-0005-0000-0000-0000C8880000}"/>
    <cellStyle name="Output 3 5 2 2 2 3 3" xfId="41563" xr:uid="{00000000-0005-0000-0000-0000C9880000}"/>
    <cellStyle name="Output 3 5 2 2 2 4" xfId="27654" xr:uid="{00000000-0005-0000-0000-0000CA880000}"/>
    <cellStyle name="Output 3 5 2 2 2 5" xfId="36470" xr:uid="{00000000-0005-0000-0000-0000CB880000}"/>
    <cellStyle name="Output 3 5 2 2 3" xfId="17483" xr:uid="{00000000-0005-0000-0000-0000CC880000}"/>
    <cellStyle name="Output 3 5 2 2 3 2" xfId="27657" xr:uid="{00000000-0005-0000-0000-0000CD880000}"/>
    <cellStyle name="Output 3 5 2 2 3 3" xfId="37751" xr:uid="{00000000-0005-0000-0000-0000CE880000}"/>
    <cellStyle name="Output 3 5 2 2 4" xfId="17484" xr:uid="{00000000-0005-0000-0000-0000CF880000}"/>
    <cellStyle name="Output 3 5 2 2 4 2" xfId="27658" xr:uid="{00000000-0005-0000-0000-0000D0880000}"/>
    <cellStyle name="Output 3 5 2 2 4 3" xfId="40293" xr:uid="{00000000-0005-0000-0000-0000D1880000}"/>
    <cellStyle name="Output 3 5 2 2 5" xfId="27653" xr:uid="{00000000-0005-0000-0000-0000D2880000}"/>
    <cellStyle name="Output 3 5 2 2 6" xfId="35191" xr:uid="{00000000-0005-0000-0000-0000D3880000}"/>
    <cellStyle name="Output 3 5 2 3" xfId="27652" xr:uid="{00000000-0005-0000-0000-0000D4880000}"/>
    <cellStyle name="Output 3 5 2 4" xfId="33920" xr:uid="{00000000-0005-0000-0000-0000D5880000}"/>
    <cellStyle name="Output 3 5 3" xfId="17485" xr:uid="{00000000-0005-0000-0000-0000D6880000}"/>
    <cellStyle name="Output 3 5 3 2" xfId="17486" xr:uid="{00000000-0005-0000-0000-0000D7880000}"/>
    <cellStyle name="Output 3 5 3 2 2" xfId="17487" xr:uid="{00000000-0005-0000-0000-0000D8880000}"/>
    <cellStyle name="Output 3 5 3 2 2 2" xfId="27661" xr:uid="{00000000-0005-0000-0000-0000D9880000}"/>
    <cellStyle name="Output 3 5 3 2 2 3" xfId="38503" xr:uid="{00000000-0005-0000-0000-0000DA880000}"/>
    <cellStyle name="Output 3 5 3 2 3" xfId="17488" xr:uid="{00000000-0005-0000-0000-0000DB880000}"/>
    <cellStyle name="Output 3 5 3 2 3 2" xfId="27662" xr:uid="{00000000-0005-0000-0000-0000DC880000}"/>
    <cellStyle name="Output 3 5 3 2 3 3" xfId="41043" xr:uid="{00000000-0005-0000-0000-0000DD880000}"/>
    <cellStyle name="Output 3 5 3 2 4" xfId="27660" xr:uid="{00000000-0005-0000-0000-0000DE880000}"/>
    <cellStyle name="Output 3 5 3 2 5" xfId="35950" xr:uid="{00000000-0005-0000-0000-0000DF880000}"/>
    <cellStyle name="Output 3 5 3 3" xfId="17489" xr:uid="{00000000-0005-0000-0000-0000E0880000}"/>
    <cellStyle name="Output 3 5 3 3 2" xfId="27663" xr:uid="{00000000-0005-0000-0000-0000E1880000}"/>
    <cellStyle name="Output 3 5 3 3 3" xfId="37229" xr:uid="{00000000-0005-0000-0000-0000E2880000}"/>
    <cellStyle name="Output 3 5 3 4" xfId="17490" xr:uid="{00000000-0005-0000-0000-0000E3880000}"/>
    <cellStyle name="Output 3 5 3 4 2" xfId="27664" xr:uid="{00000000-0005-0000-0000-0000E4880000}"/>
    <cellStyle name="Output 3 5 3 4 3" xfId="39773" xr:uid="{00000000-0005-0000-0000-0000E5880000}"/>
    <cellStyle name="Output 3 5 3 5" xfId="27659" xr:uid="{00000000-0005-0000-0000-0000E6880000}"/>
    <cellStyle name="Output 3 5 3 6" xfId="34670" xr:uid="{00000000-0005-0000-0000-0000E7880000}"/>
    <cellStyle name="Output 3 5 4" xfId="17491" xr:uid="{00000000-0005-0000-0000-0000E8880000}"/>
    <cellStyle name="Output 3 5 4 2" xfId="27665" xr:uid="{00000000-0005-0000-0000-0000E9880000}"/>
    <cellStyle name="Output 3 5 5" xfId="27651" xr:uid="{00000000-0005-0000-0000-0000EA880000}"/>
    <cellStyle name="Output 3 5 6" xfId="32717" xr:uid="{00000000-0005-0000-0000-0000EB880000}"/>
    <cellStyle name="Output 3 6" xfId="17492" xr:uid="{00000000-0005-0000-0000-0000EC880000}"/>
    <cellStyle name="Output 3 6 2" xfId="17493" xr:uid="{00000000-0005-0000-0000-0000ED880000}"/>
    <cellStyle name="Output 3 6 2 2" xfId="17494" xr:uid="{00000000-0005-0000-0000-0000EE880000}"/>
    <cellStyle name="Output 3 6 2 2 2" xfId="17495" xr:uid="{00000000-0005-0000-0000-0000EF880000}"/>
    <cellStyle name="Output 3 6 2 2 2 2" xfId="17496" xr:uid="{00000000-0005-0000-0000-0000F0880000}"/>
    <cellStyle name="Output 3 6 2 2 2 2 2" xfId="27670" xr:uid="{00000000-0005-0000-0000-0000F1880000}"/>
    <cellStyle name="Output 3 6 2 2 2 2 3" xfId="39182" xr:uid="{00000000-0005-0000-0000-0000F2880000}"/>
    <cellStyle name="Output 3 6 2 2 2 3" xfId="17497" xr:uid="{00000000-0005-0000-0000-0000F3880000}"/>
    <cellStyle name="Output 3 6 2 2 2 3 2" xfId="27671" xr:uid="{00000000-0005-0000-0000-0000F4880000}"/>
    <cellStyle name="Output 3 6 2 2 2 3 3" xfId="41722" xr:uid="{00000000-0005-0000-0000-0000F5880000}"/>
    <cellStyle name="Output 3 6 2 2 2 4" xfId="27669" xr:uid="{00000000-0005-0000-0000-0000F6880000}"/>
    <cellStyle name="Output 3 6 2 2 2 5" xfId="36629" xr:uid="{00000000-0005-0000-0000-0000F7880000}"/>
    <cellStyle name="Output 3 6 2 2 3" xfId="17498" xr:uid="{00000000-0005-0000-0000-0000F8880000}"/>
    <cellStyle name="Output 3 6 2 2 3 2" xfId="27672" xr:uid="{00000000-0005-0000-0000-0000F9880000}"/>
    <cellStyle name="Output 3 6 2 2 3 3" xfId="37912" xr:uid="{00000000-0005-0000-0000-0000FA880000}"/>
    <cellStyle name="Output 3 6 2 2 4" xfId="17499" xr:uid="{00000000-0005-0000-0000-0000FB880000}"/>
    <cellStyle name="Output 3 6 2 2 4 2" xfId="27673" xr:uid="{00000000-0005-0000-0000-0000FC880000}"/>
    <cellStyle name="Output 3 6 2 2 4 3" xfId="40452" xr:uid="{00000000-0005-0000-0000-0000FD880000}"/>
    <cellStyle name="Output 3 6 2 2 5" xfId="27668" xr:uid="{00000000-0005-0000-0000-0000FE880000}"/>
    <cellStyle name="Output 3 6 2 2 6" xfId="35352" xr:uid="{00000000-0005-0000-0000-0000FF880000}"/>
    <cellStyle name="Output 3 6 2 3" xfId="27667" xr:uid="{00000000-0005-0000-0000-000000890000}"/>
    <cellStyle name="Output 3 6 2 4" xfId="34080" xr:uid="{00000000-0005-0000-0000-000001890000}"/>
    <cellStyle name="Output 3 6 3" xfId="17500" xr:uid="{00000000-0005-0000-0000-000002890000}"/>
    <cellStyle name="Output 3 6 3 2" xfId="17501" xr:uid="{00000000-0005-0000-0000-000003890000}"/>
    <cellStyle name="Output 3 6 3 2 2" xfId="17502" xr:uid="{00000000-0005-0000-0000-000004890000}"/>
    <cellStyle name="Output 3 6 3 2 2 2" xfId="27676" xr:uid="{00000000-0005-0000-0000-000005890000}"/>
    <cellStyle name="Output 3 6 3 2 2 3" xfId="38662" xr:uid="{00000000-0005-0000-0000-000006890000}"/>
    <cellStyle name="Output 3 6 3 2 3" xfId="17503" xr:uid="{00000000-0005-0000-0000-000007890000}"/>
    <cellStyle name="Output 3 6 3 2 3 2" xfId="27677" xr:uid="{00000000-0005-0000-0000-000008890000}"/>
    <cellStyle name="Output 3 6 3 2 3 3" xfId="41202" xr:uid="{00000000-0005-0000-0000-000009890000}"/>
    <cellStyle name="Output 3 6 3 2 4" xfId="27675" xr:uid="{00000000-0005-0000-0000-00000A890000}"/>
    <cellStyle name="Output 3 6 3 2 5" xfId="36109" xr:uid="{00000000-0005-0000-0000-00000B890000}"/>
    <cellStyle name="Output 3 6 3 3" xfId="17504" xr:uid="{00000000-0005-0000-0000-00000C890000}"/>
    <cellStyle name="Output 3 6 3 3 2" xfId="27678" xr:uid="{00000000-0005-0000-0000-00000D890000}"/>
    <cellStyle name="Output 3 6 3 3 3" xfId="37390" xr:uid="{00000000-0005-0000-0000-00000E890000}"/>
    <cellStyle name="Output 3 6 3 4" xfId="17505" xr:uid="{00000000-0005-0000-0000-00000F890000}"/>
    <cellStyle name="Output 3 6 3 4 2" xfId="27679" xr:uid="{00000000-0005-0000-0000-000010890000}"/>
    <cellStyle name="Output 3 6 3 4 3" xfId="39932" xr:uid="{00000000-0005-0000-0000-000011890000}"/>
    <cellStyle name="Output 3 6 3 5" xfId="27674" xr:uid="{00000000-0005-0000-0000-000012890000}"/>
    <cellStyle name="Output 3 6 3 6" xfId="34829" xr:uid="{00000000-0005-0000-0000-000013890000}"/>
    <cellStyle name="Output 3 6 4" xfId="27666" xr:uid="{00000000-0005-0000-0000-000014890000}"/>
    <cellStyle name="Output 3 6 5" xfId="32893" xr:uid="{00000000-0005-0000-0000-000015890000}"/>
    <cellStyle name="Output 3 7" xfId="17506" xr:uid="{00000000-0005-0000-0000-000016890000}"/>
    <cellStyle name="Output 3 7 2" xfId="17507" xr:uid="{00000000-0005-0000-0000-000017890000}"/>
    <cellStyle name="Output 3 7 2 2" xfId="17508" xr:uid="{00000000-0005-0000-0000-000018890000}"/>
    <cellStyle name="Output 3 7 2 2 2" xfId="27682" xr:uid="{00000000-0005-0000-0000-000019890000}"/>
    <cellStyle name="Output 3 7 2 2 3" xfId="38064" xr:uid="{00000000-0005-0000-0000-00001A890000}"/>
    <cellStyle name="Output 3 7 2 3" xfId="17509" xr:uid="{00000000-0005-0000-0000-00001B890000}"/>
    <cellStyle name="Output 3 7 2 3 2" xfId="27683" xr:uid="{00000000-0005-0000-0000-00001C890000}"/>
    <cellStyle name="Output 3 7 2 3 3" xfId="40604" xr:uid="{00000000-0005-0000-0000-00001D890000}"/>
    <cellStyle name="Output 3 7 2 4" xfId="27681" xr:uid="{00000000-0005-0000-0000-00001E890000}"/>
    <cellStyle name="Output 3 7 2 5" xfId="35511" xr:uid="{00000000-0005-0000-0000-00001F890000}"/>
    <cellStyle name="Output 3 7 3" xfId="17510" xr:uid="{00000000-0005-0000-0000-000020890000}"/>
    <cellStyle name="Output 3 7 3 2" xfId="27684" xr:uid="{00000000-0005-0000-0000-000021890000}"/>
    <cellStyle name="Output 3 7 3 3" xfId="36790" xr:uid="{00000000-0005-0000-0000-000022890000}"/>
    <cellStyle name="Output 3 7 4" xfId="17511" xr:uid="{00000000-0005-0000-0000-000023890000}"/>
    <cellStyle name="Output 3 7 4 2" xfId="27685" xr:uid="{00000000-0005-0000-0000-000024890000}"/>
    <cellStyle name="Output 3 7 4 3" xfId="39334" xr:uid="{00000000-0005-0000-0000-000025890000}"/>
    <cellStyle name="Output 3 7 5" xfId="27680" xr:uid="{00000000-0005-0000-0000-000026890000}"/>
    <cellStyle name="Output 3 7 6" xfId="34236" xr:uid="{00000000-0005-0000-0000-000027890000}"/>
    <cellStyle name="Output 3 8" xfId="17512" xr:uid="{00000000-0005-0000-0000-000028890000}"/>
    <cellStyle name="Output 3 8 2" xfId="27686" xr:uid="{00000000-0005-0000-0000-000029890000}"/>
    <cellStyle name="Output 3 8 3" xfId="42469" xr:uid="{00000000-0005-0000-0000-00002A890000}"/>
    <cellStyle name="Output 3 9" xfId="17299" xr:uid="{00000000-0005-0000-0000-00002B890000}"/>
    <cellStyle name="Output 4" xfId="2779" xr:uid="{00000000-0005-0000-0000-00002C890000}"/>
    <cellStyle name="Output 4 10" xfId="27687" xr:uid="{00000000-0005-0000-0000-00002D890000}"/>
    <cellStyle name="Output 4 2" xfId="2780" xr:uid="{00000000-0005-0000-0000-00002E890000}"/>
    <cellStyle name="Output 4 2 2" xfId="17515" xr:uid="{00000000-0005-0000-0000-00002F890000}"/>
    <cellStyle name="Output 4 2 2 2" xfId="17516" xr:uid="{00000000-0005-0000-0000-000030890000}"/>
    <cellStyle name="Output 4 2 2 2 2" xfId="17517" xr:uid="{00000000-0005-0000-0000-000031890000}"/>
    <cellStyle name="Output 4 2 2 2 2 2" xfId="17518" xr:uid="{00000000-0005-0000-0000-000032890000}"/>
    <cellStyle name="Output 4 2 2 2 2 2 2" xfId="17519" xr:uid="{00000000-0005-0000-0000-000033890000}"/>
    <cellStyle name="Output 4 2 2 2 2 2 2 2" xfId="27693" xr:uid="{00000000-0005-0000-0000-000034890000}"/>
    <cellStyle name="Output 4 2 2 2 2 2 2 3" xfId="38952" xr:uid="{00000000-0005-0000-0000-000035890000}"/>
    <cellStyle name="Output 4 2 2 2 2 2 3" xfId="17520" xr:uid="{00000000-0005-0000-0000-000036890000}"/>
    <cellStyle name="Output 4 2 2 2 2 2 3 2" xfId="27694" xr:uid="{00000000-0005-0000-0000-000037890000}"/>
    <cellStyle name="Output 4 2 2 2 2 2 3 3" xfId="41492" xr:uid="{00000000-0005-0000-0000-000038890000}"/>
    <cellStyle name="Output 4 2 2 2 2 2 4" xfId="27692" xr:uid="{00000000-0005-0000-0000-000039890000}"/>
    <cellStyle name="Output 4 2 2 2 2 2 5" xfId="36399" xr:uid="{00000000-0005-0000-0000-00003A890000}"/>
    <cellStyle name="Output 4 2 2 2 2 3" xfId="17521" xr:uid="{00000000-0005-0000-0000-00003B890000}"/>
    <cellStyle name="Output 4 2 2 2 2 3 2" xfId="27695" xr:uid="{00000000-0005-0000-0000-00003C890000}"/>
    <cellStyle name="Output 4 2 2 2 2 3 3" xfId="37680" xr:uid="{00000000-0005-0000-0000-00003D890000}"/>
    <cellStyle name="Output 4 2 2 2 2 4" xfId="17522" xr:uid="{00000000-0005-0000-0000-00003E890000}"/>
    <cellStyle name="Output 4 2 2 2 2 4 2" xfId="27696" xr:uid="{00000000-0005-0000-0000-00003F890000}"/>
    <cellStyle name="Output 4 2 2 2 2 4 3" xfId="40222" xr:uid="{00000000-0005-0000-0000-000040890000}"/>
    <cellStyle name="Output 4 2 2 2 2 5" xfId="27691" xr:uid="{00000000-0005-0000-0000-000041890000}"/>
    <cellStyle name="Output 4 2 2 2 2 6" xfId="35120" xr:uid="{00000000-0005-0000-0000-000042890000}"/>
    <cellStyle name="Output 4 2 2 2 3" xfId="27690" xr:uid="{00000000-0005-0000-0000-000043890000}"/>
    <cellStyle name="Output 4 2 2 2 4" xfId="33849" xr:uid="{00000000-0005-0000-0000-000044890000}"/>
    <cellStyle name="Output 4 2 2 3" xfId="17523" xr:uid="{00000000-0005-0000-0000-000045890000}"/>
    <cellStyle name="Output 4 2 2 3 2" xfId="17524" xr:uid="{00000000-0005-0000-0000-000046890000}"/>
    <cellStyle name="Output 4 2 2 3 2 2" xfId="17525" xr:uid="{00000000-0005-0000-0000-000047890000}"/>
    <cellStyle name="Output 4 2 2 3 2 2 2" xfId="27699" xr:uid="{00000000-0005-0000-0000-000048890000}"/>
    <cellStyle name="Output 4 2 2 3 2 2 3" xfId="38432" xr:uid="{00000000-0005-0000-0000-000049890000}"/>
    <cellStyle name="Output 4 2 2 3 2 3" xfId="17526" xr:uid="{00000000-0005-0000-0000-00004A890000}"/>
    <cellStyle name="Output 4 2 2 3 2 3 2" xfId="27700" xr:uid="{00000000-0005-0000-0000-00004B890000}"/>
    <cellStyle name="Output 4 2 2 3 2 3 3" xfId="40972" xr:uid="{00000000-0005-0000-0000-00004C890000}"/>
    <cellStyle name="Output 4 2 2 3 2 4" xfId="27698" xr:uid="{00000000-0005-0000-0000-00004D890000}"/>
    <cellStyle name="Output 4 2 2 3 2 5" xfId="35879" xr:uid="{00000000-0005-0000-0000-00004E890000}"/>
    <cellStyle name="Output 4 2 2 3 3" xfId="17527" xr:uid="{00000000-0005-0000-0000-00004F890000}"/>
    <cellStyle name="Output 4 2 2 3 3 2" xfId="27701" xr:uid="{00000000-0005-0000-0000-000050890000}"/>
    <cellStyle name="Output 4 2 2 3 3 3" xfId="37158" xr:uid="{00000000-0005-0000-0000-000051890000}"/>
    <cellStyle name="Output 4 2 2 3 4" xfId="17528" xr:uid="{00000000-0005-0000-0000-000052890000}"/>
    <cellStyle name="Output 4 2 2 3 4 2" xfId="27702" xr:uid="{00000000-0005-0000-0000-000053890000}"/>
    <cellStyle name="Output 4 2 2 3 4 3" xfId="39702" xr:uid="{00000000-0005-0000-0000-000054890000}"/>
    <cellStyle name="Output 4 2 2 3 5" xfId="27697" xr:uid="{00000000-0005-0000-0000-000055890000}"/>
    <cellStyle name="Output 4 2 2 3 6" xfId="34601" xr:uid="{00000000-0005-0000-0000-000056890000}"/>
    <cellStyle name="Output 4 2 2 4" xfId="27689" xr:uid="{00000000-0005-0000-0000-000057890000}"/>
    <cellStyle name="Output 4 2 2 5" xfId="32646" xr:uid="{00000000-0005-0000-0000-000058890000}"/>
    <cellStyle name="Output 4 2 3" xfId="17529" xr:uid="{00000000-0005-0000-0000-000059890000}"/>
    <cellStyle name="Output 4 2 3 2" xfId="17530" xr:uid="{00000000-0005-0000-0000-00005A890000}"/>
    <cellStyle name="Output 4 2 3 2 2" xfId="17531" xr:uid="{00000000-0005-0000-0000-00005B890000}"/>
    <cellStyle name="Output 4 2 3 2 2 2" xfId="17532" xr:uid="{00000000-0005-0000-0000-00005C890000}"/>
    <cellStyle name="Output 4 2 3 2 2 2 2" xfId="17533" xr:uid="{00000000-0005-0000-0000-00005D890000}"/>
    <cellStyle name="Output 4 2 3 2 2 2 2 2" xfId="27707" xr:uid="{00000000-0005-0000-0000-00005E890000}"/>
    <cellStyle name="Output 4 2 3 2 2 2 2 3" xfId="39104" xr:uid="{00000000-0005-0000-0000-00005F890000}"/>
    <cellStyle name="Output 4 2 3 2 2 2 3" xfId="17534" xr:uid="{00000000-0005-0000-0000-000060890000}"/>
    <cellStyle name="Output 4 2 3 2 2 2 3 2" xfId="27708" xr:uid="{00000000-0005-0000-0000-000061890000}"/>
    <cellStyle name="Output 4 2 3 2 2 2 3 3" xfId="41644" xr:uid="{00000000-0005-0000-0000-000062890000}"/>
    <cellStyle name="Output 4 2 3 2 2 2 4" xfId="27706" xr:uid="{00000000-0005-0000-0000-000063890000}"/>
    <cellStyle name="Output 4 2 3 2 2 2 5" xfId="36551" xr:uid="{00000000-0005-0000-0000-000064890000}"/>
    <cellStyle name="Output 4 2 3 2 2 3" xfId="17535" xr:uid="{00000000-0005-0000-0000-000065890000}"/>
    <cellStyle name="Output 4 2 3 2 2 3 2" xfId="27709" xr:uid="{00000000-0005-0000-0000-000066890000}"/>
    <cellStyle name="Output 4 2 3 2 2 3 3" xfId="37832" xr:uid="{00000000-0005-0000-0000-000067890000}"/>
    <cellStyle name="Output 4 2 3 2 2 4" xfId="17536" xr:uid="{00000000-0005-0000-0000-000068890000}"/>
    <cellStyle name="Output 4 2 3 2 2 4 2" xfId="27710" xr:uid="{00000000-0005-0000-0000-000069890000}"/>
    <cellStyle name="Output 4 2 3 2 2 4 3" xfId="40374" xr:uid="{00000000-0005-0000-0000-00006A890000}"/>
    <cellStyle name="Output 4 2 3 2 2 5" xfId="27705" xr:uid="{00000000-0005-0000-0000-00006B890000}"/>
    <cellStyle name="Output 4 2 3 2 2 6" xfId="35272" xr:uid="{00000000-0005-0000-0000-00006C890000}"/>
    <cellStyle name="Output 4 2 3 2 3" xfId="27704" xr:uid="{00000000-0005-0000-0000-00006D890000}"/>
    <cellStyle name="Output 4 2 3 2 4" xfId="34000" xr:uid="{00000000-0005-0000-0000-00006E890000}"/>
    <cellStyle name="Output 4 2 3 3" xfId="17537" xr:uid="{00000000-0005-0000-0000-00006F890000}"/>
    <cellStyle name="Output 4 2 3 3 2" xfId="17538" xr:uid="{00000000-0005-0000-0000-000070890000}"/>
    <cellStyle name="Output 4 2 3 3 2 2" xfId="17539" xr:uid="{00000000-0005-0000-0000-000071890000}"/>
    <cellStyle name="Output 4 2 3 3 2 2 2" xfId="27713" xr:uid="{00000000-0005-0000-0000-000072890000}"/>
    <cellStyle name="Output 4 2 3 3 2 2 3" xfId="38584" xr:uid="{00000000-0005-0000-0000-000073890000}"/>
    <cellStyle name="Output 4 2 3 3 2 3" xfId="17540" xr:uid="{00000000-0005-0000-0000-000074890000}"/>
    <cellStyle name="Output 4 2 3 3 2 3 2" xfId="27714" xr:uid="{00000000-0005-0000-0000-000075890000}"/>
    <cellStyle name="Output 4 2 3 3 2 3 3" xfId="41124" xr:uid="{00000000-0005-0000-0000-000076890000}"/>
    <cellStyle name="Output 4 2 3 3 2 4" xfId="27712" xr:uid="{00000000-0005-0000-0000-000077890000}"/>
    <cellStyle name="Output 4 2 3 3 2 5" xfId="36031" xr:uid="{00000000-0005-0000-0000-000078890000}"/>
    <cellStyle name="Output 4 2 3 3 3" xfId="17541" xr:uid="{00000000-0005-0000-0000-000079890000}"/>
    <cellStyle name="Output 4 2 3 3 3 2" xfId="27715" xr:uid="{00000000-0005-0000-0000-00007A890000}"/>
    <cellStyle name="Output 4 2 3 3 3 3" xfId="37310" xr:uid="{00000000-0005-0000-0000-00007B890000}"/>
    <cellStyle name="Output 4 2 3 3 4" xfId="17542" xr:uid="{00000000-0005-0000-0000-00007C890000}"/>
    <cellStyle name="Output 4 2 3 3 4 2" xfId="27716" xr:uid="{00000000-0005-0000-0000-00007D890000}"/>
    <cellStyle name="Output 4 2 3 3 4 3" xfId="39854" xr:uid="{00000000-0005-0000-0000-00007E890000}"/>
    <cellStyle name="Output 4 2 3 3 5" xfId="27711" xr:uid="{00000000-0005-0000-0000-00007F890000}"/>
    <cellStyle name="Output 4 2 3 3 6" xfId="34749" xr:uid="{00000000-0005-0000-0000-000080890000}"/>
    <cellStyle name="Output 4 2 3 4" xfId="27703" xr:uid="{00000000-0005-0000-0000-000081890000}"/>
    <cellStyle name="Output 4 2 3 5" xfId="32792" xr:uid="{00000000-0005-0000-0000-000082890000}"/>
    <cellStyle name="Output 4 2 4" xfId="17543" xr:uid="{00000000-0005-0000-0000-000083890000}"/>
    <cellStyle name="Output 4 2 4 2" xfId="17544" xr:uid="{00000000-0005-0000-0000-000084890000}"/>
    <cellStyle name="Output 4 2 4 2 2" xfId="17545" xr:uid="{00000000-0005-0000-0000-000085890000}"/>
    <cellStyle name="Output 4 2 4 2 2 2" xfId="17546" xr:uid="{00000000-0005-0000-0000-000086890000}"/>
    <cellStyle name="Output 4 2 4 2 2 2 2" xfId="17547" xr:uid="{00000000-0005-0000-0000-000087890000}"/>
    <cellStyle name="Output 4 2 4 2 2 2 2 2" xfId="27721" xr:uid="{00000000-0005-0000-0000-000088890000}"/>
    <cellStyle name="Output 4 2 4 2 2 2 2 3" xfId="39263" xr:uid="{00000000-0005-0000-0000-000089890000}"/>
    <cellStyle name="Output 4 2 4 2 2 2 3" xfId="17548" xr:uid="{00000000-0005-0000-0000-00008A890000}"/>
    <cellStyle name="Output 4 2 4 2 2 2 3 2" xfId="27722" xr:uid="{00000000-0005-0000-0000-00008B890000}"/>
    <cellStyle name="Output 4 2 4 2 2 2 3 3" xfId="41803" xr:uid="{00000000-0005-0000-0000-00008C890000}"/>
    <cellStyle name="Output 4 2 4 2 2 2 4" xfId="27720" xr:uid="{00000000-0005-0000-0000-00008D890000}"/>
    <cellStyle name="Output 4 2 4 2 2 2 5" xfId="36710" xr:uid="{00000000-0005-0000-0000-00008E890000}"/>
    <cellStyle name="Output 4 2 4 2 2 3" xfId="17549" xr:uid="{00000000-0005-0000-0000-00008F890000}"/>
    <cellStyle name="Output 4 2 4 2 2 3 2" xfId="27723" xr:uid="{00000000-0005-0000-0000-000090890000}"/>
    <cellStyle name="Output 4 2 4 2 2 3 3" xfId="37993" xr:uid="{00000000-0005-0000-0000-000091890000}"/>
    <cellStyle name="Output 4 2 4 2 2 4" xfId="17550" xr:uid="{00000000-0005-0000-0000-000092890000}"/>
    <cellStyle name="Output 4 2 4 2 2 4 2" xfId="27724" xr:uid="{00000000-0005-0000-0000-000093890000}"/>
    <cellStyle name="Output 4 2 4 2 2 4 3" xfId="40533" xr:uid="{00000000-0005-0000-0000-000094890000}"/>
    <cellStyle name="Output 4 2 4 2 2 5" xfId="27719" xr:uid="{00000000-0005-0000-0000-000095890000}"/>
    <cellStyle name="Output 4 2 4 2 2 6" xfId="35433" xr:uid="{00000000-0005-0000-0000-000096890000}"/>
    <cellStyle name="Output 4 2 4 2 3" xfId="27718" xr:uid="{00000000-0005-0000-0000-000097890000}"/>
    <cellStyle name="Output 4 2 4 2 4" xfId="34161" xr:uid="{00000000-0005-0000-0000-000098890000}"/>
    <cellStyle name="Output 4 2 4 3" xfId="17551" xr:uid="{00000000-0005-0000-0000-000099890000}"/>
    <cellStyle name="Output 4 2 4 3 2" xfId="17552" xr:uid="{00000000-0005-0000-0000-00009A890000}"/>
    <cellStyle name="Output 4 2 4 3 2 2" xfId="17553" xr:uid="{00000000-0005-0000-0000-00009B890000}"/>
    <cellStyle name="Output 4 2 4 3 2 2 2" xfId="27727" xr:uid="{00000000-0005-0000-0000-00009C890000}"/>
    <cellStyle name="Output 4 2 4 3 2 2 3" xfId="38743" xr:uid="{00000000-0005-0000-0000-00009D890000}"/>
    <cellStyle name="Output 4 2 4 3 2 3" xfId="17554" xr:uid="{00000000-0005-0000-0000-00009E890000}"/>
    <cellStyle name="Output 4 2 4 3 2 3 2" xfId="27728" xr:uid="{00000000-0005-0000-0000-00009F890000}"/>
    <cellStyle name="Output 4 2 4 3 2 3 3" xfId="41283" xr:uid="{00000000-0005-0000-0000-0000A0890000}"/>
    <cellStyle name="Output 4 2 4 3 2 4" xfId="27726" xr:uid="{00000000-0005-0000-0000-0000A1890000}"/>
    <cellStyle name="Output 4 2 4 3 2 5" xfId="36190" xr:uid="{00000000-0005-0000-0000-0000A2890000}"/>
    <cellStyle name="Output 4 2 4 3 3" xfId="17555" xr:uid="{00000000-0005-0000-0000-0000A3890000}"/>
    <cellStyle name="Output 4 2 4 3 3 2" xfId="27729" xr:uid="{00000000-0005-0000-0000-0000A4890000}"/>
    <cellStyle name="Output 4 2 4 3 3 3" xfId="37471" xr:uid="{00000000-0005-0000-0000-0000A5890000}"/>
    <cellStyle name="Output 4 2 4 3 4" xfId="17556" xr:uid="{00000000-0005-0000-0000-0000A6890000}"/>
    <cellStyle name="Output 4 2 4 3 4 2" xfId="27730" xr:uid="{00000000-0005-0000-0000-0000A7890000}"/>
    <cellStyle name="Output 4 2 4 3 4 3" xfId="40013" xr:uid="{00000000-0005-0000-0000-0000A8890000}"/>
    <cellStyle name="Output 4 2 4 3 5" xfId="27725" xr:uid="{00000000-0005-0000-0000-0000A9890000}"/>
    <cellStyle name="Output 4 2 4 3 6" xfId="34911" xr:uid="{00000000-0005-0000-0000-0000AA890000}"/>
    <cellStyle name="Output 4 2 4 4" xfId="27717" xr:uid="{00000000-0005-0000-0000-0000AB890000}"/>
    <cellStyle name="Output 4 2 4 5" xfId="33614" xr:uid="{00000000-0005-0000-0000-0000AC890000}"/>
    <cellStyle name="Output 4 2 5" xfId="17557" xr:uid="{00000000-0005-0000-0000-0000AD890000}"/>
    <cellStyle name="Output 4 2 5 2" xfId="17558" xr:uid="{00000000-0005-0000-0000-0000AE890000}"/>
    <cellStyle name="Output 4 2 5 2 2" xfId="17559" xr:uid="{00000000-0005-0000-0000-0000AF890000}"/>
    <cellStyle name="Output 4 2 5 2 2 2" xfId="17560" xr:uid="{00000000-0005-0000-0000-0000B0890000}"/>
    <cellStyle name="Output 4 2 5 2 2 2 2" xfId="27734" xr:uid="{00000000-0005-0000-0000-0000B1890000}"/>
    <cellStyle name="Output 4 2 5 2 2 2 3" xfId="38285" xr:uid="{00000000-0005-0000-0000-0000B2890000}"/>
    <cellStyle name="Output 4 2 5 2 2 3" xfId="17561" xr:uid="{00000000-0005-0000-0000-0000B3890000}"/>
    <cellStyle name="Output 4 2 5 2 2 3 2" xfId="27735" xr:uid="{00000000-0005-0000-0000-0000B4890000}"/>
    <cellStyle name="Output 4 2 5 2 2 3 3" xfId="40825" xr:uid="{00000000-0005-0000-0000-0000B5890000}"/>
    <cellStyle name="Output 4 2 5 2 2 4" xfId="27733" xr:uid="{00000000-0005-0000-0000-0000B6890000}"/>
    <cellStyle name="Output 4 2 5 2 2 5" xfId="35732" xr:uid="{00000000-0005-0000-0000-0000B7890000}"/>
    <cellStyle name="Output 4 2 5 2 3" xfId="17562" xr:uid="{00000000-0005-0000-0000-0000B8890000}"/>
    <cellStyle name="Output 4 2 5 2 3 2" xfId="27736" xr:uid="{00000000-0005-0000-0000-0000B9890000}"/>
    <cellStyle name="Output 4 2 5 2 3 3" xfId="37011" xr:uid="{00000000-0005-0000-0000-0000BA890000}"/>
    <cellStyle name="Output 4 2 5 2 4" xfId="17563" xr:uid="{00000000-0005-0000-0000-0000BB890000}"/>
    <cellStyle name="Output 4 2 5 2 4 2" xfId="27737" xr:uid="{00000000-0005-0000-0000-0000BC890000}"/>
    <cellStyle name="Output 4 2 5 2 4 3" xfId="39555" xr:uid="{00000000-0005-0000-0000-0000BD890000}"/>
    <cellStyle name="Output 4 2 5 2 5" xfId="27732" xr:uid="{00000000-0005-0000-0000-0000BE890000}"/>
    <cellStyle name="Output 4 2 5 2 6" xfId="34457" xr:uid="{00000000-0005-0000-0000-0000BF890000}"/>
    <cellStyle name="Output 4 2 5 3" xfId="27731" xr:uid="{00000000-0005-0000-0000-0000C0890000}"/>
    <cellStyle name="Output 4 2 5 4" xfId="32480" xr:uid="{00000000-0005-0000-0000-0000C1890000}"/>
    <cellStyle name="Output 4 2 6" xfId="17564" xr:uid="{00000000-0005-0000-0000-0000C2890000}"/>
    <cellStyle name="Output 4 2 6 2" xfId="17565" xr:uid="{00000000-0005-0000-0000-0000C3890000}"/>
    <cellStyle name="Output 4 2 6 2 2" xfId="17566" xr:uid="{00000000-0005-0000-0000-0000C4890000}"/>
    <cellStyle name="Output 4 2 6 2 2 2" xfId="17567" xr:uid="{00000000-0005-0000-0000-0000C5890000}"/>
    <cellStyle name="Output 4 2 6 2 2 2 2" xfId="27741" xr:uid="{00000000-0005-0000-0000-0000C6890000}"/>
    <cellStyle name="Output 4 2 6 2 2 2 3" xfId="38805" xr:uid="{00000000-0005-0000-0000-0000C7890000}"/>
    <cellStyle name="Output 4 2 6 2 2 3" xfId="17568" xr:uid="{00000000-0005-0000-0000-0000C8890000}"/>
    <cellStyle name="Output 4 2 6 2 2 3 2" xfId="27742" xr:uid="{00000000-0005-0000-0000-0000C9890000}"/>
    <cellStyle name="Output 4 2 6 2 2 3 3" xfId="41345" xr:uid="{00000000-0005-0000-0000-0000CA890000}"/>
    <cellStyle name="Output 4 2 6 2 2 4" xfId="27740" xr:uid="{00000000-0005-0000-0000-0000CB890000}"/>
    <cellStyle name="Output 4 2 6 2 2 5" xfId="36252" xr:uid="{00000000-0005-0000-0000-0000CC890000}"/>
    <cellStyle name="Output 4 2 6 2 3" xfId="17569" xr:uid="{00000000-0005-0000-0000-0000CD890000}"/>
    <cellStyle name="Output 4 2 6 2 3 2" xfId="27743" xr:uid="{00000000-0005-0000-0000-0000CE890000}"/>
    <cellStyle name="Output 4 2 6 2 3 3" xfId="37533" xr:uid="{00000000-0005-0000-0000-0000CF890000}"/>
    <cellStyle name="Output 4 2 6 2 4" xfId="17570" xr:uid="{00000000-0005-0000-0000-0000D0890000}"/>
    <cellStyle name="Output 4 2 6 2 4 2" xfId="27744" xr:uid="{00000000-0005-0000-0000-0000D1890000}"/>
    <cellStyle name="Output 4 2 6 2 4 3" xfId="40075" xr:uid="{00000000-0005-0000-0000-0000D2890000}"/>
    <cellStyle name="Output 4 2 6 2 5" xfId="27739" xr:uid="{00000000-0005-0000-0000-0000D3890000}"/>
    <cellStyle name="Output 4 2 6 2 6" xfId="34973" xr:uid="{00000000-0005-0000-0000-0000D4890000}"/>
    <cellStyle name="Output 4 2 6 3" xfId="27738" xr:uid="{00000000-0005-0000-0000-0000D5890000}"/>
    <cellStyle name="Output 4 2 6 4" xfId="33700" xr:uid="{00000000-0005-0000-0000-0000D6890000}"/>
    <cellStyle name="Output 4 2 7" xfId="17571" xr:uid="{00000000-0005-0000-0000-0000D7890000}"/>
    <cellStyle name="Output 4 2 7 2" xfId="17572" xr:uid="{00000000-0005-0000-0000-0000D8890000}"/>
    <cellStyle name="Output 4 2 7 2 2" xfId="17573" xr:uid="{00000000-0005-0000-0000-0000D9890000}"/>
    <cellStyle name="Output 4 2 7 2 2 2" xfId="27747" xr:uid="{00000000-0005-0000-0000-0000DA890000}"/>
    <cellStyle name="Output 4 2 7 2 2 3" xfId="38145" xr:uid="{00000000-0005-0000-0000-0000DB890000}"/>
    <cellStyle name="Output 4 2 7 2 3" xfId="17574" xr:uid="{00000000-0005-0000-0000-0000DC890000}"/>
    <cellStyle name="Output 4 2 7 2 3 2" xfId="27748" xr:uid="{00000000-0005-0000-0000-0000DD890000}"/>
    <cellStyle name="Output 4 2 7 2 3 3" xfId="40685" xr:uid="{00000000-0005-0000-0000-0000DE890000}"/>
    <cellStyle name="Output 4 2 7 2 4" xfId="27746" xr:uid="{00000000-0005-0000-0000-0000DF890000}"/>
    <cellStyle name="Output 4 2 7 2 5" xfId="35592" xr:uid="{00000000-0005-0000-0000-0000E0890000}"/>
    <cellStyle name="Output 4 2 7 3" xfId="17575" xr:uid="{00000000-0005-0000-0000-0000E1890000}"/>
    <cellStyle name="Output 4 2 7 3 2" xfId="27749" xr:uid="{00000000-0005-0000-0000-0000E2890000}"/>
    <cellStyle name="Output 4 2 7 3 3" xfId="36871" xr:uid="{00000000-0005-0000-0000-0000E3890000}"/>
    <cellStyle name="Output 4 2 7 4" xfId="17576" xr:uid="{00000000-0005-0000-0000-0000E4890000}"/>
    <cellStyle name="Output 4 2 7 4 2" xfId="27750" xr:uid="{00000000-0005-0000-0000-0000E5890000}"/>
    <cellStyle name="Output 4 2 7 4 3" xfId="39415" xr:uid="{00000000-0005-0000-0000-0000E6890000}"/>
    <cellStyle name="Output 4 2 7 5" xfId="27745" xr:uid="{00000000-0005-0000-0000-0000E7890000}"/>
    <cellStyle name="Output 4 2 7 6" xfId="34317" xr:uid="{00000000-0005-0000-0000-0000E8890000}"/>
    <cellStyle name="Output 4 2 8" xfId="17514" xr:uid="{00000000-0005-0000-0000-0000E9890000}"/>
    <cellStyle name="Output 4 2 9" xfId="27688" xr:uid="{00000000-0005-0000-0000-0000EA890000}"/>
    <cellStyle name="Output 4 3" xfId="2781" xr:uid="{00000000-0005-0000-0000-0000EB890000}"/>
    <cellStyle name="Output 4 3 2" xfId="17578" xr:uid="{00000000-0005-0000-0000-0000EC890000}"/>
    <cellStyle name="Output 4 3 2 2" xfId="17579" xr:uid="{00000000-0005-0000-0000-0000ED890000}"/>
    <cellStyle name="Output 4 3 2 2 2" xfId="17580" xr:uid="{00000000-0005-0000-0000-0000EE890000}"/>
    <cellStyle name="Output 4 3 2 2 2 2" xfId="17581" xr:uid="{00000000-0005-0000-0000-0000EF890000}"/>
    <cellStyle name="Output 4 3 2 2 2 2 2" xfId="27755" xr:uid="{00000000-0005-0000-0000-0000F0890000}"/>
    <cellStyle name="Output 4 3 2 2 2 2 3" xfId="38874" xr:uid="{00000000-0005-0000-0000-0000F1890000}"/>
    <cellStyle name="Output 4 3 2 2 2 3" xfId="17582" xr:uid="{00000000-0005-0000-0000-0000F2890000}"/>
    <cellStyle name="Output 4 3 2 2 2 3 2" xfId="27756" xr:uid="{00000000-0005-0000-0000-0000F3890000}"/>
    <cellStyle name="Output 4 3 2 2 2 3 3" xfId="41414" xr:uid="{00000000-0005-0000-0000-0000F4890000}"/>
    <cellStyle name="Output 4 3 2 2 2 4" xfId="27754" xr:uid="{00000000-0005-0000-0000-0000F5890000}"/>
    <cellStyle name="Output 4 3 2 2 2 5" xfId="36321" xr:uid="{00000000-0005-0000-0000-0000F6890000}"/>
    <cellStyle name="Output 4 3 2 2 3" xfId="17583" xr:uid="{00000000-0005-0000-0000-0000F7890000}"/>
    <cellStyle name="Output 4 3 2 2 3 2" xfId="27757" xr:uid="{00000000-0005-0000-0000-0000F8890000}"/>
    <cellStyle name="Output 4 3 2 2 3 3" xfId="37602" xr:uid="{00000000-0005-0000-0000-0000F9890000}"/>
    <cellStyle name="Output 4 3 2 2 4" xfId="17584" xr:uid="{00000000-0005-0000-0000-0000FA890000}"/>
    <cellStyle name="Output 4 3 2 2 4 2" xfId="27758" xr:uid="{00000000-0005-0000-0000-0000FB890000}"/>
    <cellStyle name="Output 4 3 2 2 4 3" xfId="40144" xr:uid="{00000000-0005-0000-0000-0000FC890000}"/>
    <cellStyle name="Output 4 3 2 2 5" xfId="27753" xr:uid="{00000000-0005-0000-0000-0000FD890000}"/>
    <cellStyle name="Output 4 3 2 2 6" xfId="35042" xr:uid="{00000000-0005-0000-0000-0000FE890000}"/>
    <cellStyle name="Output 4 3 2 3" xfId="27752" xr:uid="{00000000-0005-0000-0000-0000FF890000}"/>
    <cellStyle name="Output 4 3 2 4" xfId="33771" xr:uid="{00000000-0005-0000-0000-0000008A0000}"/>
    <cellStyle name="Output 4 3 3" xfId="17585" xr:uid="{00000000-0005-0000-0000-0000018A0000}"/>
    <cellStyle name="Output 4 3 3 2" xfId="17586" xr:uid="{00000000-0005-0000-0000-0000028A0000}"/>
    <cellStyle name="Output 4 3 3 2 2" xfId="17587" xr:uid="{00000000-0005-0000-0000-0000038A0000}"/>
    <cellStyle name="Output 4 3 3 2 2 2" xfId="27761" xr:uid="{00000000-0005-0000-0000-0000048A0000}"/>
    <cellStyle name="Output 4 3 3 2 2 3" xfId="38354" xr:uid="{00000000-0005-0000-0000-0000058A0000}"/>
    <cellStyle name="Output 4 3 3 2 3" xfId="17588" xr:uid="{00000000-0005-0000-0000-0000068A0000}"/>
    <cellStyle name="Output 4 3 3 2 3 2" xfId="27762" xr:uid="{00000000-0005-0000-0000-0000078A0000}"/>
    <cellStyle name="Output 4 3 3 2 3 3" xfId="40894" xr:uid="{00000000-0005-0000-0000-0000088A0000}"/>
    <cellStyle name="Output 4 3 3 2 4" xfId="27760" xr:uid="{00000000-0005-0000-0000-0000098A0000}"/>
    <cellStyle name="Output 4 3 3 2 5" xfId="35801" xr:uid="{00000000-0005-0000-0000-00000A8A0000}"/>
    <cellStyle name="Output 4 3 3 3" xfId="17589" xr:uid="{00000000-0005-0000-0000-00000B8A0000}"/>
    <cellStyle name="Output 4 3 3 3 2" xfId="27763" xr:uid="{00000000-0005-0000-0000-00000C8A0000}"/>
    <cellStyle name="Output 4 3 3 3 3" xfId="37080" xr:uid="{00000000-0005-0000-0000-00000D8A0000}"/>
    <cellStyle name="Output 4 3 3 4" xfId="17590" xr:uid="{00000000-0005-0000-0000-00000E8A0000}"/>
    <cellStyle name="Output 4 3 3 4 2" xfId="27764" xr:uid="{00000000-0005-0000-0000-00000F8A0000}"/>
    <cellStyle name="Output 4 3 3 4 3" xfId="39624" xr:uid="{00000000-0005-0000-0000-0000108A0000}"/>
    <cellStyle name="Output 4 3 3 5" xfId="27759" xr:uid="{00000000-0005-0000-0000-0000118A0000}"/>
    <cellStyle name="Output 4 3 3 6" xfId="34525" xr:uid="{00000000-0005-0000-0000-0000128A0000}"/>
    <cellStyle name="Output 4 3 4" xfId="17591" xr:uid="{00000000-0005-0000-0000-0000138A0000}"/>
    <cellStyle name="Output 4 3 4 2" xfId="27765" xr:uid="{00000000-0005-0000-0000-0000148A0000}"/>
    <cellStyle name="Output 4 3 5" xfId="17577" xr:uid="{00000000-0005-0000-0000-0000158A0000}"/>
    <cellStyle name="Output 4 3 6" xfId="27751" xr:uid="{00000000-0005-0000-0000-0000168A0000}"/>
    <cellStyle name="Output 4 3 7" xfId="32570" xr:uid="{00000000-0005-0000-0000-0000178A0000}"/>
    <cellStyle name="Output 4 4" xfId="2782" xr:uid="{00000000-0005-0000-0000-0000188A0000}"/>
    <cellStyle name="Output 4 4 2" xfId="17593" xr:uid="{00000000-0005-0000-0000-0000198A0000}"/>
    <cellStyle name="Output 4 4 2 2" xfId="17594" xr:uid="{00000000-0005-0000-0000-00001A8A0000}"/>
    <cellStyle name="Output 4 4 2 2 2" xfId="17595" xr:uid="{00000000-0005-0000-0000-00001B8A0000}"/>
    <cellStyle name="Output 4 4 2 2 2 2" xfId="17596" xr:uid="{00000000-0005-0000-0000-00001C8A0000}"/>
    <cellStyle name="Output 4 4 2 2 2 2 2" xfId="27770" xr:uid="{00000000-0005-0000-0000-00001D8A0000}"/>
    <cellStyle name="Output 4 4 2 2 2 2 3" xfId="39025" xr:uid="{00000000-0005-0000-0000-00001E8A0000}"/>
    <cellStyle name="Output 4 4 2 2 2 3" xfId="17597" xr:uid="{00000000-0005-0000-0000-00001F8A0000}"/>
    <cellStyle name="Output 4 4 2 2 2 3 2" xfId="27771" xr:uid="{00000000-0005-0000-0000-0000208A0000}"/>
    <cellStyle name="Output 4 4 2 2 2 3 3" xfId="41565" xr:uid="{00000000-0005-0000-0000-0000218A0000}"/>
    <cellStyle name="Output 4 4 2 2 2 4" xfId="27769" xr:uid="{00000000-0005-0000-0000-0000228A0000}"/>
    <cellStyle name="Output 4 4 2 2 2 5" xfId="36472" xr:uid="{00000000-0005-0000-0000-0000238A0000}"/>
    <cellStyle name="Output 4 4 2 2 3" xfId="17598" xr:uid="{00000000-0005-0000-0000-0000248A0000}"/>
    <cellStyle name="Output 4 4 2 2 3 2" xfId="27772" xr:uid="{00000000-0005-0000-0000-0000258A0000}"/>
    <cellStyle name="Output 4 4 2 2 3 3" xfId="37753" xr:uid="{00000000-0005-0000-0000-0000268A0000}"/>
    <cellStyle name="Output 4 4 2 2 4" xfId="17599" xr:uid="{00000000-0005-0000-0000-0000278A0000}"/>
    <cellStyle name="Output 4 4 2 2 4 2" xfId="27773" xr:uid="{00000000-0005-0000-0000-0000288A0000}"/>
    <cellStyle name="Output 4 4 2 2 4 3" xfId="40295" xr:uid="{00000000-0005-0000-0000-0000298A0000}"/>
    <cellStyle name="Output 4 4 2 2 5" xfId="27768" xr:uid="{00000000-0005-0000-0000-00002A8A0000}"/>
    <cellStyle name="Output 4 4 2 2 6" xfId="35193" xr:uid="{00000000-0005-0000-0000-00002B8A0000}"/>
    <cellStyle name="Output 4 4 2 3" xfId="27767" xr:uid="{00000000-0005-0000-0000-00002C8A0000}"/>
    <cellStyle name="Output 4 4 2 4" xfId="33922" xr:uid="{00000000-0005-0000-0000-00002D8A0000}"/>
    <cellStyle name="Output 4 4 3" xfId="17600" xr:uid="{00000000-0005-0000-0000-00002E8A0000}"/>
    <cellStyle name="Output 4 4 3 2" xfId="17601" xr:uid="{00000000-0005-0000-0000-00002F8A0000}"/>
    <cellStyle name="Output 4 4 3 2 2" xfId="17602" xr:uid="{00000000-0005-0000-0000-0000308A0000}"/>
    <cellStyle name="Output 4 4 3 2 2 2" xfId="27776" xr:uid="{00000000-0005-0000-0000-0000318A0000}"/>
    <cellStyle name="Output 4 4 3 2 2 3" xfId="38505" xr:uid="{00000000-0005-0000-0000-0000328A0000}"/>
    <cellStyle name="Output 4 4 3 2 3" xfId="17603" xr:uid="{00000000-0005-0000-0000-0000338A0000}"/>
    <cellStyle name="Output 4 4 3 2 3 2" xfId="27777" xr:uid="{00000000-0005-0000-0000-0000348A0000}"/>
    <cellStyle name="Output 4 4 3 2 3 3" xfId="41045" xr:uid="{00000000-0005-0000-0000-0000358A0000}"/>
    <cellStyle name="Output 4 4 3 2 4" xfId="27775" xr:uid="{00000000-0005-0000-0000-0000368A0000}"/>
    <cellStyle name="Output 4 4 3 2 5" xfId="35952" xr:uid="{00000000-0005-0000-0000-0000378A0000}"/>
    <cellStyle name="Output 4 4 3 3" xfId="17604" xr:uid="{00000000-0005-0000-0000-0000388A0000}"/>
    <cellStyle name="Output 4 4 3 3 2" xfId="27778" xr:uid="{00000000-0005-0000-0000-0000398A0000}"/>
    <cellStyle name="Output 4 4 3 3 3" xfId="37231" xr:uid="{00000000-0005-0000-0000-00003A8A0000}"/>
    <cellStyle name="Output 4 4 3 4" xfId="17605" xr:uid="{00000000-0005-0000-0000-00003B8A0000}"/>
    <cellStyle name="Output 4 4 3 4 2" xfId="27779" xr:uid="{00000000-0005-0000-0000-00003C8A0000}"/>
    <cellStyle name="Output 4 4 3 4 3" xfId="39775" xr:uid="{00000000-0005-0000-0000-00003D8A0000}"/>
    <cellStyle name="Output 4 4 3 5" xfId="27774" xr:uid="{00000000-0005-0000-0000-00003E8A0000}"/>
    <cellStyle name="Output 4 4 3 6" xfId="34672" xr:uid="{00000000-0005-0000-0000-00003F8A0000}"/>
    <cellStyle name="Output 4 4 4" xfId="17606" xr:uid="{00000000-0005-0000-0000-0000408A0000}"/>
    <cellStyle name="Output 4 4 4 2" xfId="27780" xr:uid="{00000000-0005-0000-0000-0000418A0000}"/>
    <cellStyle name="Output 4 4 5" xfId="17592" xr:uid="{00000000-0005-0000-0000-0000428A0000}"/>
    <cellStyle name="Output 4 4 6" xfId="27766" xr:uid="{00000000-0005-0000-0000-0000438A0000}"/>
    <cellStyle name="Output 4 4 7" xfId="32719" xr:uid="{00000000-0005-0000-0000-0000448A0000}"/>
    <cellStyle name="Output 4 5" xfId="17607" xr:uid="{00000000-0005-0000-0000-0000458A0000}"/>
    <cellStyle name="Output 4 5 2" xfId="17608" xr:uid="{00000000-0005-0000-0000-0000468A0000}"/>
    <cellStyle name="Output 4 5 2 2" xfId="17609" xr:uid="{00000000-0005-0000-0000-0000478A0000}"/>
    <cellStyle name="Output 4 5 2 2 2" xfId="17610" xr:uid="{00000000-0005-0000-0000-0000488A0000}"/>
    <cellStyle name="Output 4 5 2 2 2 2" xfId="17611" xr:uid="{00000000-0005-0000-0000-0000498A0000}"/>
    <cellStyle name="Output 4 5 2 2 2 2 2" xfId="27785" xr:uid="{00000000-0005-0000-0000-00004A8A0000}"/>
    <cellStyle name="Output 4 5 2 2 2 2 3" xfId="39184" xr:uid="{00000000-0005-0000-0000-00004B8A0000}"/>
    <cellStyle name="Output 4 5 2 2 2 3" xfId="17612" xr:uid="{00000000-0005-0000-0000-00004C8A0000}"/>
    <cellStyle name="Output 4 5 2 2 2 3 2" xfId="27786" xr:uid="{00000000-0005-0000-0000-00004D8A0000}"/>
    <cellStyle name="Output 4 5 2 2 2 3 3" xfId="41724" xr:uid="{00000000-0005-0000-0000-00004E8A0000}"/>
    <cellStyle name="Output 4 5 2 2 2 4" xfId="27784" xr:uid="{00000000-0005-0000-0000-00004F8A0000}"/>
    <cellStyle name="Output 4 5 2 2 2 5" xfId="36631" xr:uid="{00000000-0005-0000-0000-0000508A0000}"/>
    <cellStyle name="Output 4 5 2 2 3" xfId="17613" xr:uid="{00000000-0005-0000-0000-0000518A0000}"/>
    <cellStyle name="Output 4 5 2 2 3 2" xfId="27787" xr:uid="{00000000-0005-0000-0000-0000528A0000}"/>
    <cellStyle name="Output 4 5 2 2 3 3" xfId="37914" xr:uid="{00000000-0005-0000-0000-0000538A0000}"/>
    <cellStyle name="Output 4 5 2 2 4" xfId="17614" xr:uid="{00000000-0005-0000-0000-0000548A0000}"/>
    <cellStyle name="Output 4 5 2 2 4 2" xfId="27788" xr:uid="{00000000-0005-0000-0000-0000558A0000}"/>
    <cellStyle name="Output 4 5 2 2 4 3" xfId="40454" xr:uid="{00000000-0005-0000-0000-0000568A0000}"/>
    <cellStyle name="Output 4 5 2 2 5" xfId="27783" xr:uid="{00000000-0005-0000-0000-0000578A0000}"/>
    <cellStyle name="Output 4 5 2 2 6" xfId="35354" xr:uid="{00000000-0005-0000-0000-0000588A0000}"/>
    <cellStyle name="Output 4 5 2 3" xfId="27782" xr:uid="{00000000-0005-0000-0000-0000598A0000}"/>
    <cellStyle name="Output 4 5 2 4" xfId="34082" xr:uid="{00000000-0005-0000-0000-00005A8A0000}"/>
    <cellStyle name="Output 4 5 3" xfId="17615" xr:uid="{00000000-0005-0000-0000-00005B8A0000}"/>
    <cellStyle name="Output 4 5 3 2" xfId="17616" xr:uid="{00000000-0005-0000-0000-00005C8A0000}"/>
    <cellStyle name="Output 4 5 3 2 2" xfId="17617" xr:uid="{00000000-0005-0000-0000-00005D8A0000}"/>
    <cellStyle name="Output 4 5 3 2 2 2" xfId="27791" xr:uid="{00000000-0005-0000-0000-00005E8A0000}"/>
    <cellStyle name="Output 4 5 3 2 2 3" xfId="38664" xr:uid="{00000000-0005-0000-0000-00005F8A0000}"/>
    <cellStyle name="Output 4 5 3 2 3" xfId="17618" xr:uid="{00000000-0005-0000-0000-0000608A0000}"/>
    <cellStyle name="Output 4 5 3 2 3 2" xfId="27792" xr:uid="{00000000-0005-0000-0000-0000618A0000}"/>
    <cellStyle name="Output 4 5 3 2 3 3" xfId="41204" xr:uid="{00000000-0005-0000-0000-0000628A0000}"/>
    <cellStyle name="Output 4 5 3 2 4" xfId="27790" xr:uid="{00000000-0005-0000-0000-0000638A0000}"/>
    <cellStyle name="Output 4 5 3 2 5" xfId="36111" xr:uid="{00000000-0005-0000-0000-0000648A0000}"/>
    <cellStyle name="Output 4 5 3 3" xfId="17619" xr:uid="{00000000-0005-0000-0000-0000658A0000}"/>
    <cellStyle name="Output 4 5 3 3 2" xfId="27793" xr:uid="{00000000-0005-0000-0000-0000668A0000}"/>
    <cellStyle name="Output 4 5 3 3 3" xfId="37392" xr:uid="{00000000-0005-0000-0000-0000678A0000}"/>
    <cellStyle name="Output 4 5 3 4" xfId="17620" xr:uid="{00000000-0005-0000-0000-0000688A0000}"/>
    <cellStyle name="Output 4 5 3 4 2" xfId="27794" xr:uid="{00000000-0005-0000-0000-0000698A0000}"/>
    <cellStyle name="Output 4 5 3 4 3" xfId="39934" xr:uid="{00000000-0005-0000-0000-00006A8A0000}"/>
    <cellStyle name="Output 4 5 3 5" xfId="27789" xr:uid="{00000000-0005-0000-0000-00006B8A0000}"/>
    <cellStyle name="Output 4 5 3 6" xfId="34831" xr:uid="{00000000-0005-0000-0000-00006C8A0000}"/>
    <cellStyle name="Output 4 5 4" xfId="17621" xr:uid="{00000000-0005-0000-0000-00006D8A0000}"/>
    <cellStyle name="Output 4 5 4 2" xfId="27795" xr:uid="{00000000-0005-0000-0000-00006E8A0000}"/>
    <cellStyle name="Output 4 5 5" xfId="27781" xr:uid="{00000000-0005-0000-0000-00006F8A0000}"/>
    <cellStyle name="Output 4 5 6" xfId="32895" xr:uid="{00000000-0005-0000-0000-0000708A0000}"/>
    <cellStyle name="Output 4 6" xfId="17622" xr:uid="{00000000-0005-0000-0000-0000718A0000}"/>
    <cellStyle name="Output 4 6 2" xfId="17623" xr:uid="{00000000-0005-0000-0000-0000728A0000}"/>
    <cellStyle name="Output 4 6 2 2" xfId="17624" xr:uid="{00000000-0005-0000-0000-0000738A0000}"/>
    <cellStyle name="Output 4 6 2 2 2" xfId="17625" xr:uid="{00000000-0005-0000-0000-0000748A0000}"/>
    <cellStyle name="Output 4 6 2 2 2 2" xfId="27799" xr:uid="{00000000-0005-0000-0000-0000758A0000}"/>
    <cellStyle name="Output 4 6 2 2 2 3" xfId="38214" xr:uid="{00000000-0005-0000-0000-0000768A0000}"/>
    <cellStyle name="Output 4 6 2 2 3" xfId="17626" xr:uid="{00000000-0005-0000-0000-0000778A0000}"/>
    <cellStyle name="Output 4 6 2 2 3 2" xfId="27800" xr:uid="{00000000-0005-0000-0000-0000788A0000}"/>
    <cellStyle name="Output 4 6 2 2 3 3" xfId="40754" xr:uid="{00000000-0005-0000-0000-0000798A0000}"/>
    <cellStyle name="Output 4 6 2 2 4" xfId="27798" xr:uid="{00000000-0005-0000-0000-00007A8A0000}"/>
    <cellStyle name="Output 4 6 2 2 5" xfId="35661" xr:uid="{00000000-0005-0000-0000-00007B8A0000}"/>
    <cellStyle name="Output 4 6 2 3" xfId="17627" xr:uid="{00000000-0005-0000-0000-00007C8A0000}"/>
    <cellStyle name="Output 4 6 2 3 2" xfId="27801" xr:uid="{00000000-0005-0000-0000-00007D8A0000}"/>
    <cellStyle name="Output 4 6 2 3 3" xfId="36940" xr:uid="{00000000-0005-0000-0000-00007E8A0000}"/>
    <cellStyle name="Output 4 6 2 4" xfId="17628" xr:uid="{00000000-0005-0000-0000-00007F8A0000}"/>
    <cellStyle name="Output 4 6 2 4 2" xfId="27802" xr:uid="{00000000-0005-0000-0000-0000808A0000}"/>
    <cellStyle name="Output 4 6 2 4 3" xfId="39484" xr:uid="{00000000-0005-0000-0000-0000818A0000}"/>
    <cellStyle name="Output 4 6 2 5" xfId="27797" xr:uid="{00000000-0005-0000-0000-0000828A0000}"/>
    <cellStyle name="Output 4 6 2 6" xfId="34386" xr:uid="{00000000-0005-0000-0000-0000838A0000}"/>
    <cellStyle name="Output 4 6 3" xfId="27796" xr:uid="{00000000-0005-0000-0000-0000848A0000}"/>
    <cellStyle name="Output 4 6 4" xfId="31787" xr:uid="{00000000-0005-0000-0000-0000858A0000}"/>
    <cellStyle name="Output 4 7" xfId="17629" xr:uid="{00000000-0005-0000-0000-0000868A0000}"/>
    <cellStyle name="Output 4 7 2" xfId="17630" xr:uid="{00000000-0005-0000-0000-0000878A0000}"/>
    <cellStyle name="Output 4 7 2 2" xfId="17631" xr:uid="{00000000-0005-0000-0000-0000888A0000}"/>
    <cellStyle name="Output 4 7 2 2 2" xfId="27805" xr:uid="{00000000-0005-0000-0000-0000898A0000}"/>
    <cellStyle name="Output 4 7 2 2 3" xfId="38066" xr:uid="{00000000-0005-0000-0000-00008A8A0000}"/>
    <cellStyle name="Output 4 7 2 3" xfId="17632" xr:uid="{00000000-0005-0000-0000-00008B8A0000}"/>
    <cellStyle name="Output 4 7 2 3 2" xfId="27806" xr:uid="{00000000-0005-0000-0000-00008C8A0000}"/>
    <cellStyle name="Output 4 7 2 3 3" xfId="40606" xr:uid="{00000000-0005-0000-0000-00008D8A0000}"/>
    <cellStyle name="Output 4 7 2 4" xfId="27804" xr:uid="{00000000-0005-0000-0000-00008E8A0000}"/>
    <cellStyle name="Output 4 7 2 5" xfId="35513" xr:uid="{00000000-0005-0000-0000-00008F8A0000}"/>
    <cellStyle name="Output 4 7 3" xfId="17633" xr:uid="{00000000-0005-0000-0000-0000908A0000}"/>
    <cellStyle name="Output 4 7 3 2" xfId="27807" xr:uid="{00000000-0005-0000-0000-0000918A0000}"/>
    <cellStyle name="Output 4 7 3 3" xfId="36792" xr:uid="{00000000-0005-0000-0000-0000928A0000}"/>
    <cellStyle name="Output 4 7 4" xfId="17634" xr:uid="{00000000-0005-0000-0000-0000938A0000}"/>
    <cellStyle name="Output 4 7 4 2" xfId="27808" xr:uid="{00000000-0005-0000-0000-0000948A0000}"/>
    <cellStyle name="Output 4 7 4 3" xfId="39336" xr:uid="{00000000-0005-0000-0000-0000958A0000}"/>
    <cellStyle name="Output 4 7 5" xfId="27803" xr:uid="{00000000-0005-0000-0000-0000968A0000}"/>
    <cellStyle name="Output 4 7 6" xfId="34238" xr:uid="{00000000-0005-0000-0000-0000978A0000}"/>
    <cellStyle name="Output 4 8" xfId="17635" xr:uid="{00000000-0005-0000-0000-0000988A0000}"/>
    <cellStyle name="Output 4 8 2" xfId="27809" xr:uid="{00000000-0005-0000-0000-0000998A0000}"/>
    <cellStyle name="Output 4 8 3" xfId="42470" xr:uid="{00000000-0005-0000-0000-00009A8A0000}"/>
    <cellStyle name="Output 4 9" xfId="17513" xr:uid="{00000000-0005-0000-0000-00009B8A0000}"/>
    <cellStyle name="Output 5" xfId="2783" xr:uid="{00000000-0005-0000-0000-00009C8A0000}"/>
    <cellStyle name="Output 5 10" xfId="27810" xr:uid="{00000000-0005-0000-0000-00009D8A0000}"/>
    <cellStyle name="Output 5 2" xfId="2784" xr:uid="{00000000-0005-0000-0000-00009E8A0000}"/>
    <cellStyle name="Output 5 2 2" xfId="2785" xr:uid="{00000000-0005-0000-0000-00009F8A0000}"/>
    <cellStyle name="Output 5 2 2 2" xfId="17639" xr:uid="{00000000-0005-0000-0000-0000A08A0000}"/>
    <cellStyle name="Output 5 2 2 2 2" xfId="17640" xr:uid="{00000000-0005-0000-0000-0000A18A0000}"/>
    <cellStyle name="Output 5 2 2 2 2 2" xfId="17641" xr:uid="{00000000-0005-0000-0000-0000A28A0000}"/>
    <cellStyle name="Output 5 2 2 2 2 2 2" xfId="17642" xr:uid="{00000000-0005-0000-0000-0000A38A0000}"/>
    <cellStyle name="Output 5 2 2 2 2 2 2 2" xfId="27816" xr:uid="{00000000-0005-0000-0000-0000A48A0000}"/>
    <cellStyle name="Output 5 2 2 2 2 2 2 3" xfId="38953" xr:uid="{00000000-0005-0000-0000-0000A58A0000}"/>
    <cellStyle name="Output 5 2 2 2 2 2 3" xfId="17643" xr:uid="{00000000-0005-0000-0000-0000A68A0000}"/>
    <cellStyle name="Output 5 2 2 2 2 2 3 2" xfId="27817" xr:uid="{00000000-0005-0000-0000-0000A78A0000}"/>
    <cellStyle name="Output 5 2 2 2 2 2 3 3" xfId="41493" xr:uid="{00000000-0005-0000-0000-0000A88A0000}"/>
    <cellStyle name="Output 5 2 2 2 2 2 4" xfId="27815" xr:uid="{00000000-0005-0000-0000-0000A98A0000}"/>
    <cellStyle name="Output 5 2 2 2 2 2 5" xfId="36400" xr:uid="{00000000-0005-0000-0000-0000AA8A0000}"/>
    <cellStyle name="Output 5 2 2 2 2 3" xfId="17644" xr:uid="{00000000-0005-0000-0000-0000AB8A0000}"/>
    <cellStyle name="Output 5 2 2 2 2 3 2" xfId="27818" xr:uid="{00000000-0005-0000-0000-0000AC8A0000}"/>
    <cellStyle name="Output 5 2 2 2 2 3 3" xfId="37681" xr:uid="{00000000-0005-0000-0000-0000AD8A0000}"/>
    <cellStyle name="Output 5 2 2 2 2 4" xfId="17645" xr:uid="{00000000-0005-0000-0000-0000AE8A0000}"/>
    <cellStyle name="Output 5 2 2 2 2 4 2" xfId="27819" xr:uid="{00000000-0005-0000-0000-0000AF8A0000}"/>
    <cellStyle name="Output 5 2 2 2 2 4 3" xfId="40223" xr:uid="{00000000-0005-0000-0000-0000B08A0000}"/>
    <cellStyle name="Output 5 2 2 2 2 5" xfId="27814" xr:uid="{00000000-0005-0000-0000-0000B18A0000}"/>
    <cellStyle name="Output 5 2 2 2 2 6" xfId="35121" xr:uid="{00000000-0005-0000-0000-0000B28A0000}"/>
    <cellStyle name="Output 5 2 2 2 3" xfId="27813" xr:uid="{00000000-0005-0000-0000-0000B38A0000}"/>
    <cellStyle name="Output 5 2 2 2 4" xfId="33850" xr:uid="{00000000-0005-0000-0000-0000B48A0000}"/>
    <cellStyle name="Output 5 2 2 3" xfId="17646" xr:uid="{00000000-0005-0000-0000-0000B58A0000}"/>
    <cellStyle name="Output 5 2 2 3 2" xfId="17647" xr:uid="{00000000-0005-0000-0000-0000B68A0000}"/>
    <cellStyle name="Output 5 2 2 3 2 2" xfId="17648" xr:uid="{00000000-0005-0000-0000-0000B78A0000}"/>
    <cellStyle name="Output 5 2 2 3 2 2 2" xfId="27822" xr:uid="{00000000-0005-0000-0000-0000B88A0000}"/>
    <cellStyle name="Output 5 2 2 3 2 2 3" xfId="38433" xr:uid="{00000000-0005-0000-0000-0000B98A0000}"/>
    <cellStyle name="Output 5 2 2 3 2 3" xfId="17649" xr:uid="{00000000-0005-0000-0000-0000BA8A0000}"/>
    <cellStyle name="Output 5 2 2 3 2 3 2" xfId="27823" xr:uid="{00000000-0005-0000-0000-0000BB8A0000}"/>
    <cellStyle name="Output 5 2 2 3 2 3 3" xfId="40973" xr:uid="{00000000-0005-0000-0000-0000BC8A0000}"/>
    <cellStyle name="Output 5 2 2 3 2 4" xfId="27821" xr:uid="{00000000-0005-0000-0000-0000BD8A0000}"/>
    <cellStyle name="Output 5 2 2 3 2 5" xfId="35880" xr:uid="{00000000-0005-0000-0000-0000BE8A0000}"/>
    <cellStyle name="Output 5 2 2 3 3" xfId="17650" xr:uid="{00000000-0005-0000-0000-0000BF8A0000}"/>
    <cellStyle name="Output 5 2 2 3 3 2" xfId="27824" xr:uid="{00000000-0005-0000-0000-0000C08A0000}"/>
    <cellStyle name="Output 5 2 2 3 3 3" xfId="37159" xr:uid="{00000000-0005-0000-0000-0000C18A0000}"/>
    <cellStyle name="Output 5 2 2 3 4" xfId="17651" xr:uid="{00000000-0005-0000-0000-0000C28A0000}"/>
    <cellStyle name="Output 5 2 2 3 4 2" xfId="27825" xr:uid="{00000000-0005-0000-0000-0000C38A0000}"/>
    <cellStyle name="Output 5 2 2 3 4 3" xfId="39703" xr:uid="{00000000-0005-0000-0000-0000C48A0000}"/>
    <cellStyle name="Output 5 2 2 3 5" xfId="27820" xr:uid="{00000000-0005-0000-0000-0000C58A0000}"/>
    <cellStyle name="Output 5 2 2 3 6" xfId="34602" xr:uid="{00000000-0005-0000-0000-0000C68A0000}"/>
    <cellStyle name="Output 5 2 2 4" xfId="17652" xr:uid="{00000000-0005-0000-0000-0000C78A0000}"/>
    <cellStyle name="Output 5 2 2 4 2" xfId="27826" xr:uid="{00000000-0005-0000-0000-0000C88A0000}"/>
    <cellStyle name="Output 5 2 2 5" xfId="17638" xr:uid="{00000000-0005-0000-0000-0000C98A0000}"/>
    <cellStyle name="Output 5 2 2 6" xfId="27812" xr:uid="{00000000-0005-0000-0000-0000CA8A0000}"/>
    <cellStyle name="Output 5 2 2 7" xfId="32647" xr:uid="{00000000-0005-0000-0000-0000CB8A0000}"/>
    <cellStyle name="Output 5 2 3" xfId="2786" xr:uid="{00000000-0005-0000-0000-0000CC8A0000}"/>
    <cellStyle name="Output 5 2 3 2" xfId="17654" xr:uid="{00000000-0005-0000-0000-0000CD8A0000}"/>
    <cellStyle name="Output 5 2 3 2 2" xfId="17655" xr:uid="{00000000-0005-0000-0000-0000CE8A0000}"/>
    <cellStyle name="Output 5 2 3 2 2 2" xfId="17656" xr:uid="{00000000-0005-0000-0000-0000CF8A0000}"/>
    <cellStyle name="Output 5 2 3 2 2 2 2" xfId="17657" xr:uid="{00000000-0005-0000-0000-0000D08A0000}"/>
    <cellStyle name="Output 5 2 3 2 2 2 2 2" xfId="27831" xr:uid="{00000000-0005-0000-0000-0000D18A0000}"/>
    <cellStyle name="Output 5 2 3 2 2 2 2 3" xfId="39105" xr:uid="{00000000-0005-0000-0000-0000D28A0000}"/>
    <cellStyle name="Output 5 2 3 2 2 2 3" xfId="17658" xr:uid="{00000000-0005-0000-0000-0000D38A0000}"/>
    <cellStyle name="Output 5 2 3 2 2 2 3 2" xfId="27832" xr:uid="{00000000-0005-0000-0000-0000D48A0000}"/>
    <cellStyle name="Output 5 2 3 2 2 2 3 3" xfId="41645" xr:uid="{00000000-0005-0000-0000-0000D58A0000}"/>
    <cellStyle name="Output 5 2 3 2 2 2 4" xfId="27830" xr:uid="{00000000-0005-0000-0000-0000D68A0000}"/>
    <cellStyle name="Output 5 2 3 2 2 2 5" xfId="36552" xr:uid="{00000000-0005-0000-0000-0000D78A0000}"/>
    <cellStyle name="Output 5 2 3 2 2 3" xfId="17659" xr:uid="{00000000-0005-0000-0000-0000D88A0000}"/>
    <cellStyle name="Output 5 2 3 2 2 3 2" xfId="27833" xr:uid="{00000000-0005-0000-0000-0000D98A0000}"/>
    <cellStyle name="Output 5 2 3 2 2 3 3" xfId="37833" xr:uid="{00000000-0005-0000-0000-0000DA8A0000}"/>
    <cellStyle name="Output 5 2 3 2 2 4" xfId="17660" xr:uid="{00000000-0005-0000-0000-0000DB8A0000}"/>
    <cellStyle name="Output 5 2 3 2 2 4 2" xfId="27834" xr:uid="{00000000-0005-0000-0000-0000DC8A0000}"/>
    <cellStyle name="Output 5 2 3 2 2 4 3" xfId="40375" xr:uid="{00000000-0005-0000-0000-0000DD8A0000}"/>
    <cellStyle name="Output 5 2 3 2 2 5" xfId="27829" xr:uid="{00000000-0005-0000-0000-0000DE8A0000}"/>
    <cellStyle name="Output 5 2 3 2 2 6" xfId="35273" xr:uid="{00000000-0005-0000-0000-0000DF8A0000}"/>
    <cellStyle name="Output 5 2 3 2 3" xfId="27828" xr:uid="{00000000-0005-0000-0000-0000E08A0000}"/>
    <cellStyle name="Output 5 2 3 2 4" xfId="34001" xr:uid="{00000000-0005-0000-0000-0000E18A0000}"/>
    <cellStyle name="Output 5 2 3 3" xfId="17661" xr:uid="{00000000-0005-0000-0000-0000E28A0000}"/>
    <cellStyle name="Output 5 2 3 3 2" xfId="17662" xr:uid="{00000000-0005-0000-0000-0000E38A0000}"/>
    <cellStyle name="Output 5 2 3 3 2 2" xfId="17663" xr:uid="{00000000-0005-0000-0000-0000E48A0000}"/>
    <cellStyle name="Output 5 2 3 3 2 2 2" xfId="27837" xr:uid="{00000000-0005-0000-0000-0000E58A0000}"/>
    <cellStyle name="Output 5 2 3 3 2 2 3" xfId="38585" xr:uid="{00000000-0005-0000-0000-0000E68A0000}"/>
    <cellStyle name="Output 5 2 3 3 2 3" xfId="17664" xr:uid="{00000000-0005-0000-0000-0000E78A0000}"/>
    <cellStyle name="Output 5 2 3 3 2 3 2" xfId="27838" xr:uid="{00000000-0005-0000-0000-0000E88A0000}"/>
    <cellStyle name="Output 5 2 3 3 2 3 3" xfId="41125" xr:uid="{00000000-0005-0000-0000-0000E98A0000}"/>
    <cellStyle name="Output 5 2 3 3 2 4" xfId="27836" xr:uid="{00000000-0005-0000-0000-0000EA8A0000}"/>
    <cellStyle name="Output 5 2 3 3 2 5" xfId="36032" xr:uid="{00000000-0005-0000-0000-0000EB8A0000}"/>
    <cellStyle name="Output 5 2 3 3 3" xfId="17665" xr:uid="{00000000-0005-0000-0000-0000EC8A0000}"/>
    <cellStyle name="Output 5 2 3 3 3 2" xfId="27839" xr:uid="{00000000-0005-0000-0000-0000ED8A0000}"/>
    <cellStyle name="Output 5 2 3 3 3 3" xfId="37311" xr:uid="{00000000-0005-0000-0000-0000EE8A0000}"/>
    <cellStyle name="Output 5 2 3 3 4" xfId="17666" xr:uid="{00000000-0005-0000-0000-0000EF8A0000}"/>
    <cellStyle name="Output 5 2 3 3 4 2" xfId="27840" xr:uid="{00000000-0005-0000-0000-0000F08A0000}"/>
    <cellStyle name="Output 5 2 3 3 4 3" xfId="39855" xr:uid="{00000000-0005-0000-0000-0000F18A0000}"/>
    <cellStyle name="Output 5 2 3 3 5" xfId="27835" xr:uid="{00000000-0005-0000-0000-0000F28A0000}"/>
    <cellStyle name="Output 5 2 3 3 6" xfId="34750" xr:uid="{00000000-0005-0000-0000-0000F38A0000}"/>
    <cellStyle name="Output 5 2 3 4" xfId="17653" xr:uid="{00000000-0005-0000-0000-0000F48A0000}"/>
    <cellStyle name="Output 5 2 3 5" xfId="27827" xr:uid="{00000000-0005-0000-0000-0000F58A0000}"/>
    <cellStyle name="Output 5 2 4" xfId="2787" xr:uid="{00000000-0005-0000-0000-0000F68A0000}"/>
    <cellStyle name="Output 5 2 4 2" xfId="17668" xr:uid="{00000000-0005-0000-0000-0000F78A0000}"/>
    <cellStyle name="Output 5 2 4 2 2" xfId="17669" xr:uid="{00000000-0005-0000-0000-0000F88A0000}"/>
    <cellStyle name="Output 5 2 4 2 2 2" xfId="17670" xr:uid="{00000000-0005-0000-0000-0000F98A0000}"/>
    <cellStyle name="Output 5 2 4 2 2 2 2" xfId="17671" xr:uid="{00000000-0005-0000-0000-0000FA8A0000}"/>
    <cellStyle name="Output 5 2 4 2 2 2 2 2" xfId="27845" xr:uid="{00000000-0005-0000-0000-0000FB8A0000}"/>
    <cellStyle name="Output 5 2 4 2 2 2 2 3" xfId="39264" xr:uid="{00000000-0005-0000-0000-0000FC8A0000}"/>
    <cellStyle name="Output 5 2 4 2 2 2 3" xfId="17672" xr:uid="{00000000-0005-0000-0000-0000FD8A0000}"/>
    <cellStyle name="Output 5 2 4 2 2 2 3 2" xfId="27846" xr:uid="{00000000-0005-0000-0000-0000FE8A0000}"/>
    <cellStyle name="Output 5 2 4 2 2 2 3 3" xfId="41804" xr:uid="{00000000-0005-0000-0000-0000FF8A0000}"/>
    <cellStyle name="Output 5 2 4 2 2 2 4" xfId="27844" xr:uid="{00000000-0005-0000-0000-0000008B0000}"/>
    <cellStyle name="Output 5 2 4 2 2 2 5" xfId="36711" xr:uid="{00000000-0005-0000-0000-0000018B0000}"/>
    <cellStyle name="Output 5 2 4 2 2 3" xfId="17673" xr:uid="{00000000-0005-0000-0000-0000028B0000}"/>
    <cellStyle name="Output 5 2 4 2 2 3 2" xfId="27847" xr:uid="{00000000-0005-0000-0000-0000038B0000}"/>
    <cellStyle name="Output 5 2 4 2 2 3 3" xfId="37994" xr:uid="{00000000-0005-0000-0000-0000048B0000}"/>
    <cellStyle name="Output 5 2 4 2 2 4" xfId="17674" xr:uid="{00000000-0005-0000-0000-0000058B0000}"/>
    <cellStyle name="Output 5 2 4 2 2 4 2" xfId="27848" xr:uid="{00000000-0005-0000-0000-0000068B0000}"/>
    <cellStyle name="Output 5 2 4 2 2 4 3" xfId="40534" xr:uid="{00000000-0005-0000-0000-0000078B0000}"/>
    <cellStyle name="Output 5 2 4 2 2 5" xfId="27843" xr:uid="{00000000-0005-0000-0000-0000088B0000}"/>
    <cellStyle name="Output 5 2 4 2 2 6" xfId="35434" xr:uid="{00000000-0005-0000-0000-0000098B0000}"/>
    <cellStyle name="Output 5 2 4 2 3" xfId="27842" xr:uid="{00000000-0005-0000-0000-00000A8B0000}"/>
    <cellStyle name="Output 5 2 4 2 4" xfId="34162" xr:uid="{00000000-0005-0000-0000-00000B8B0000}"/>
    <cellStyle name="Output 5 2 4 3" xfId="17675" xr:uid="{00000000-0005-0000-0000-00000C8B0000}"/>
    <cellStyle name="Output 5 2 4 3 2" xfId="17676" xr:uid="{00000000-0005-0000-0000-00000D8B0000}"/>
    <cellStyle name="Output 5 2 4 3 2 2" xfId="17677" xr:uid="{00000000-0005-0000-0000-00000E8B0000}"/>
    <cellStyle name="Output 5 2 4 3 2 2 2" xfId="27851" xr:uid="{00000000-0005-0000-0000-00000F8B0000}"/>
    <cellStyle name="Output 5 2 4 3 2 2 3" xfId="38744" xr:uid="{00000000-0005-0000-0000-0000108B0000}"/>
    <cellStyle name="Output 5 2 4 3 2 3" xfId="17678" xr:uid="{00000000-0005-0000-0000-0000118B0000}"/>
    <cellStyle name="Output 5 2 4 3 2 3 2" xfId="27852" xr:uid="{00000000-0005-0000-0000-0000128B0000}"/>
    <cellStyle name="Output 5 2 4 3 2 3 3" xfId="41284" xr:uid="{00000000-0005-0000-0000-0000138B0000}"/>
    <cellStyle name="Output 5 2 4 3 2 4" xfId="27850" xr:uid="{00000000-0005-0000-0000-0000148B0000}"/>
    <cellStyle name="Output 5 2 4 3 2 5" xfId="36191" xr:uid="{00000000-0005-0000-0000-0000158B0000}"/>
    <cellStyle name="Output 5 2 4 3 3" xfId="17679" xr:uid="{00000000-0005-0000-0000-0000168B0000}"/>
    <cellStyle name="Output 5 2 4 3 3 2" xfId="27853" xr:uid="{00000000-0005-0000-0000-0000178B0000}"/>
    <cellStyle name="Output 5 2 4 3 3 3" xfId="37472" xr:uid="{00000000-0005-0000-0000-0000188B0000}"/>
    <cellStyle name="Output 5 2 4 3 4" xfId="17680" xr:uid="{00000000-0005-0000-0000-0000198B0000}"/>
    <cellStyle name="Output 5 2 4 3 4 2" xfId="27854" xr:uid="{00000000-0005-0000-0000-00001A8B0000}"/>
    <cellStyle name="Output 5 2 4 3 4 3" xfId="40014" xr:uid="{00000000-0005-0000-0000-00001B8B0000}"/>
    <cellStyle name="Output 5 2 4 3 5" xfId="27849" xr:uid="{00000000-0005-0000-0000-00001C8B0000}"/>
    <cellStyle name="Output 5 2 4 3 6" xfId="34912" xr:uid="{00000000-0005-0000-0000-00001D8B0000}"/>
    <cellStyle name="Output 5 2 4 4" xfId="17681" xr:uid="{00000000-0005-0000-0000-00001E8B0000}"/>
    <cellStyle name="Output 5 2 4 4 2" xfId="27855" xr:uid="{00000000-0005-0000-0000-00001F8B0000}"/>
    <cellStyle name="Output 5 2 4 5" xfId="17667" xr:uid="{00000000-0005-0000-0000-0000208B0000}"/>
    <cellStyle name="Output 5 2 4 6" xfId="27841" xr:uid="{00000000-0005-0000-0000-0000218B0000}"/>
    <cellStyle name="Output 5 2 4 7" xfId="33615" xr:uid="{00000000-0005-0000-0000-0000228B0000}"/>
    <cellStyle name="Output 5 2 5" xfId="17682" xr:uid="{00000000-0005-0000-0000-0000238B0000}"/>
    <cellStyle name="Output 5 2 5 2" xfId="17683" xr:uid="{00000000-0005-0000-0000-0000248B0000}"/>
    <cellStyle name="Output 5 2 5 2 2" xfId="17684" xr:uid="{00000000-0005-0000-0000-0000258B0000}"/>
    <cellStyle name="Output 5 2 5 2 2 2" xfId="17685" xr:uid="{00000000-0005-0000-0000-0000268B0000}"/>
    <cellStyle name="Output 5 2 5 2 2 2 2" xfId="27859" xr:uid="{00000000-0005-0000-0000-0000278B0000}"/>
    <cellStyle name="Output 5 2 5 2 2 2 3" xfId="38286" xr:uid="{00000000-0005-0000-0000-0000288B0000}"/>
    <cellStyle name="Output 5 2 5 2 2 3" xfId="17686" xr:uid="{00000000-0005-0000-0000-0000298B0000}"/>
    <cellStyle name="Output 5 2 5 2 2 3 2" xfId="27860" xr:uid="{00000000-0005-0000-0000-00002A8B0000}"/>
    <cellStyle name="Output 5 2 5 2 2 3 3" xfId="40826" xr:uid="{00000000-0005-0000-0000-00002B8B0000}"/>
    <cellStyle name="Output 5 2 5 2 2 4" xfId="27858" xr:uid="{00000000-0005-0000-0000-00002C8B0000}"/>
    <cellStyle name="Output 5 2 5 2 2 5" xfId="35733" xr:uid="{00000000-0005-0000-0000-00002D8B0000}"/>
    <cellStyle name="Output 5 2 5 2 3" xfId="17687" xr:uid="{00000000-0005-0000-0000-00002E8B0000}"/>
    <cellStyle name="Output 5 2 5 2 3 2" xfId="27861" xr:uid="{00000000-0005-0000-0000-00002F8B0000}"/>
    <cellStyle name="Output 5 2 5 2 3 3" xfId="37012" xr:uid="{00000000-0005-0000-0000-0000308B0000}"/>
    <cellStyle name="Output 5 2 5 2 4" xfId="17688" xr:uid="{00000000-0005-0000-0000-0000318B0000}"/>
    <cellStyle name="Output 5 2 5 2 4 2" xfId="27862" xr:uid="{00000000-0005-0000-0000-0000328B0000}"/>
    <cellStyle name="Output 5 2 5 2 4 3" xfId="39556" xr:uid="{00000000-0005-0000-0000-0000338B0000}"/>
    <cellStyle name="Output 5 2 5 2 5" xfId="27857" xr:uid="{00000000-0005-0000-0000-0000348B0000}"/>
    <cellStyle name="Output 5 2 5 2 6" xfId="34458" xr:uid="{00000000-0005-0000-0000-0000358B0000}"/>
    <cellStyle name="Output 5 2 5 3" xfId="27856" xr:uid="{00000000-0005-0000-0000-0000368B0000}"/>
    <cellStyle name="Output 5 2 5 4" xfId="32481" xr:uid="{00000000-0005-0000-0000-0000378B0000}"/>
    <cellStyle name="Output 5 2 6" xfId="17689" xr:uid="{00000000-0005-0000-0000-0000388B0000}"/>
    <cellStyle name="Output 5 2 6 2" xfId="17690" xr:uid="{00000000-0005-0000-0000-0000398B0000}"/>
    <cellStyle name="Output 5 2 6 2 2" xfId="17691" xr:uid="{00000000-0005-0000-0000-00003A8B0000}"/>
    <cellStyle name="Output 5 2 6 2 2 2" xfId="17692" xr:uid="{00000000-0005-0000-0000-00003B8B0000}"/>
    <cellStyle name="Output 5 2 6 2 2 2 2" xfId="27866" xr:uid="{00000000-0005-0000-0000-00003C8B0000}"/>
    <cellStyle name="Output 5 2 6 2 2 2 3" xfId="38806" xr:uid="{00000000-0005-0000-0000-00003D8B0000}"/>
    <cellStyle name="Output 5 2 6 2 2 3" xfId="17693" xr:uid="{00000000-0005-0000-0000-00003E8B0000}"/>
    <cellStyle name="Output 5 2 6 2 2 3 2" xfId="27867" xr:uid="{00000000-0005-0000-0000-00003F8B0000}"/>
    <cellStyle name="Output 5 2 6 2 2 3 3" xfId="41346" xr:uid="{00000000-0005-0000-0000-0000408B0000}"/>
    <cellStyle name="Output 5 2 6 2 2 4" xfId="27865" xr:uid="{00000000-0005-0000-0000-0000418B0000}"/>
    <cellStyle name="Output 5 2 6 2 2 5" xfId="36253" xr:uid="{00000000-0005-0000-0000-0000428B0000}"/>
    <cellStyle name="Output 5 2 6 2 3" xfId="17694" xr:uid="{00000000-0005-0000-0000-0000438B0000}"/>
    <cellStyle name="Output 5 2 6 2 3 2" xfId="27868" xr:uid="{00000000-0005-0000-0000-0000448B0000}"/>
    <cellStyle name="Output 5 2 6 2 3 3" xfId="37534" xr:uid="{00000000-0005-0000-0000-0000458B0000}"/>
    <cellStyle name="Output 5 2 6 2 4" xfId="17695" xr:uid="{00000000-0005-0000-0000-0000468B0000}"/>
    <cellStyle name="Output 5 2 6 2 4 2" xfId="27869" xr:uid="{00000000-0005-0000-0000-0000478B0000}"/>
    <cellStyle name="Output 5 2 6 2 4 3" xfId="40076" xr:uid="{00000000-0005-0000-0000-0000488B0000}"/>
    <cellStyle name="Output 5 2 6 2 5" xfId="27864" xr:uid="{00000000-0005-0000-0000-0000498B0000}"/>
    <cellStyle name="Output 5 2 6 2 6" xfId="34974" xr:uid="{00000000-0005-0000-0000-00004A8B0000}"/>
    <cellStyle name="Output 5 2 6 3" xfId="27863" xr:uid="{00000000-0005-0000-0000-00004B8B0000}"/>
    <cellStyle name="Output 5 2 6 4" xfId="33701" xr:uid="{00000000-0005-0000-0000-00004C8B0000}"/>
    <cellStyle name="Output 5 2 7" xfId="17696" xr:uid="{00000000-0005-0000-0000-00004D8B0000}"/>
    <cellStyle name="Output 5 2 7 2" xfId="17697" xr:uid="{00000000-0005-0000-0000-00004E8B0000}"/>
    <cellStyle name="Output 5 2 7 2 2" xfId="17698" xr:uid="{00000000-0005-0000-0000-00004F8B0000}"/>
    <cellStyle name="Output 5 2 7 2 2 2" xfId="27872" xr:uid="{00000000-0005-0000-0000-0000508B0000}"/>
    <cellStyle name="Output 5 2 7 2 2 3" xfId="38146" xr:uid="{00000000-0005-0000-0000-0000518B0000}"/>
    <cellStyle name="Output 5 2 7 2 3" xfId="17699" xr:uid="{00000000-0005-0000-0000-0000528B0000}"/>
    <cellStyle name="Output 5 2 7 2 3 2" xfId="27873" xr:uid="{00000000-0005-0000-0000-0000538B0000}"/>
    <cellStyle name="Output 5 2 7 2 3 3" xfId="40686" xr:uid="{00000000-0005-0000-0000-0000548B0000}"/>
    <cellStyle name="Output 5 2 7 2 4" xfId="27871" xr:uid="{00000000-0005-0000-0000-0000558B0000}"/>
    <cellStyle name="Output 5 2 7 2 5" xfId="35593" xr:uid="{00000000-0005-0000-0000-0000568B0000}"/>
    <cellStyle name="Output 5 2 7 3" xfId="17700" xr:uid="{00000000-0005-0000-0000-0000578B0000}"/>
    <cellStyle name="Output 5 2 7 3 2" xfId="27874" xr:uid="{00000000-0005-0000-0000-0000588B0000}"/>
    <cellStyle name="Output 5 2 7 3 3" xfId="36872" xr:uid="{00000000-0005-0000-0000-0000598B0000}"/>
    <cellStyle name="Output 5 2 7 4" xfId="17701" xr:uid="{00000000-0005-0000-0000-00005A8B0000}"/>
    <cellStyle name="Output 5 2 7 4 2" xfId="27875" xr:uid="{00000000-0005-0000-0000-00005B8B0000}"/>
    <cellStyle name="Output 5 2 7 4 3" xfId="39416" xr:uid="{00000000-0005-0000-0000-00005C8B0000}"/>
    <cellStyle name="Output 5 2 7 5" xfId="27870" xr:uid="{00000000-0005-0000-0000-00005D8B0000}"/>
    <cellStyle name="Output 5 2 7 6" xfId="34318" xr:uid="{00000000-0005-0000-0000-00005E8B0000}"/>
    <cellStyle name="Output 5 2 8" xfId="17637" xr:uid="{00000000-0005-0000-0000-00005F8B0000}"/>
    <cellStyle name="Output 5 2 9" xfId="27811" xr:uid="{00000000-0005-0000-0000-0000608B0000}"/>
    <cellStyle name="Output 5 3" xfId="2788" xr:uid="{00000000-0005-0000-0000-0000618B0000}"/>
    <cellStyle name="Output 5 3 2" xfId="2789" xr:uid="{00000000-0005-0000-0000-0000628B0000}"/>
    <cellStyle name="Output 5 3 2 2" xfId="17704" xr:uid="{00000000-0005-0000-0000-0000638B0000}"/>
    <cellStyle name="Output 5 3 2 2 2" xfId="17705" xr:uid="{00000000-0005-0000-0000-0000648B0000}"/>
    <cellStyle name="Output 5 3 2 2 2 2" xfId="17706" xr:uid="{00000000-0005-0000-0000-0000658B0000}"/>
    <cellStyle name="Output 5 3 2 2 2 2 2" xfId="27880" xr:uid="{00000000-0005-0000-0000-0000668B0000}"/>
    <cellStyle name="Output 5 3 2 2 2 2 3" xfId="38875" xr:uid="{00000000-0005-0000-0000-0000678B0000}"/>
    <cellStyle name="Output 5 3 2 2 2 3" xfId="17707" xr:uid="{00000000-0005-0000-0000-0000688B0000}"/>
    <cellStyle name="Output 5 3 2 2 2 3 2" xfId="27881" xr:uid="{00000000-0005-0000-0000-0000698B0000}"/>
    <cellStyle name="Output 5 3 2 2 2 3 3" xfId="41415" xr:uid="{00000000-0005-0000-0000-00006A8B0000}"/>
    <cellStyle name="Output 5 3 2 2 2 4" xfId="27879" xr:uid="{00000000-0005-0000-0000-00006B8B0000}"/>
    <cellStyle name="Output 5 3 2 2 2 5" xfId="36322" xr:uid="{00000000-0005-0000-0000-00006C8B0000}"/>
    <cellStyle name="Output 5 3 2 2 3" xfId="17708" xr:uid="{00000000-0005-0000-0000-00006D8B0000}"/>
    <cellStyle name="Output 5 3 2 2 3 2" xfId="27882" xr:uid="{00000000-0005-0000-0000-00006E8B0000}"/>
    <cellStyle name="Output 5 3 2 2 3 3" xfId="37603" xr:uid="{00000000-0005-0000-0000-00006F8B0000}"/>
    <cellStyle name="Output 5 3 2 2 4" xfId="17709" xr:uid="{00000000-0005-0000-0000-0000708B0000}"/>
    <cellStyle name="Output 5 3 2 2 4 2" xfId="27883" xr:uid="{00000000-0005-0000-0000-0000718B0000}"/>
    <cellStyle name="Output 5 3 2 2 4 3" xfId="40145" xr:uid="{00000000-0005-0000-0000-0000728B0000}"/>
    <cellStyle name="Output 5 3 2 2 5" xfId="27878" xr:uid="{00000000-0005-0000-0000-0000738B0000}"/>
    <cellStyle name="Output 5 3 2 2 6" xfId="35043" xr:uid="{00000000-0005-0000-0000-0000748B0000}"/>
    <cellStyle name="Output 5 3 2 3" xfId="17710" xr:uid="{00000000-0005-0000-0000-0000758B0000}"/>
    <cellStyle name="Output 5 3 2 3 2" xfId="27884" xr:uid="{00000000-0005-0000-0000-0000768B0000}"/>
    <cellStyle name="Output 5 3 2 4" xfId="17703" xr:uid="{00000000-0005-0000-0000-0000778B0000}"/>
    <cellStyle name="Output 5 3 2 5" xfId="27877" xr:uid="{00000000-0005-0000-0000-0000788B0000}"/>
    <cellStyle name="Output 5 3 2 6" xfId="33772" xr:uid="{00000000-0005-0000-0000-0000798B0000}"/>
    <cellStyle name="Output 5 3 3" xfId="2790" xr:uid="{00000000-0005-0000-0000-00007A8B0000}"/>
    <cellStyle name="Output 5 3 3 2" xfId="17712" xr:uid="{00000000-0005-0000-0000-00007B8B0000}"/>
    <cellStyle name="Output 5 3 3 2 2" xfId="17713" xr:uid="{00000000-0005-0000-0000-00007C8B0000}"/>
    <cellStyle name="Output 5 3 3 2 2 2" xfId="27887" xr:uid="{00000000-0005-0000-0000-00007D8B0000}"/>
    <cellStyle name="Output 5 3 3 2 2 3" xfId="38355" xr:uid="{00000000-0005-0000-0000-00007E8B0000}"/>
    <cellStyle name="Output 5 3 3 2 3" xfId="17714" xr:uid="{00000000-0005-0000-0000-00007F8B0000}"/>
    <cellStyle name="Output 5 3 3 2 3 2" xfId="27888" xr:uid="{00000000-0005-0000-0000-0000808B0000}"/>
    <cellStyle name="Output 5 3 3 2 3 3" xfId="40895" xr:uid="{00000000-0005-0000-0000-0000818B0000}"/>
    <cellStyle name="Output 5 3 3 2 4" xfId="27886" xr:uid="{00000000-0005-0000-0000-0000828B0000}"/>
    <cellStyle name="Output 5 3 3 2 5" xfId="35802" xr:uid="{00000000-0005-0000-0000-0000838B0000}"/>
    <cellStyle name="Output 5 3 3 3" xfId="17715" xr:uid="{00000000-0005-0000-0000-0000848B0000}"/>
    <cellStyle name="Output 5 3 3 3 2" xfId="27889" xr:uid="{00000000-0005-0000-0000-0000858B0000}"/>
    <cellStyle name="Output 5 3 3 3 3" xfId="37081" xr:uid="{00000000-0005-0000-0000-0000868B0000}"/>
    <cellStyle name="Output 5 3 3 4" xfId="17716" xr:uid="{00000000-0005-0000-0000-0000878B0000}"/>
    <cellStyle name="Output 5 3 3 4 2" xfId="27890" xr:uid="{00000000-0005-0000-0000-0000888B0000}"/>
    <cellStyle name="Output 5 3 3 4 3" xfId="39625" xr:uid="{00000000-0005-0000-0000-0000898B0000}"/>
    <cellStyle name="Output 5 3 3 5" xfId="17711" xr:uid="{00000000-0005-0000-0000-00008A8B0000}"/>
    <cellStyle name="Output 5 3 3 6" xfId="27885" xr:uid="{00000000-0005-0000-0000-00008B8B0000}"/>
    <cellStyle name="Output 5 3 4" xfId="17717" xr:uid="{00000000-0005-0000-0000-00008C8B0000}"/>
    <cellStyle name="Output 5 3 4 2" xfId="17718" xr:uid="{00000000-0005-0000-0000-00008D8B0000}"/>
    <cellStyle name="Output 5 3 4 2 2" xfId="27892" xr:uid="{00000000-0005-0000-0000-00008E8B0000}"/>
    <cellStyle name="Output 5 3 4 3" xfId="27891" xr:uid="{00000000-0005-0000-0000-00008F8B0000}"/>
    <cellStyle name="Output 5 3 4 4" xfId="42597" xr:uid="{00000000-0005-0000-0000-0000908B0000}"/>
    <cellStyle name="Output 5 3 5" xfId="17702" xr:uid="{00000000-0005-0000-0000-0000918B0000}"/>
    <cellStyle name="Output 5 3 6" xfId="27876" xr:uid="{00000000-0005-0000-0000-0000928B0000}"/>
    <cellStyle name="Output 5 4" xfId="2791" xr:uid="{00000000-0005-0000-0000-0000938B0000}"/>
    <cellStyle name="Output 5 4 2" xfId="2792" xr:uid="{00000000-0005-0000-0000-0000948B0000}"/>
    <cellStyle name="Output 5 4 2 2" xfId="17721" xr:uid="{00000000-0005-0000-0000-0000958B0000}"/>
    <cellStyle name="Output 5 4 2 2 2" xfId="17722" xr:uid="{00000000-0005-0000-0000-0000968B0000}"/>
    <cellStyle name="Output 5 4 2 2 2 2" xfId="17723" xr:uid="{00000000-0005-0000-0000-0000978B0000}"/>
    <cellStyle name="Output 5 4 2 2 2 2 2" xfId="27897" xr:uid="{00000000-0005-0000-0000-0000988B0000}"/>
    <cellStyle name="Output 5 4 2 2 2 2 3" xfId="39026" xr:uid="{00000000-0005-0000-0000-0000998B0000}"/>
    <cellStyle name="Output 5 4 2 2 2 3" xfId="17724" xr:uid="{00000000-0005-0000-0000-00009A8B0000}"/>
    <cellStyle name="Output 5 4 2 2 2 3 2" xfId="27898" xr:uid="{00000000-0005-0000-0000-00009B8B0000}"/>
    <cellStyle name="Output 5 4 2 2 2 3 3" xfId="41566" xr:uid="{00000000-0005-0000-0000-00009C8B0000}"/>
    <cellStyle name="Output 5 4 2 2 2 4" xfId="27896" xr:uid="{00000000-0005-0000-0000-00009D8B0000}"/>
    <cellStyle name="Output 5 4 2 2 2 5" xfId="36473" xr:uid="{00000000-0005-0000-0000-00009E8B0000}"/>
    <cellStyle name="Output 5 4 2 2 3" xfId="17725" xr:uid="{00000000-0005-0000-0000-00009F8B0000}"/>
    <cellStyle name="Output 5 4 2 2 3 2" xfId="27899" xr:uid="{00000000-0005-0000-0000-0000A08B0000}"/>
    <cellStyle name="Output 5 4 2 2 3 3" xfId="37754" xr:uid="{00000000-0005-0000-0000-0000A18B0000}"/>
    <cellStyle name="Output 5 4 2 2 4" xfId="17726" xr:uid="{00000000-0005-0000-0000-0000A28B0000}"/>
    <cellStyle name="Output 5 4 2 2 4 2" xfId="27900" xr:uid="{00000000-0005-0000-0000-0000A38B0000}"/>
    <cellStyle name="Output 5 4 2 2 4 3" xfId="40296" xr:uid="{00000000-0005-0000-0000-0000A48B0000}"/>
    <cellStyle name="Output 5 4 2 2 5" xfId="27895" xr:uid="{00000000-0005-0000-0000-0000A58B0000}"/>
    <cellStyle name="Output 5 4 2 2 6" xfId="35194" xr:uid="{00000000-0005-0000-0000-0000A68B0000}"/>
    <cellStyle name="Output 5 4 2 3" xfId="17727" xr:uid="{00000000-0005-0000-0000-0000A78B0000}"/>
    <cellStyle name="Output 5 4 2 3 2" xfId="27901" xr:uid="{00000000-0005-0000-0000-0000A88B0000}"/>
    <cellStyle name="Output 5 4 2 4" xfId="17720" xr:uid="{00000000-0005-0000-0000-0000A98B0000}"/>
    <cellStyle name="Output 5 4 2 5" xfId="27894" xr:uid="{00000000-0005-0000-0000-0000AA8B0000}"/>
    <cellStyle name="Output 5 4 2 6" xfId="33923" xr:uid="{00000000-0005-0000-0000-0000AB8B0000}"/>
    <cellStyle name="Output 5 4 3" xfId="2793" xr:uid="{00000000-0005-0000-0000-0000AC8B0000}"/>
    <cellStyle name="Output 5 4 3 2" xfId="17729" xr:uid="{00000000-0005-0000-0000-0000AD8B0000}"/>
    <cellStyle name="Output 5 4 3 2 2" xfId="17730" xr:uid="{00000000-0005-0000-0000-0000AE8B0000}"/>
    <cellStyle name="Output 5 4 3 2 2 2" xfId="27904" xr:uid="{00000000-0005-0000-0000-0000AF8B0000}"/>
    <cellStyle name="Output 5 4 3 2 2 3" xfId="38506" xr:uid="{00000000-0005-0000-0000-0000B08B0000}"/>
    <cellStyle name="Output 5 4 3 2 3" xfId="17731" xr:uid="{00000000-0005-0000-0000-0000B18B0000}"/>
    <cellStyle name="Output 5 4 3 2 3 2" xfId="27905" xr:uid="{00000000-0005-0000-0000-0000B28B0000}"/>
    <cellStyle name="Output 5 4 3 2 3 3" xfId="41046" xr:uid="{00000000-0005-0000-0000-0000B38B0000}"/>
    <cellStyle name="Output 5 4 3 2 4" xfId="27903" xr:uid="{00000000-0005-0000-0000-0000B48B0000}"/>
    <cellStyle name="Output 5 4 3 2 5" xfId="35953" xr:uid="{00000000-0005-0000-0000-0000B58B0000}"/>
    <cellStyle name="Output 5 4 3 3" xfId="17732" xr:uid="{00000000-0005-0000-0000-0000B68B0000}"/>
    <cellStyle name="Output 5 4 3 3 2" xfId="27906" xr:uid="{00000000-0005-0000-0000-0000B78B0000}"/>
    <cellStyle name="Output 5 4 3 3 3" xfId="37232" xr:uid="{00000000-0005-0000-0000-0000B88B0000}"/>
    <cellStyle name="Output 5 4 3 4" xfId="17733" xr:uid="{00000000-0005-0000-0000-0000B98B0000}"/>
    <cellStyle name="Output 5 4 3 4 2" xfId="27907" xr:uid="{00000000-0005-0000-0000-0000BA8B0000}"/>
    <cellStyle name="Output 5 4 3 4 3" xfId="39776" xr:uid="{00000000-0005-0000-0000-0000BB8B0000}"/>
    <cellStyle name="Output 5 4 3 5" xfId="17728" xr:uid="{00000000-0005-0000-0000-0000BC8B0000}"/>
    <cellStyle name="Output 5 4 3 6" xfId="27902" xr:uid="{00000000-0005-0000-0000-0000BD8B0000}"/>
    <cellStyle name="Output 5 4 4" xfId="17734" xr:uid="{00000000-0005-0000-0000-0000BE8B0000}"/>
    <cellStyle name="Output 5 4 4 2" xfId="17735" xr:uid="{00000000-0005-0000-0000-0000BF8B0000}"/>
    <cellStyle name="Output 5 4 4 2 2" xfId="27909" xr:uid="{00000000-0005-0000-0000-0000C08B0000}"/>
    <cellStyle name="Output 5 4 4 3" xfId="27908" xr:uid="{00000000-0005-0000-0000-0000C18B0000}"/>
    <cellStyle name="Output 5 4 4 4" xfId="42598" xr:uid="{00000000-0005-0000-0000-0000C28B0000}"/>
    <cellStyle name="Output 5 4 5" xfId="17719" xr:uid="{00000000-0005-0000-0000-0000C38B0000}"/>
    <cellStyle name="Output 5 4 6" xfId="27893" xr:uid="{00000000-0005-0000-0000-0000C48B0000}"/>
    <cellStyle name="Output 5 5" xfId="17736" xr:uid="{00000000-0005-0000-0000-0000C58B0000}"/>
    <cellStyle name="Output 5 5 2" xfId="17737" xr:uid="{00000000-0005-0000-0000-0000C68B0000}"/>
    <cellStyle name="Output 5 5 2 2" xfId="17738" xr:uid="{00000000-0005-0000-0000-0000C78B0000}"/>
    <cellStyle name="Output 5 5 2 2 2" xfId="17739" xr:uid="{00000000-0005-0000-0000-0000C88B0000}"/>
    <cellStyle name="Output 5 5 2 2 2 2" xfId="17740" xr:uid="{00000000-0005-0000-0000-0000C98B0000}"/>
    <cellStyle name="Output 5 5 2 2 2 2 2" xfId="27914" xr:uid="{00000000-0005-0000-0000-0000CA8B0000}"/>
    <cellStyle name="Output 5 5 2 2 2 2 3" xfId="39185" xr:uid="{00000000-0005-0000-0000-0000CB8B0000}"/>
    <cellStyle name="Output 5 5 2 2 2 3" xfId="17741" xr:uid="{00000000-0005-0000-0000-0000CC8B0000}"/>
    <cellStyle name="Output 5 5 2 2 2 3 2" xfId="27915" xr:uid="{00000000-0005-0000-0000-0000CD8B0000}"/>
    <cellStyle name="Output 5 5 2 2 2 3 3" xfId="41725" xr:uid="{00000000-0005-0000-0000-0000CE8B0000}"/>
    <cellStyle name="Output 5 5 2 2 2 4" xfId="27913" xr:uid="{00000000-0005-0000-0000-0000CF8B0000}"/>
    <cellStyle name="Output 5 5 2 2 2 5" xfId="36632" xr:uid="{00000000-0005-0000-0000-0000D08B0000}"/>
    <cellStyle name="Output 5 5 2 2 3" xfId="17742" xr:uid="{00000000-0005-0000-0000-0000D18B0000}"/>
    <cellStyle name="Output 5 5 2 2 3 2" xfId="27916" xr:uid="{00000000-0005-0000-0000-0000D28B0000}"/>
    <cellStyle name="Output 5 5 2 2 3 3" xfId="37915" xr:uid="{00000000-0005-0000-0000-0000D38B0000}"/>
    <cellStyle name="Output 5 5 2 2 4" xfId="17743" xr:uid="{00000000-0005-0000-0000-0000D48B0000}"/>
    <cellStyle name="Output 5 5 2 2 4 2" xfId="27917" xr:uid="{00000000-0005-0000-0000-0000D58B0000}"/>
    <cellStyle name="Output 5 5 2 2 4 3" xfId="40455" xr:uid="{00000000-0005-0000-0000-0000D68B0000}"/>
    <cellStyle name="Output 5 5 2 2 5" xfId="27912" xr:uid="{00000000-0005-0000-0000-0000D78B0000}"/>
    <cellStyle name="Output 5 5 2 2 6" xfId="35355" xr:uid="{00000000-0005-0000-0000-0000D88B0000}"/>
    <cellStyle name="Output 5 5 2 3" xfId="27911" xr:uid="{00000000-0005-0000-0000-0000D98B0000}"/>
    <cellStyle name="Output 5 5 2 4" xfId="34083" xr:uid="{00000000-0005-0000-0000-0000DA8B0000}"/>
    <cellStyle name="Output 5 5 3" xfId="17744" xr:uid="{00000000-0005-0000-0000-0000DB8B0000}"/>
    <cellStyle name="Output 5 5 3 2" xfId="17745" xr:uid="{00000000-0005-0000-0000-0000DC8B0000}"/>
    <cellStyle name="Output 5 5 3 2 2" xfId="17746" xr:uid="{00000000-0005-0000-0000-0000DD8B0000}"/>
    <cellStyle name="Output 5 5 3 2 2 2" xfId="27920" xr:uid="{00000000-0005-0000-0000-0000DE8B0000}"/>
    <cellStyle name="Output 5 5 3 2 2 3" xfId="38665" xr:uid="{00000000-0005-0000-0000-0000DF8B0000}"/>
    <cellStyle name="Output 5 5 3 2 3" xfId="17747" xr:uid="{00000000-0005-0000-0000-0000E08B0000}"/>
    <cellStyle name="Output 5 5 3 2 3 2" xfId="27921" xr:uid="{00000000-0005-0000-0000-0000E18B0000}"/>
    <cellStyle name="Output 5 5 3 2 3 3" xfId="41205" xr:uid="{00000000-0005-0000-0000-0000E28B0000}"/>
    <cellStyle name="Output 5 5 3 2 4" xfId="27919" xr:uid="{00000000-0005-0000-0000-0000E38B0000}"/>
    <cellStyle name="Output 5 5 3 2 5" xfId="36112" xr:uid="{00000000-0005-0000-0000-0000E48B0000}"/>
    <cellStyle name="Output 5 5 3 3" xfId="17748" xr:uid="{00000000-0005-0000-0000-0000E58B0000}"/>
    <cellStyle name="Output 5 5 3 3 2" xfId="27922" xr:uid="{00000000-0005-0000-0000-0000E68B0000}"/>
    <cellStyle name="Output 5 5 3 3 3" xfId="37393" xr:uid="{00000000-0005-0000-0000-0000E78B0000}"/>
    <cellStyle name="Output 5 5 3 4" xfId="17749" xr:uid="{00000000-0005-0000-0000-0000E88B0000}"/>
    <cellStyle name="Output 5 5 3 4 2" xfId="27923" xr:uid="{00000000-0005-0000-0000-0000E98B0000}"/>
    <cellStyle name="Output 5 5 3 4 3" xfId="39935" xr:uid="{00000000-0005-0000-0000-0000EA8B0000}"/>
    <cellStyle name="Output 5 5 3 5" xfId="27918" xr:uid="{00000000-0005-0000-0000-0000EB8B0000}"/>
    <cellStyle name="Output 5 5 3 6" xfId="34832" xr:uid="{00000000-0005-0000-0000-0000EC8B0000}"/>
    <cellStyle name="Output 5 5 4" xfId="27910" xr:uid="{00000000-0005-0000-0000-0000ED8B0000}"/>
    <cellStyle name="Output 5 5 5" xfId="32896" xr:uid="{00000000-0005-0000-0000-0000EE8B0000}"/>
    <cellStyle name="Output 5 6" xfId="17750" xr:uid="{00000000-0005-0000-0000-0000EF8B0000}"/>
    <cellStyle name="Output 5 6 2" xfId="17751" xr:uid="{00000000-0005-0000-0000-0000F08B0000}"/>
    <cellStyle name="Output 5 6 2 2" xfId="17752" xr:uid="{00000000-0005-0000-0000-0000F18B0000}"/>
    <cellStyle name="Output 5 6 2 2 2" xfId="17753" xr:uid="{00000000-0005-0000-0000-0000F28B0000}"/>
    <cellStyle name="Output 5 6 2 2 2 2" xfId="27927" xr:uid="{00000000-0005-0000-0000-0000F38B0000}"/>
    <cellStyle name="Output 5 6 2 2 2 3" xfId="38215" xr:uid="{00000000-0005-0000-0000-0000F48B0000}"/>
    <cellStyle name="Output 5 6 2 2 3" xfId="17754" xr:uid="{00000000-0005-0000-0000-0000F58B0000}"/>
    <cellStyle name="Output 5 6 2 2 3 2" xfId="27928" xr:uid="{00000000-0005-0000-0000-0000F68B0000}"/>
    <cellStyle name="Output 5 6 2 2 3 3" xfId="40755" xr:uid="{00000000-0005-0000-0000-0000F78B0000}"/>
    <cellStyle name="Output 5 6 2 2 4" xfId="27926" xr:uid="{00000000-0005-0000-0000-0000F88B0000}"/>
    <cellStyle name="Output 5 6 2 2 5" xfId="35662" xr:uid="{00000000-0005-0000-0000-0000F98B0000}"/>
    <cellStyle name="Output 5 6 2 3" xfId="17755" xr:uid="{00000000-0005-0000-0000-0000FA8B0000}"/>
    <cellStyle name="Output 5 6 2 3 2" xfId="27929" xr:uid="{00000000-0005-0000-0000-0000FB8B0000}"/>
    <cellStyle name="Output 5 6 2 3 3" xfId="36941" xr:uid="{00000000-0005-0000-0000-0000FC8B0000}"/>
    <cellStyle name="Output 5 6 2 4" xfId="17756" xr:uid="{00000000-0005-0000-0000-0000FD8B0000}"/>
    <cellStyle name="Output 5 6 2 4 2" xfId="27930" xr:uid="{00000000-0005-0000-0000-0000FE8B0000}"/>
    <cellStyle name="Output 5 6 2 4 3" xfId="39485" xr:uid="{00000000-0005-0000-0000-0000FF8B0000}"/>
    <cellStyle name="Output 5 6 2 5" xfId="27925" xr:uid="{00000000-0005-0000-0000-0000008C0000}"/>
    <cellStyle name="Output 5 6 2 6" xfId="34387" xr:uid="{00000000-0005-0000-0000-0000018C0000}"/>
    <cellStyle name="Output 5 6 3" xfId="27924" xr:uid="{00000000-0005-0000-0000-0000028C0000}"/>
    <cellStyle name="Output 5 6 4" xfId="31788" xr:uid="{00000000-0005-0000-0000-0000038C0000}"/>
    <cellStyle name="Output 5 7" xfId="17757" xr:uid="{00000000-0005-0000-0000-0000048C0000}"/>
    <cellStyle name="Output 5 7 2" xfId="17758" xr:uid="{00000000-0005-0000-0000-0000058C0000}"/>
    <cellStyle name="Output 5 7 2 2" xfId="17759" xr:uid="{00000000-0005-0000-0000-0000068C0000}"/>
    <cellStyle name="Output 5 7 2 2 2" xfId="27933" xr:uid="{00000000-0005-0000-0000-0000078C0000}"/>
    <cellStyle name="Output 5 7 2 2 3" xfId="38067" xr:uid="{00000000-0005-0000-0000-0000088C0000}"/>
    <cellStyle name="Output 5 7 2 3" xfId="17760" xr:uid="{00000000-0005-0000-0000-0000098C0000}"/>
    <cellStyle name="Output 5 7 2 3 2" xfId="27934" xr:uid="{00000000-0005-0000-0000-00000A8C0000}"/>
    <cellStyle name="Output 5 7 2 3 3" xfId="40607" xr:uid="{00000000-0005-0000-0000-00000B8C0000}"/>
    <cellStyle name="Output 5 7 2 4" xfId="27932" xr:uid="{00000000-0005-0000-0000-00000C8C0000}"/>
    <cellStyle name="Output 5 7 2 5" xfId="35514" xr:uid="{00000000-0005-0000-0000-00000D8C0000}"/>
    <cellStyle name="Output 5 7 3" xfId="17761" xr:uid="{00000000-0005-0000-0000-00000E8C0000}"/>
    <cellStyle name="Output 5 7 3 2" xfId="27935" xr:uid="{00000000-0005-0000-0000-00000F8C0000}"/>
    <cellStyle name="Output 5 7 3 3" xfId="36793" xr:uid="{00000000-0005-0000-0000-0000108C0000}"/>
    <cellStyle name="Output 5 7 4" xfId="17762" xr:uid="{00000000-0005-0000-0000-0000118C0000}"/>
    <cellStyle name="Output 5 7 4 2" xfId="27936" xr:uid="{00000000-0005-0000-0000-0000128C0000}"/>
    <cellStyle name="Output 5 7 4 3" xfId="39337" xr:uid="{00000000-0005-0000-0000-0000138C0000}"/>
    <cellStyle name="Output 5 7 5" xfId="27931" xr:uid="{00000000-0005-0000-0000-0000148C0000}"/>
    <cellStyle name="Output 5 7 6" xfId="34239" xr:uid="{00000000-0005-0000-0000-0000158C0000}"/>
    <cellStyle name="Output 5 8" xfId="17763" xr:uid="{00000000-0005-0000-0000-0000168C0000}"/>
    <cellStyle name="Output 5 8 2" xfId="27937" xr:uid="{00000000-0005-0000-0000-0000178C0000}"/>
    <cellStyle name="Output 5 8 3" xfId="42471" xr:uid="{00000000-0005-0000-0000-0000188C0000}"/>
    <cellStyle name="Output 5 9" xfId="17636" xr:uid="{00000000-0005-0000-0000-0000198C0000}"/>
    <cellStyle name="Output 6" xfId="2794" xr:uid="{00000000-0005-0000-0000-00001A8C0000}"/>
    <cellStyle name="Output 6 10" xfId="27938" xr:uid="{00000000-0005-0000-0000-00001B8C0000}"/>
    <cellStyle name="Output 6 2" xfId="2795" xr:uid="{00000000-0005-0000-0000-00001C8C0000}"/>
    <cellStyle name="Output 6 2 2" xfId="17766" xr:uid="{00000000-0005-0000-0000-00001D8C0000}"/>
    <cellStyle name="Output 6 2 2 2" xfId="17767" xr:uid="{00000000-0005-0000-0000-00001E8C0000}"/>
    <cellStyle name="Output 6 2 2 2 2" xfId="17768" xr:uid="{00000000-0005-0000-0000-00001F8C0000}"/>
    <cellStyle name="Output 6 2 2 2 2 2" xfId="17769" xr:uid="{00000000-0005-0000-0000-0000208C0000}"/>
    <cellStyle name="Output 6 2 2 2 2 2 2" xfId="17770" xr:uid="{00000000-0005-0000-0000-0000218C0000}"/>
    <cellStyle name="Output 6 2 2 2 2 2 2 2" xfId="27944" xr:uid="{00000000-0005-0000-0000-0000228C0000}"/>
    <cellStyle name="Output 6 2 2 2 2 2 2 3" xfId="38954" xr:uid="{00000000-0005-0000-0000-0000238C0000}"/>
    <cellStyle name="Output 6 2 2 2 2 2 3" xfId="17771" xr:uid="{00000000-0005-0000-0000-0000248C0000}"/>
    <cellStyle name="Output 6 2 2 2 2 2 3 2" xfId="27945" xr:uid="{00000000-0005-0000-0000-0000258C0000}"/>
    <cellStyle name="Output 6 2 2 2 2 2 3 3" xfId="41494" xr:uid="{00000000-0005-0000-0000-0000268C0000}"/>
    <cellStyle name="Output 6 2 2 2 2 2 4" xfId="27943" xr:uid="{00000000-0005-0000-0000-0000278C0000}"/>
    <cellStyle name="Output 6 2 2 2 2 2 5" xfId="36401" xr:uid="{00000000-0005-0000-0000-0000288C0000}"/>
    <cellStyle name="Output 6 2 2 2 2 3" xfId="17772" xr:uid="{00000000-0005-0000-0000-0000298C0000}"/>
    <cellStyle name="Output 6 2 2 2 2 3 2" xfId="27946" xr:uid="{00000000-0005-0000-0000-00002A8C0000}"/>
    <cellStyle name="Output 6 2 2 2 2 3 3" xfId="37682" xr:uid="{00000000-0005-0000-0000-00002B8C0000}"/>
    <cellStyle name="Output 6 2 2 2 2 4" xfId="17773" xr:uid="{00000000-0005-0000-0000-00002C8C0000}"/>
    <cellStyle name="Output 6 2 2 2 2 4 2" xfId="27947" xr:uid="{00000000-0005-0000-0000-00002D8C0000}"/>
    <cellStyle name="Output 6 2 2 2 2 4 3" xfId="40224" xr:uid="{00000000-0005-0000-0000-00002E8C0000}"/>
    <cellStyle name="Output 6 2 2 2 2 5" xfId="27942" xr:uid="{00000000-0005-0000-0000-00002F8C0000}"/>
    <cellStyle name="Output 6 2 2 2 2 6" xfId="35122" xr:uid="{00000000-0005-0000-0000-0000308C0000}"/>
    <cellStyle name="Output 6 2 2 2 3" xfId="27941" xr:uid="{00000000-0005-0000-0000-0000318C0000}"/>
    <cellStyle name="Output 6 2 2 2 4" xfId="33851" xr:uid="{00000000-0005-0000-0000-0000328C0000}"/>
    <cellStyle name="Output 6 2 2 3" xfId="17774" xr:uid="{00000000-0005-0000-0000-0000338C0000}"/>
    <cellStyle name="Output 6 2 2 3 2" xfId="17775" xr:uid="{00000000-0005-0000-0000-0000348C0000}"/>
    <cellStyle name="Output 6 2 2 3 2 2" xfId="17776" xr:uid="{00000000-0005-0000-0000-0000358C0000}"/>
    <cellStyle name="Output 6 2 2 3 2 2 2" xfId="27950" xr:uid="{00000000-0005-0000-0000-0000368C0000}"/>
    <cellStyle name="Output 6 2 2 3 2 2 3" xfId="38434" xr:uid="{00000000-0005-0000-0000-0000378C0000}"/>
    <cellStyle name="Output 6 2 2 3 2 3" xfId="17777" xr:uid="{00000000-0005-0000-0000-0000388C0000}"/>
    <cellStyle name="Output 6 2 2 3 2 3 2" xfId="27951" xr:uid="{00000000-0005-0000-0000-0000398C0000}"/>
    <cellStyle name="Output 6 2 2 3 2 3 3" xfId="40974" xr:uid="{00000000-0005-0000-0000-00003A8C0000}"/>
    <cellStyle name="Output 6 2 2 3 2 4" xfId="27949" xr:uid="{00000000-0005-0000-0000-00003B8C0000}"/>
    <cellStyle name="Output 6 2 2 3 2 5" xfId="35881" xr:uid="{00000000-0005-0000-0000-00003C8C0000}"/>
    <cellStyle name="Output 6 2 2 3 3" xfId="17778" xr:uid="{00000000-0005-0000-0000-00003D8C0000}"/>
    <cellStyle name="Output 6 2 2 3 3 2" xfId="27952" xr:uid="{00000000-0005-0000-0000-00003E8C0000}"/>
    <cellStyle name="Output 6 2 2 3 3 3" xfId="37160" xr:uid="{00000000-0005-0000-0000-00003F8C0000}"/>
    <cellStyle name="Output 6 2 2 3 4" xfId="17779" xr:uid="{00000000-0005-0000-0000-0000408C0000}"/>
    <cellStyle name="Output 6 2 2 3 4 2" xfId="27953" xr:uid="{00000000-0005-0000-0000-0000418C0000}"/>
    <cellStyle name="Output 6 2 2 3 4 3" xfId="39704" xr:uid="{00000000-0005-0000-0000-0000428C0000}"/>
    <cellStyle name="Output 6 2 2 3 5" xfId="27948" xr:uid="{00000000-0005-0000-0000-0000438C0000}"/>
    <cellStyle name="Output 6 2 2 3 6" xfId="34603" xr:uid="{00000000-0005-0000-0000-0000448C0000}"/>
    <cellStyle name="Output 6 2 2 4" xfId="27940" xr:uid="{00000000-0005-0000-0000-0000458C0000}"/>
    <cellStyle name="Output 6 2 2 5" xfId="32648" xr:uid="{00000000-0005-0000-0000-0000468C0000}"/>
    <cellStyle name="Output 6 2 3" xfId="17780" xr:uid="{00000000-0005-0000-0000-0000478C0000}"/>
    <cellStyle name="Output 6 2 3 2" xfId="17781" xr:uid="{00000000-0005-0000-0000-0000488C0000}"/>
    <cellStyle name="Output 6 2 3 2 2" xfId="17782" xr:uid="{00000000-0005-0000-0000-0000498C0000}"/>
    <cellStyle name="Output 6 2 3 2 2 2" xfId="17783" xr:uid="{00000000-0005-0000-0000-00004A8C0000}"/>
    <cellStyle name="Output 6 2 3 2 2 2 2" xfId="17784" xr:uid="{00000000-0005-0000-0000-00004B8C0000}"/>
    <cellStyle name="Output 6 2 3 2 2 2 2 2" xfId="27958" xr:uid="{00000000-0005-0000-0000-00004C8C0000}"/>
    <cellStyle name="Output 6 2 3 2 2 2 2 3" xfId="39106" xr:uid="{00000000-0005-0000-0000-00004D8C0000}"/>
    <cellStyle name="Output 6 2 3 2 2 2 3" xfId="17785" xr:uid="{00000000-0005-0000-0000-00004E8C0000}"/>
    <cellStyle name="Output 6 2 3 2 2 2 3 2" xfId="27959" xr:uid="{00000000-0005-0000-0000-00004F8C0000}"/>
    <cellStyle name="Output 6 2 3 2 2 2 3 3" xfId="41646" xr:uid="{00000000-0005-0000-0000-0000508C0000}"/>
    <cellStyle name="Output 6 2 3 2 2 2 4" xfId="27957" xr:uid="{00000000-0005-0000-0000-0000518C0000}"/>
    <cellStyle name="Output 6 2 3 2 2 2 5" xfId="36553" xr:uid="{00000000-0005-0000-0000-0000528C0000}"/>
    <cellStyle name="Output 6 2 3 2 2 3" xfId="17786" xr:uid="{00000000-0005-0000-0000-0000538C0000}"/>
    <cellStyle name="Output 6 2 3 2 2 3 2" xfId="27960" xr:uid="{00000000-0005-0000-0000-0000548C0000}"/>
    <cellStyle name="Output 6 2 3 2 2 3 3" xfId="37834" xr:uid="{00000000-0005-0000-0000-0000558C0000}"/>
    <cellStyle name="Output 6 2 3 2 2 4" xfId="17787" xr:uid="{00000000-0005-0000-0000-0000568C0000}"/>
    <cellStyle name="Output 6 2 3 2 2 4 2" xfId="27961" xr:uid="{00000000-0005-0000-0000-0000578C0000}"/>
    <cellStyle name="Output 6 2 3 2 2 4 3" xfId="40376" xr:uid="{00000000-0005-0000-0000-0000588C0000}"/>
    <cellStyle name="Output 6 2 3 2 2 5" xfId="27956" xr:uid="{00000000-0005-0000-0000-0000598C0000}"/>
    <cellStyle name="Output 6 2 3 2 2 6" xfId="35274" xr:uid="{00000000-0005-0000-0000-00005A8C0000}"/>
    <cellStyle name="Output 6 2 3 2 3" xfId="27955" xr:uid="{00000000-0005-0000-0000-00005B8C0000}"/>
    <cellStyle name="Output 6 2 3 2 4" xfId="34002" xr:uid="{00000000-0005-0000-0000-00005C8C0000}"/>
    <cellStyle name="Output 6 2 3 3" xfId="17788" xr:uid="{00000000-0005-0000-0000-00005D8C0000}"/>
    <cellStyle name="Output 6 2 3 3 2" xfId="17789" xr:uid="{00000000-0005-0000-0000-00005E8C0000}"/>
    <cellStyle name="Output 6 2 3 3 2 2" xfId="17790" xr:uid="{00000000-0005-0000-0000-00005F8C0000}"/>
    <cellStyle name="Output 6 2 3 3 2 2 2" xfId="27964" xr:uid="{00000000-0005-0000-0000-0000608C0000}"/>
    <cellStyle name="Output 6 2 3 3 2 2 3" xfId="38586" xr:uid="{00000000-0005-0000-0000-0000618C0000}"/>
    <cellStyle name="Output 6 2 3 3 2 3" xfId="17791" xr:uid="{00000000-0005-0000-0000-0000628C0000}"/>
    <cellStyle name="Output 6 2 3 3 2 3 2" xfId="27965" xr:uid="{00000000-0005-0000-0000-0000638C0000}"/>
    <cellStyle name="Output 6 2 3 3 2 3 3" xfId="41126" xr:uid="{00000000-0005-0000-0000-0000648C0000}"/>
    <cellStyle name="Output 6 2 3 3 2 4" xfId="27963" xr:uid="{00000000-0005-0000-0000-0000658C0000}"/>
    <cellStyle name="Output 6 2 3 3 2 5" xfId="36033" xr:uid="{00000000-0005-0000-0000-0000668C0000}"/>
    <cellStyle name="Output 6 2 3 3 3" xfId="17792" xr:uid="{00000000-0005-0000-0000-0000678C0000}"/>
    <cellStyle name="Output 6 2 3 3 3 2" xfId="27966" xr:uid="{00000000-0005-0000-0000-0000688C0000}"/>
    <cellStyle name="Output 6 2 3 3 3 3" xfId="37312" xr:uid="{00000000-0005-0000-0000-0000698C0000}"/>
    <cellStyle name="Output 6 2 3 3 4" xfId="17793" xr:uid="{00000000-0005-0000-0000-00006A8C0000}"/>
    <cellStyle name="Output 6 2 3 3 4 2" xfId="27967" xr:uid="{00000000-0005-0000-0000-00006B8C0000}"/>
    <cellStyle name="Output 6 2 3 3 4 3" xfId="39856" xr:uid="{00000000-0005-0000-0000-00006C8C0000}"/>
    <cellStyle name="Output 6 2 3 3 5" xfId="27962" xr:uid="{00000000-0005-0000-0000-00006D8C0000}"/>
    <cellStyle name="Output 6 2 3 3 6" xfId="34751" xr:uid="{00000000-0005-0000-0000-00006E8C0000}"/>
    <cellStyle name="Output 6 2 3 4" xfId="27954" xr:uid="{00000000-0005-0000-0000-00006F8C0000}"/>
    <cellStyle name="Output 6 2 3 5" xfId="32793" xr:uid="{00000000-0005-0000-0000-0000708C0000}"/>
    <cellStyle name="Output 6 2 4" xfId="17794" xr:uid="{00000000-0005-0000-0000-0000718C0000}"/>
    <cellStyle name="Output 6 2 4 2" xfId="17795" xr:uid="{00000000-0005-0000-0000-0000728C0000}"/>
    <cellStyle name="Output 6 2 4 2 2" xfId="17796" xr:uid="{00000000-0005-0000-0000-0000738C0000}"/>
    <cellStyle name="Output 6 2 4 2 2 2" xfId="17797" xr:uid="{00000000-0005-0000-0000-0000748C0000}"/>
    <cellStyle name="Output 6 2 4 2 2 2 2" xfId="17798" xr:uid="{00000000-0005-0000-0000-0000758C0000}"/>
    <cellStyle name="Output 6 2 4 2 2 2 2 2" xfId="27972" xr:uid="{00000000-0005-0000-0000-0000768C0000}"/>
    <cellStyle name="Output 6 2 4 2 2 2 2 3" xfId="39265" xr:uid="{00000000-0005-0000-0000-0000778C0000}"/>
    <cellStyle name="Output 6 2 4 2 2 2 3" xfId="17799" xr:uid="{00000000-0005-0000-0000-0000788C0000}"/>
    <cellStyle name="Output 6 2 4 2 2 2 3 2" xfId="27973" xr:uid="{00000000-0005-0000-0000-0000798C0000}"/>
    <cellStyle name="Output 6 2 4 2 2 2 3 3" xfId="41805" xr:uid="{00000000-0005-0000-0000-00007A8C0000}"/>
    <cellStyle name="Output 6 2 4 2 2 2 4" xfId="27971" xr:uid="{00000000-0005-0000-0000-00007B8C0000}"/>
    <cellStyle name="Output 6 2 4 2 2 2 5" xfId="36712" xr:uid="{00000000-0005-0000-0000-00007C8C0000}"/>
    <cellStyle name="Output 6 2 4 2 2 3" xfId="17800" xr:uid="{00000000-0005-0000-0000-00007D8C0000}"/>
    <cellStyle name="Output 6 2 4 2 2 3 2" xfId="27974" xr:uid="{00000000-0005-0000-0000-00007E8C0000}"/>
    <cellStyle name="Output 6 2 4 2 2 3 3" xfId="37995" xr:uid="{00000000-0005-0000-0000-00007F8C0000}"/>
    <cellStyle name="Output 6 2 4 2 2 4" xfId="17801" xr:uid="{00000000-0005-0000-0000-0000808C0000}"/>
    <cellStyle name="Output 6 2 4 2 2 4 2" xfId="27975" xr:uid="{00000000-0005-0000-0000-0000818C0000}"/>
    <cellStyle name="Output 6 2 4 2 2 4 3" xfId="40535" xr:uid="{00000000-0005-0000-0000-0000828C0000}"/>
    <cellStyle name="Output 6 2 4 2 2 5" xfId="27970" xr:uid="{00000000-0005-0000-0000-0000838C0000}"/>
    <cellStyle name="Output 6 2 4 2 2 6" xfId="35435" xr:uid="{00000000-0005-0000-0000-0000848C0000}"/>
    <cellStyle name="Output 6 2 4 2 3" xfId="27969" xr:uid="{00000000-0005-0000-0000-0000858C0000}"/>
    <cellStyle name="Output 6 2 4 2 4" xfId="34163" xr:uid="{00000000-0005-0000-0000-0000868C0000}"/>
    <cellStyle name="Output 6 2 4 3" xfId="17802" xr:uid="{00000000-0005-0000-0000-0000878C0000}"/>
    <cellStyle name="Output 6 2 4 3 2" xfId="17803" xr:uid="{00000000-0005-0000-0000-0000888C0000}"/>
    <cellStyle name="Output 6 2 4 3 2 2" xfId="17804" xr:uid="{00000000-0005-0000-0000-0000898C0000}"/>
    <cellStyle name="Output 6 2 4 3 2 2 2" xfId="27978" xr:uid="{00000000-0005-0000-0000-00008A8C0000}"/>
    <cellStyle name="Output 6 2 4 3 2 2 3" xfId="38745" xr:uid="{00000000-0005-0000-0000-00008B8C0000}"/>
    <cellStyle name="Output 6 2 4 3 2 3" xfId="17805" xr:uid="{00000000-0005-0000-0000-00008C8C0000}"/>
    <cellStyle name="Output 6 2 4 3 2 3 2" xfId="27979" xr:uid="{00000000-0005-0000-0000-00008D8C0000}"/>
    <cellStyle name="Output 6 2 4 3 2 3 3" xfId="41285" xr:uid="{00000000-0005-0000-0000-00008E8C0000}"/>
    <cellStyle name="Output 6 2 4 3 2 4" xfId="27977" xr:uid="{00000000-0005-0000-0000-00008F8C0000}"/>
    <cellStyle name="Output 6 2 4 3 2 5" xfId="36192" xr:uid="{00000000-0005-0000-0000-0000908C0000}"/>
    <cellStyle name="Output 6 2 4 3 3" xfId="17806" xr:uid="{00000000-0005-0000-0000-0000918C0000}"/>
    <cellStyle name="Output 6 2 4 3 3 2" xfId="27980" xr:uid="{00000000-0005-0000-0000-0000928C0000}"/>
    <cellStyle name="Output 6 2 4 3 3 3" xfId="37473" xr:uid="{00000000-0005-0000-0000-0000938C0000}"/>
    <cellStyle name="Output 6 2 4 3 4" xfId="17807" xr:uid="{00000000-0005-0000-0000-0000948C0000}"/>
    <cellStyle name="Output 6 2 4 3 4 2" xfId="27981" xr:uid="{00000000-0005-0000-0000-0000958C0000}"/>
    <cellStyle name="Output 6 2 4 3 4 3" xfId="40015" xr:uid="{00000000-0005-0000-0000-0000968C0000}"/>
    <cellStyle name="Output 6 2 4 3 5" xfId="27976" xr:uid="{00000000-0005-0000-0000-0000978C0000}"/>
    <cellStyle name="Output 6 2 4 3 6" xfId="34913" xr:uid="{00000000-0005-0000-0000-0000988C0000}"/>
    <cellStyle name="Output 6 2 4 4" xfId="27968" xr:uid="{00000000-0005-0000-0000-0000998C0000}"/>
    <cellStyle name="Output 6 2 4 5" xfId="33616" xr:uid="{00000000-0005-0000-0000-00009A8C0000}"/>
    <cellStyle name="Output 6 2 5" xfId="17808" xr:uid="{00000000-0005-0000-0000-00009B8C0000}"/>
    <cellStyle name="Output 6 2 5 2" xfId="17809" xr:uid="{00000000-0005-0000-0000-00009C8C0000}"/>
    <cellStyle name="Output 6 2 5 2 2" xfId="17810" xr:uid="{00000000-0005-0000-0000-00009D8C0000}"/>
    <cellStyle name="Output 6 2 5 2 2 2" xfId="17811" xr:uid="{00000000-0005-0000-0000-00009E8C0000}"/>
    <cellStyle name="Output 6 2 5 2 2 2 2" xfId="27985" xr:uid="{00000000-0005-0000-0000-00009F8C0000}"/>
    <cellStyle name="Output 6 2 5 2 2 2 3" xfId="38287" xr:uid="{00000000-0005-0000-0000-0000A08C0000}"/>
    <cellStyle name="Output 6 2 5 2 2 3" xfId="17812" xr:uid="{00000000-0005-0000-0000-0000A18C0000}"/>
    <cellStyle name="Output 6 2 5 2 2 3 2" xfId="27986" xr:uid="{00000000-0005-0000-0000-0000A28C0000}"/>
    <cellStyle name="Output 6 2 5 2 2 3 3" xfId="40827" xr:uid="{00000000-0005-0000-0000-0000A38C0000}"/>
    <cellStyle name="Output 6 2 5 2 2 4" xfId="27984" xr:uid="{00000000-0005-0000-0000-0000A48C0000}"/>
    <cellStyle name="Output 6 2 5 2 2 5" xfId="35734" xr:uid="{00000000-0005-0000-0000-0000A58C0000}"/>
    <cellStyle name="Output 6 2 5 2 3" xfId="17813" xr:uid="{00000000-0005-0000-0000-0000A68C0000}"/>
    <cellStyle name="Output 6 2 5 2 3 2" xfId="27987" xr:uid="{00000000-0005-0000-0000-0000A78C0000}"/>
    <cellStyle name="Output 6 2 5 2 3 3" xfId="37013" xr:uid="{00000000-0005-0000-0000-0000A88C0000}"/>
    <cellStyle name="Output 6 2 5 2 4" xfId="17814" xr:uid="{00000000-0005-0000-0000-0000A98C0000}"/>
    <cellStyle name="Output 6 2 5 2 4 2" xfId="27988" xr:uid="{00000000-0005-0000-0000-0000AA8C0000}"/>
    <cellStyle name="Output 6 2 5 2 4 3" xfId="39557" xr:uid="{00000000-0005-0000-0000-0000AB8C0000}"/>
    <cellStyle name="Output 6 2 5 2 5" xfId="27983" xr:uid="{00000000-0005-0000-0000-0000AC8C0000}"/>
    <cellStyle name="Output 6 2 5 2 6" xfId="34459" xr:uid="{00000000-0005-0000-0000-0000AD8C0000}"/>
    <cellStyle name="Output 6 2 5 3" xfId="27982" xr:uid="{00000000-0005-0000-0000-0000AE8C0000}"/>
    <cellStyle name="Output 6 2 5 4" xfId="32482" xr:uid="{00000000-0005-0000-0000-0000AF8C0000}"/>
    <cellStyle name="Output 6 2 6" xfId="17815" xr:uid="{00000000-0005-0000-0000-0000B08C0000}"/>
    <cellStyle name="Output 6 2 6 2" xfId="17816" xr:uid="{00000000-0005-0000-0000-0000B18C0000}"/>
    <cellStyle name="Output 6 2 6 2 2" xfId="17817" xr:uid="{00000000-0005-0000-0000-0000B28C0000}"/>
    <cellStyle name="Output 6 2 6 2 2 2" xfId="17818" xr:uid="{00000000-0005-0000-0000-0000B38C0000}"/>
    <cellStyle name="Output 6 2 6 2 2 2 2" xfId="27992" xr:uid="{00000000-0005-0000-0000-0000B48C0000}"/>
    <cellStyle name="Output 6 2 6 2 2 2 3" xfId="38807" xr:uid="{00000000-0005-0000-0000-0000B58C0000}"/>
    <cellStyle name="Output 6 2 6 2 2 3" xfId="17819" xr:uid="{00000000-0005-0000-0000-0000B68C0000}"/>
    <cellStyle name="Output 6 2 6 2 2 3 2" xfId="27993" xr:uid="{00000000-0005-0000-0000-0000B78C0000}"/>
    <cellStyle name="Output 6 2 6 2 2 3 3" xfId="41347" xr:uid="{00000000-0005-0000-0000-0000B88C0000}"/>
    <cellStyle name="Output 6 2 6 2 2 4" xfId="27991" xr:uid="{00000000-0005-0000-0000-0000B98C0000}"/>
    <cellStyle name="Output 6 2 6 2 2 5" xfId="36254" xr:uid="{00000000-0005-0000-0000-0000BA8C0000}"/>
    <cellStyle name="Output 6 2 6 2 3" xfId="17820" xr:uid="{00000000-0005-0000-0000-0000BB8C0000}"/>
    <cellStyle name="Output 6 2 6 2 3 2" xfId="27994" xr:uid="{00000000-0005-0000-0000-0000BC8C0000}"/>
    <cellStyle name="Output 6 2 6 2 3 3" xfId="37535" xr:uid="{00000000-0005-0000-0000-0000BD8C0000}"/>
    <cellStyle name="Output 6 2 6 2 4" xfId="17821" xr:uid="{00000000-0005-0000-0000-0000BE8C0000}"/>
    <cellStyle name="Output 6 2 6 2 4 2" xfId="27995" xr:uid="{00000000-0005-0000-0000-0000BF8C0000}"/>
    <cellStyle name="Output 6 2 6 2 4 3" xfId="40077" xr:uid="{00000000-0005-0000-0000-0000C08C0000}"/>
    <cellStyle name="Output 6 2 6 2 5" xfId="27990" xr:uid="{00000000-0005-0000-0000-0000C18C0000}"/>
    <cellStyle name="Output 6 2 6 2 6" xfId="34975" xr:uid="{00000000-0005-0000-0000-0000C28C0000}"/>
    <cellStyle name="Output 6 2 6 3" xfId="27989" xr:uid="{00000000-0005-0000-0000-0000C38C0000}"/>
    <cellStyle name="Output 6 2 6 4" xfId="33702" xr:uid="{00000000-0005-0000-0000-0000C48C0000}"/>
    <cellStyle name="Output 6 2 7" xfId="17822" xr:uid="{00000000-0005-0000-0000-0000C58C0000}"/>
    <cellStyle name="Output 6 2 7 2" xfId="17823" xr:uid="{00000000-0005-0000-0000-0000C68C0000}"/>
    <cellStyle name="Output 6 2 7 2 2" xfId="17824" xr:uid="{00000000-0005-0000-0000-0000C78C0000}"/>
    <cellStyle name="Output 6 2 7 2 2 2" xfId="27998" xr:uid="{00000000-0005-0000-0000-0000C88C0000}"/>
    <cellStyle name="Output 6 2 7 2 2 3" xfId="38147" xr:uid="{00000000-0005-0000-0000-0000C98C0000}"/>
    <cellStyle name="Output 6 2 7 2 3" xfId="17825" xr:uid="{00000000-0005-0000-0000-0000CA8C0000}"/>
    <cellStyle name="Output 6 2 7 2 3 2" xfId="27999" xr:uid="{00000000-0005-0000-0000-0000CB8C0000}"/>
    <cellStyle name="Output 6 2 7 2 3 3" xfId="40687" xr:uid="{00000000-0005-0000-0000-0000CC8C0000}"/>
    <cellStyle name="Output 6 2 7 2 4" xfId="27997" xr:uid="{00000000-0005-0000-0000-0000CD8C0000}"/>
    <cellStyle name="Output 6 2 7 2 5" xfId="35594" xr:uid="{00000000-0005-0000-0000-0000CE8C0000}"/>
    <cellStyle name="Output 6 2 7 3" xfId="17826" xr:uid="{00000000-0005-0000-0000-0000CF8C0000}"/>
    <cellStyle name="Output 6 2 7 3 2" xfId="28000" xr:uid="{00000000-0005-0000-0000-0000D08C0000}"/>
    <cellStyle name="Output 6 2 7 3 3" xfId="36873" xr:uid="{00000000-0005-0000-0000-0000D18C0000}"/>
    <cellStyle name="Output 6 2 7 4" xfId="17827" xr:uid="{00000000-0005-0000-0000-0000D28C0000}"/>
    <cellStyle name="Output 6 2 7 4 2" xfId="28001" xr:uid="{00000000-0005-0000-0000-0000D38C0000}"/>
    <cellStyle name="Output 6 2 7 4 3" xfId="39417" xr:uid="{00000000-0005-0000-0000-0000D48C0000}"/>
    <cellStyle name="Output 6 2 7 5" xfId="27996" xr:uid="{00000000-0005-0000-0000-0000D58C0000}"/>
    <cellStyle name="Output 6 2 7 6" xfId="34319" xr:uid="{00000000-0005-0000-0000-0000D68C0000}"/>
    <cellStyle name="Output 6 2 8" xfId="17765" xr:uid="{00000000-0005-0000-0000-0000D78C0000}"/>
    <cellStyle name="Output 6 2 9" xfId="27939" xr:uid="{00000000-0005-0000-0000-0000D88C0000}"/>
    <cellStyle name="Output 6 3" xfId="2796" xr:uid="{00000000-0005-0000-0000-0000D98C0000}"/>
    <cellStyle name="Output 6 3 2" xfId="17829" xr:uid="{00000000-0005-0000-0000-0000DA8C0000}"/>
    <cellStyle name="Output 6 3 2 2" xfId="17830" xr:uid="{00000000-0005-0000-0000-0000DB8C0000}"/>
    <cellStyle name="Output 6 3 2 2 2" xfId="17831" xr:uid="{00000000-0005-0000-0000-0000DC8C0000}"/>
    <cellStyle name="Output 6 3 2 2 2 2" xfId="17832" xr:uid="{00000000-0005-0000-0000-0000DD8C0000}"/>
    <cellStyle name="Output 6 3 2 2 2 2 2" xfId="28006" xr:uid="{00000000-0005-0000-0000-0000DE8C0000}"/>
    <cellStyle name="Output 6 3 2 2 2 2 3" xfId="38876" xr:uid="{00000000-0005-0000-0000-0000DF8C0000}"/>
    <cellStyle name="Output 6 3 2 2 2 3" xfId="17833" xr:uid="{00000000-0005-0000-0000-0000E08C0000}"/>
    <cellStyle name="Output 6 3 2 2 2 3 2" xfId="28007" xr:uid="{00000000-0005-0000-0000-0000E18C0000}"/>
    <cellStyle name="Output 6 3 2 2 2 3 3" xfId="41416" xr:uid="{00000000-0005-0000-0000-0000E28C0000}"/>
    <cellStyle name="Output 6 3 2 2 2 4" xfId="28005" xr:uid="{00000000-0005-0000-0000-0000E38C0000}"/>
    <cellStyle name="Output 6 3 2 2 2 5" xfId="36323" xr:uid="{00000000-0005-0000-0000-0000E48C0000}"/>
    <cellStyle name="Output 6 3 2 2 3" xfId="17834" xr:uid="{00000000-0005-0000-0000-0000E58C0000}"/>
    <cellStyle name="Output 6 3 2 2 3 2" xfId="28008" xr:uid="{00000000-0005-0000-0000-0000E68C0000}"/>
    <cellStyle name="Output 6 3 2 2 3 3" xfId="37604" xr:uid="{00000000-0005-0000-0000-0000E78C0000}"/>
    <cellStyle name="Output 6 3 2 2 4" xfId="17835" xr:uid="{00000000-0005-0000-0000-0000E88C0000}"/>
    <cellStyle name="Output 6 3 2 2 4 2" xfId="28009" xr:uid="{00000000-0005-0000-0000-0000E98C0000}"/>
    <cellStyle name="Output 6 3 2 2 4 3" xfId="40146" xr:uid="{00000000-0005-0000-0000-0000EA8C0000}"/>
    <cellStyle name="Output 6 3 2 2 5" xfId="28004" xr:uid="{00000000-0005-0000-0000-0000EB8C0000}"/>
    <cellStyle name="Output 6 3 2 2 6" xfId="35044" xr:uid="{00000000-0005-0000-0000-0000EC8C0000}"/>
    <cellStyle name="Output 6 3 2 3" xfId="28003" xr:uid="{00000000-0005-0000-0000-0000ED8C0000}"/>
    <cellStyle name="Output 6 3 2 4" xfId="33773" xr:uid="{00000000-0005-0000-0000-0000EE8C0000}"/>
    <cellStyle name="Output 6 3 3" xfId="17836" xr:uid="{00000000-0005-0000-0000-0000EF8C0000}"/>
    <cellStyle name="Output 6 3 3 2" xfId="17837" xr:uid="{00000000-0005-0000-0000-0000F08C0000}"/>
    <cellStyle name="Output 6 3 3 2 2" xfId="17838" xr:uid="{00000000-0005-0000-0000-0000F18C0000}"/>
    <cellStyle name="Output 6 3 3 2 2 2" xfId="28012" xr:uid="{00000000-0005-0000-0000-0000F28C0000}"/>
    <cellStyle name="Output 6 3 3 2 2 3" xfId="38356" xr:uid="{00000000-0005-0000-0000-0000F38C0000}"/>
    <cellStyle name="Output 6 3 3 2 3" xfId="17839" xr:uid="{00000000-0005-0000-0000-0000F48C0000}"/>
    <cellStyle name="Output 6 3 3 2 3 2" xfId="28013" xr:uid="{00000000-0005-0000-0000-0000F58C0000}"/>
    <cellStyle name="Output 6 3 3 2 3 3" xfId="40896" xr:uid="{00000000-0005-0000-0000-0000F68C0000}"/>
    <cellStyle name="Output 6 3 3 2 4" xfId="28011" xr:uid="{00000000-0005-0000-0000-0000F78C0000}"/>
    <cellStyle name="Output 6 3 3 2 5" xfId="35803" xr:uid="{00000000-0005-0000-0000-0000F88C0000}"/>
    <cellStyle name="Output 6 3 3 3" xfId="17840" xr:uid="{00000000-0005-0000-0000-0000F98C0000}"/>
    <cellStyle name="Output 6 3 3 3 2" xfId="28014" xr:uid="{00000000-0005-0000-0000-0000FA8C0000}"/>
    <cellStyle name="Output 6 3 3 3 3" xfId="37082" xr:uid="{00000000-0005-0000-0000-0000FB8C0000}"/>
    <cellStyle name="Output 6 3 3 4" xfId="17841" xr:uid="{00000000-0005-0000-0000-0000FC8C0000}"/>
    <cellStyle name="Output 6 3 3 4 2" xfId="28015" xr:uid="{00000000-0005-0000-0000-0000FD8C0000}"/>
    <cellStyle name="Output 6 3 3 4 3" xfId="39626" xr:uid="{00000000-0005-0000-0000-0000FE8C0000}"/>
    <cellStyle name="Output 6 3 3 5" xfId="28010" xr:uid="{00000000-0005-0000-0000-0000FF8C0000}"/>
    <cellStyle name="Output 6 3 3 6" xfId="34526" xr:uid="{00000000-0005-0000-0000-0000008D0000}"/>
    <cellStyle name="Output 6 3 4" xfId="17842" xr:uid="{00000000-0005-0000-0000-0000018D0000}"/>
    <cellStyle name="Output 6 3 4 2" xfId="28016" xr:uid="{00000000-0005-0000-0000-0000028D0000}"/>
    <cellStyle name="Output 6 3 5" xfId="17828" xr:uid="{00000000-0005-0000-0000-0000038D0000}"/>
    <cellStyle name="Output 6 3 6" xfId="28002" xr:uid="{00000000-0005-0000-0000-0000048D0000}"/>
    <cellStyle name="Output 6 3 7" xfId="32571" xr:uid="{00000000-0005-0000-0000-0000058D0000}"/>
    <cellStyle name="Output 6 4" xfId="17843" xr:uid="{00000000-0005-0000-0000-0000068D0000}"/>
    <cellStyle name="Output 6 4 2" xfId="17844" xr:uid="{00000000-0005-0000-0000-0000078D0000}"/>
    <cellStyle name="Output 6 4 2 2" xfId="17845" xr:uid="{00000000-0005-0000-0000-0000088D0000}"/>
    <cellStyle name="Output 6 4 2 2 2" xfId="17846" xr:uid="{00000000-0005-0000-0000-0000098D0000}"/>
    <cellStyle name="Output 6 4 2 2 2 2" xfId="17847" xr:uid="{00000000-0005-0000-0000-00000A8D0000}"/>
    <cellStyle name="Output 6 4 2 2 2 2 2" xfId="28021" xr:uid="{00000000-0005-0000-0000-00000B8D0000}"/>
    <cellStyle name="Output 6 4 2 2 2 2 3" xfId="39027" xr:uid="{00000000-0005-0000-0000-00000C8D0000}"/>
    <cellStyle name="Output 6 4 2 2 2 3" xfId="17848" xr:uid="{00000000-0005-0000-0000-00000D8D0000}"/>
    <cellStyle name="Output 6 4 2 2 2 3 2" xfId="28022" xr:uid="{00000000-0005-0000-0000-00000E8D0000}"/>
    <cellStyle name="Output 6 4 2 2 2 3 3" xfId="41567" xr:uid="{00000000-0005-0000-0000-00000F8D0000}"/>
    <cellStyle name="Output 6 4 2 2 2 4" xfId="28020" xr:uid="{00000000-0005-0000-0000-0000108D0000}"/>
    <cellStyle name="Output 6 4 2 2 2 5" xfId="36474" xr:uid="{00000000-0005-0000-0000-0000118D0000}"/>
    <cellStyle name="Output 6 4 2 2 3" xfId="17849" xr:uid="{00000000-0005-0000-0000-0000128D0000}"/>
    <cellStyle name="Output 6 4 2 2 3 2" xfId="28023" xr:uid="{00000000-0005-0000-0000-0000138D0000}"/>
    <cellStyle name="Output 6 4 2 2 3 3" xfId="37755" xr:uid="{00000000-0005-0000-0000-0000148D0000}"/>
    <cellStyle name="Output 6 4 2 2 4" xfId="17850" xr:uid="{00000000-0005-0000-0000-0000158D0000}"/>
    <cellStyle name="Output 6 4 2 2 4 2" xfId="28024" xr:uid="{00000000-0005-0000-0000-0000168D0000}"/>
    <cellStyle name="Output 6 4 2 2 4 3" xfId="40297" xr:uid="{00000000-0005-0000-0000-0000178D0000}"/>
    <cellStyle name="Output 6 4 2 2 5" xfId="28019" xr:uid="{00000000-0005-0000-0000-0000188D0000}"/>
    <cellStyle name="Output 6 4 2 2 6" xfId="35195" xr:uid="{00000000-0005-0000-0000-0000198D0000}"/>
    <cellStyle name="Output 6 4 2 3" xfId="28018" xr:uid="{00000000-0005-0000-0000-00001A8D0000}"/>
    <cellStyle name="Output 6 4 2 4" xfId="33924" xr:uid="{00000000-0005-0000-0000-00001B8D0000}"/>
    <cellStyle name="Output 6 4 3" xfId="17851" xr:uid="{00000000-0005-0000-0000-00001C8D0000}"/>
    <cellStyle name="Output 6 4 3 2" xfId="17852" xr:uid="{00000000-0005-0000-0000-00001D8D0000}"/>
    <cellStyle name="Output 6 4 3 2 2" xfId="17853" xr:uid="{00000000-0005-0000-0000-00001E8D0000}"/>
    <cellStyle name="Output 6 4 3 2 2 2" xfId="28027" xr:uid="{00000000-0005-0000-0000-00001F8D0000}"/>
    <cellStyle name="Output 6 4 3 2 2 3" xfId="38507" xr:uid="{00000000-0005-0000-0000-0000208D0000}"/>
    <cellStyle name="Output 6 4 3 2 3" xfId="17854" xr:uid="{00000000-0005-0000-0000-0000218D0000}"/>
    <cellStyle name="Output 6 4 3 2 3 2" xfId="28028" xr:uid="{00000000-0005-0000-0000-0000228D0000}"/>
    <cellStyle name="Output 6 4 3 2 3 3" xfId="41047" xr:uid="{00000000-0005-0000-0000-0000238D0000}"/>
    <cellStyle name="Output 6 4 3 2 4" xfId="28026" xr:uid="{00000000-0005-0000-0000-0000248D0000}"/>
    <cellStyle name="Output 6 4 3 2 5" xfId="35954" xr:uid="{00000000-0005-0000-0000-0000258D0000}"/>
    <cellStyle name="Output 6 4 3 3" xfId="17855" xr:uid="{00000000-0005-0000-0000-0000268D0000}"/>
    <cellStyle name="Output 6 4 3 3 2" xfId="28029" xr:uid="{00000000-0005-0000-0000-0000278D0000}"/>
    <cellStyle name="Output 6 4 3 3 3" xfId="37233" xr:uid="{00000000-0005-0000-0000-0000288D0000}"/>
    <cellStyle name="Output 6 4 3 4" xfId="17856" xr:uid="{00000000-0005-0000-0000-0000298D0000}"/>
    <cellStyle name="Output 6 4 3 4 2" xfId="28030" xr:uid="{00000000-0005-0000-0000-00002A8D0000}"/>
    <cellStyle name="Output 6 4 3 4 3" xfId="39777" xr:uid="{00000000-0005-0000-0000-00002B8D0000}"/>
    <cellStyle name="Output 6 4 3 5" xfId="28025" xr:uid="{00000000-0005-0000-0000-00002C8D0000}"/>
    <cellStyle name="Output 6 4 3 6" xfId="34673" xr:uid="{00000000-0005-0000-0000-00002D8D0000}"/>
    <cellStyle name="Output 6 4 4" xfId="17857" xr:uid="{00000000-0005-0000-0000-00002E8D0000}"/>
    <cellStyle name="Output 6 4 4 2" xfId="28031" xr:uid="{00000000-0005-0000-0000-00002F8D0000}"/>
    <cellStyle name="Output 6 4 5" xfId="28017" xr:uid="{00000000-0005-0000-0000-0000308D0000}"/>
    <cellStyle name="Output 6 4 6" xfId="32720" xr:uid="{00000000-0005-0000-0000-0000318D0000}"/>
    <cellStyle name="Output 6 5" xfId="17858" xr:uid="{00000000-0005-0000-0000-0000328D0000}"/>
    <cellStyle name="Output 6 5 2" xfId="17859" xr:uid="{00000000-0005-0000-0000-0000338D0000}"/>
    <cellStyle name="Output 6 5 2 2" xfId="17860" xr:uid="{00000000-0005-0000-0000-0000348D0000}"/>
    <cellStyle name="Output 6 5 2 2 2" xfId="17861" xr:uid="{00000000-0005-0000-0000-0000358D0000}"/>
    <cellStyle name="Output 6 5 2 2 2 2" xfId="17862" xr:uid="{00000000-0005-0000-0000-0000368D0000}"/>
    <cellStyle name="Output 6 5 2 2 2 2 2" xfId="28036" xr:uid="{00000000-0005-0000-0000-0000378D0000}"/>
    <cellStyle name="Output 6 5 2 2 2 2 3" xfId="39186" xr:uid="{00000000-0005-0000-0000-0000388D0000}"/>
    <cellStyle name="Output 6 5 2 2 2 3" xfId="17863" xr:uid="{00000000-0005-0000-0000-0000398D0000}"/>
    <cellStyle name="Output 6 5 2 2 2 3 2" xfId="28037" xr:uid="{00000000-0005-0000-0000-00003A8D0000}"/>
    <cellStyle name="Output 6 5 2 2 2 3 3" xfId="41726" xr:uid="{00000000-0005-0000-0000-00003B8D0000}"/>
    <cellStyle name="Output 6 5 2 2 2 4" xfId="28035" xr:uid="{00000000-0005-0000-0000-00003C8D0000}"/>
    <cellStyle name="Output 6 5 2 2 2 5" xfId="36633" xr:uid="{00000000-0005-0000-0000-00003D8D0000}"/>
    <cellStyle name="Output 6 5 2 2 3" xfId="17864" xr:uid="{00000000-0005-0000-0000-00003E8D0000}"/>
    <cellStyle name="Output 6 5 2 2 3 2" xfId="28038" xr:uid="{00000000-0005-0000-0000-00003F8D0000}"/>
    <cellStyle name="Output 6 5 2 2 3 3" xfId="37916" xr:uid="{00000000-0005-0000-0000-0000408D0000}"/>
    <cellStyle name="Output 6 5 2 2 4" xfId="17865" xr:uid="{00000000-0005-0000-0000-0000418D0000}"/>
    <cellStyle name="Output 6 5 2 2 4 2" xfId="28039" xr:uid="{00000000-0005-0000-0000-0000428D0000}"/>
    <cellStyle name="Output 6 5 2 2 4 3" xfId="40456" xr:uid="{00000000-0005-0000-0000-0000438D0000}"/>
    <cellStyle name="Output 6 5 2 2 5" xfId="28034" xr:uid="{00000000-0005-0000-0000-0000448D0000}"/>
    <cellStyle name="Output 6 5 2 2 6" xfId="35356" xr:uid="{00000000-0005-0000-0000-0000458D0000}"/>
    <cellStyle name="Output 6 5 2 3" xfId="28033" xr:uid="{00000000-0005-0000-0000-0000468D0000}"/>
    <cellStyle name="Output 6 5 2 4" xfId="34084" xr:uid="{00000000-0005-0000-0000-0000478D0000}"/>
    <cellStyle name="Output 6 5 3" xfId="17866" xr:uid="{00000000-0005-0000-0000-0000488D0000}"/>
    <cellStyle name="Output 6 5 3 2" xfId="17867" xr:uid="{00000000-0005-0000-0000-0000498D0000}"/>
    <cellStyle name="Output 6 5 3 2 2" xfId="17868" xr:uid="{00000000-0005-0000-0000-00004A8D0000}"/>
    <cellStyle name="Output 6 5 3 2 2 2" xfId="28042" xr:uid="{00000000-0005-0000-0000-00004B8D0000}"/>
    <cellStyle name="Output 6 5 3 2 2 3" xfId="38666" xr:uid="{00000000-0005-0000-0000-00004C8D0000}"/>
    <cellStyle name="Output 6 5 3 2 3" xfId="17869" xr:uid="{00000000-0005-0000-0000-00004D8D0000}"/>
    <cellStyle name="Output 6 5 3 2 3 2" xfId="28043" xr:uid="{00000000-0005-0000-0000-00004E8D0000}"/>
    <cellStyle name="Output 6 5 3 2 3 3" xfId="41206" xr:uid="{00000000-0005-0000-0000-00004F8D0000}"/>
    <cellStyle name="Output 6 5 3 2 4" xfId="28041" xr:uid="{00000000-0005-0000-0000-0000508D0000}"/>
    <cellStyle name="Output 6 5 3 2 5" xfId="36113" xr:uid="{00000000-0005-0000-0000-0000518D0000}"/>
    <cellStyle name="Output 6 5 3 3" xfId="17870" xr:uid="{00000000-0005-0000-0000-0000528D0000}"/>
    <cellStyle name="Output 6 5 3 3 2" xfId="28044" xr:uid="{00000000-0005-0000-0000-0000538D0000}"/>
    <cellStyle name="Output 6 5 3 3 3" xfId="37394" xr:uid="{00000000-0005-0000-0000-0000548D0000}"/>
    <cellStyle name="Output 6 5 3 4" xfId="17871" xr:uid="{00000000-0005-0000-0000-0000558D0000}"/>
    <cellStyle name="Output 6 5 3 4 2" xfId="28045" xr:uid="{00000000-0005-0000-0000-0000568D0000}"/>
    <cellStyle name="Output 6 5 3 4 3" xfId="39936" xr:uid="{00000000-0005-0000-0000-0000578D0000}"/>
    <cellStyle name="Output 6 5 3 5" xfId="28040" xr:uid="{00000000-0005-0000-0000-0000588D0000}"/>
    <cellStyle name="Output 6 5 3 6" xfId="34833" xr:uid="{00000000-0005-0000-0000-0000598D0000}"/>
    <cellStyle name="Output 6 5 4" xfId="28032" xr:uid="{00000000-0005-0000-0000-00005A8D0000}"/>
    <cellStyle name="Output 6 5 5" xfId="32897" xr:uid="{00000000-0005-0000-0000-00005B8D0000}"/>
    <cellStyle name="Output 6 6" xfId="17872" xr:uid="{00000000-0005-0000-0000-00005C8D0000}"/>
    <cellStyle name="Output 6 6 2" xfId="17873" xr:uid="{00000000-0005-0000-0000-00005D8D0000}"/>
    <cellStyle name="Output 6 6 2 2" xfId="17874" xr:uid="{00000000-0005-0000-0000-00005E8D0000}"/>
    <cellStyle name="Output 6 6 2 2 2" xfId="17875" xr:uid="{00000000-0005-0000-0000-00005F8D0000}"/>
    <cellStyle name="Output 6 6 2 2 2 2" xfId="28049" xr:uid="{00000000-0005-0000-0000-0000608D0000}"/>
    <cellStyle name="Output 6 6 2 2 2 3" xfId="38216" xr:uid="{00000000-0005-0000-0000-0000618D0000}"/>
    <cellStyle name="Output 6 6 2 2 3" xfId="17876" xr:uid="{00000000-0005-0000-0000-0000628D0000}"/>
    <cellStyle name="Output 6 6 2 2 3 2" xfId="28050" xr:uid="{00000000-0005-0000-0000-0000638D0000}"/>
    <cellStyle name="Output 6 6 2 2 3 3" xfId="40756" xr:uid="{00000000-0005-0000-0000-0000648D0000}"/>
    <cellStyle name="Output 6 6 2 2 4" xfId="28048" xr:uid="{00000000-0005-0000-0000-0000658D0000}"/>
    <cellStyle name="Output 6 6 2 2 5" xfId="35663" xr:uid="{00000000-0005-0000-0000-0000668D0000}"/>
    <cellStyle name="Output 6 6 2 3" xfId="17877" xr:uid="{00000000-0005-0000-0000-0000678D0000}"/>
    <cellStyle name="Output 6 6 2 3 2" xfId="28051" xr:uid="{00000000-0005-0000-0000-0000688D0000}"/>
    <cellStyle name="Output 6 6 2 3 3" xfId="36942" xr:uid="{00000000-0005-0000-0000-0000698D0000}"/>
    <cellStyle name="Output 6 6 2 4" xfId="17878" xr:uid="{00000000-0005-0000-0000-00006A8D0000}"/>
    <cellStyle name="Output 6 6 2 4 2" xfId="28052" xr:uid="{00000000-0005-0000-0000-00006B8D0000}"/>
    <cellStyle name="Output 6 6 2 4 3" xfId="39486" xr:uid="{00000000-0005-0000-0000-00006C8D0000}"/>
    <cellStyle name="Output 6 6 2 5" xfId="28047" xr:uid="{00000000-0005-0000-0000-00006D8D0000}"/>
    <cellStyle name="Output 6 6 2 6" xfId="34388" xr:uid="{00000000-0005-0000-0000-00006E8D0000}"/>
    <cellStyle name="Output 6 6 3" xfId="28046" xr:uid="{00000000-0005-0000-0000-00006F8D0000}"/>
    <cellStyle name="Output 6 6 4" xfId="31789" xr:uid="{00000000-0005-0000-0000-0000708D0000}"/>
    <cellStyle name="Output 6 7" xfId="17879" xr:uid="{00000000-0005-0000-0000-0000718D0000}"/>
    <cellStyle name="Output 6 7 2" xfId="17880" xr:uid="{00000000-0005-0000-0000-0000728D0000}"/>
    <cellStyle name="Output 6 7 2 2" xfId="17881" xr:uid="{00000000-0005-0000-0000-0000738D0000}"/>
    <cellStyle name="Output 6 7 2 2 2" xfId="28055" xr:uid="{00000000-0005-0000-0000-0000748D0000}"/>
    <cellStyle name="Output 6 7 2 2 3" xfId="38068" xr:uid="{00000000-0005-0000-0000-0000758D0000}"/>
    <cellStyle name="Output 6 7 2 3" xfId="17882" xr:uid="{00000000-0005-0000-0000-0000768D0000}"/>
    <cellStyle name="Output 6 7 2 3 2" xfId="28056" xr:uid="{00000000-0005-0000-0000-0000778D0000}"/>
    <cellStyle name="Output 6 7 2 3 3" xfId="40608" xr:uid="{00000000-0005-0000-0000-0000788D0000}"/>
    <cellStyle name="Output 6 7 2 4" xfId="28054" xr:uid="{00000000-0005-0000-0000-0000798D0000}"/>
    <cellStyle name="Output 6 7 2 5" xfId="35515" xr:uid="{00000000-0005-0000-0000-00007A8D0000}"/>
    <cellStyle name="Output 6 7 3" xfId="17883" xr:uid="{00000000-0005-0000-0000-00007B8D0000}"/>
    <cellStyle name="Output 6 7 3 2" xfId="28057" xr:uid="{00000000-0005-0000-0000-00007C8D0000}"/>
    <cellStyle name="Output 6 7 3 3" xfId="36794" xr:uid="{00000000-0005-0000-0000-00007D8D0000}"/>
    <cellStyle name="Output 6 7 4" xfId="17884" xr:uid="{00000000-0005-0000-0000-00007E8D0000}"/>
    <cellStyle name="Output 6 7 4 2" xfId="28058" xr:uid="{00000000-0005-0000-0000-00007F8D0000}"/>
    <cellStyle name="Output 6 7 4 3" xfId="39338" xr:uid="{00000000-0005-0000-0000-0000808D0000}"/>
    <cellStyle name="Output 6 7 5" xfId="28053" xr:uid="{00000000-0005-0000-0000-0000818D0000}"/>
    <cellStyle name="Output 6 7 6" xfId="34240" xr:uid="{00000000-0005-0000-0000-0000828D0000}"/>
    <cellStyle name="Output 6 8" xfId="17885" xr:uid="{00000000-0005-0000-0000-0000838D0000}"/>
    <cellStyle name="Output 6 8 2" xfId="28059" xr:uid="{00000000-0005-0000-0000-0000848D0000}"/>
    <cellStyle name="Output 6 8 3" xfId="42472" xr:uid="{00000000-0005-0000-0000-0000858D0000}"/>
    <cellStyle name="Output 6 9" xfId="17764" xr:uid="{00000000-0005-0000-0000-0000868D0000}"/>
    <cellStyle name="Output 7" xfId="2797" xr:uid="{00000000-0005-0000-0000-0000878D0000}"/>
    <cellStyle name="Output 7 10" xfId="28060" xr:uid="{00000000-0005-0000-0000-0000888D0000}"/>
    <cellStyle name="Output 7 2" xfId="2798" xr:uid="{00000000-0005-0000-0000-0000898D0000}"/>
    <cellStyle name="Output 7 2 2" xfId="17888" xr:uid="{00000000-0005-0000-0000-00008A8D0000}"/>
    <cellStyle name="Output 7 2 2 2" xfId="17889" xr:uid="{00000000-0005-0000-0000-00008B8D0000}"/>
    <cellStyle name="Output 7 2 2 2 2" xfId="17890" xr:uid="{00000000-0005-0000-0000-00008C8D0000}"/>
    <cellStyle name="Output 7 2 2 2 2 2" xfId="17891" xr:uid="{00000000-0005-0000-0000-00008D8D0000}"/>
    <cellStyle name="Output 7 2 2 2 2 2 2" xfId="17892" xr:uid="{00000000-0005-0000-0000-00008E8D0000}"/>
    <cellStyle name="Output 7 2 2 2 2 2 2 2" xfId="28066" xr:uid="{00000000-0005-0000-0000-00008F8D0000}"/>
    <cellStyle name="Output 7 2 2 2 2 2 2 3" xfId="38955" xr:uid="{00000000-0005-0000-0000-0000908D0000}"/>
    <cellStyle name="Output 7 2 2 2 2 2 3" xfId="17893" xr:uid="{00000000-0005-0000-0000-0000918D0000}"/>
    <cellStyle name="Output 7 2 2 2 2 2 3 2" xfId="28067" xr:uid="{00000000-0005-0000-0000-0000928D0000}"/>
    <cellStyle name="Output 7 2 2 2 2 2 3 3" xfId="41495" xr:uid="{00000000-0005-0000-0000-0000938D0000}"/>
    <cellStyle name="Output 7 2 2 2 2 2 4" xfId="28065" xr:uid="{00000000-0005-0000-0000-0000948D0000}"/>
    <cellStyle name="Output 7 2 2 2 2 2 5" xfId="36402" xr:uid="{00000000-0005-0000-0000-0000958D0000}"/>
    <cellStyle name="Output 7 2 2 2 2 3" xfId="17894" xr:uid="{00000000-0005-0000-0000-0000968D0000}"/>
    <cellStyle name="Output 7 2 2 2 2 3 2" xfId="28068" xr:uid="{00000000-0005-0000-0000-0000978D0000}"/>
    <cellStyle name="Output 7 2 2 2 2 3 3" xfId="37683" xr:uid="{00000000-0005-0000-0000-0000988D0000}"/>
    <cellStyle name="Output 7 2 2 2 2 4" xfId="17895" xr:uid="{00000000-0005-0000-0000-0000998D0000}"/>
    <cellStyle name="Output 7 2 2 2 2 4 2" xfId="28069" xr:uid="{00000000-0005-0000-0000-00009A8D0000}"/>
    <cellStyle name="Output 7 2 2 2 2 4 3" xfId="40225" xr:uid="{00000000-0005-0000-0000-00009B8D0000}"/>
    <cellStyle name="Output 7 2 2 2 2 5" xfId="28064" xr:uid="{00000000-0005-0000-0000-00009C8D0000}"/>
    <cellStyle name="Output 7 2 2 2 2 6" xfId="35123" xr:uid="{00000000-0005-0000-0000-00009D8D0000}"/>
    <cellStyle name="Output 7 2 2 2 3" xfId="28063" xr:uid="{00000000-0005-0000-0000-00009E8D0000}"/>
    <cellStyle name="Output 7 2 2 2 4" xfId="33852" xr:uid="{00000000-0005-0000-0000-00009F8D0000}"/>
    <cellStyle name="Output 7 2 2 3" xfId="17896" xr:uid="{00000000-0005-0000-0000-0000A08D0000}"/>
    <cellStyle name="Output 7 2 2 3 2" xfId="17897" xr:uid="{00000000-0005-0000-0000-0000A18D0000}"/>
    <cellStyle name="Output 7 2 2 3 2 2" xfId="17898" xr:uid="{00000000-0005-0000-0000-0000A28D0000}"/>
    <cellStyle name="Output 7 2 2 3 2 2 2" xfId="28072" xr:uid="{00000000-0005-0000-0000-0000A38D0000}"/>
    <cellStyle name="Output 7 2 2 3 2 2 3" xfId="38435" xr:uid="{00000000-0005-0000-0000-0000A48D0000}"/>
    <cellStyle name="Output 7 2 2 3 2 3" xfId="17899" xr:uid="{00000000-0005-0000-0000-0000A58D0000}"/>
    <cellStyle name="Output 7 2 2 3 2 3 2" xfId="28073" xr:uid="{00000000-0005-0000-0000-0000A68D0000}"/>
    <cellStyle name="Output 7 2 2 3 2 3 3" xfId="40975" xr:uid="{00000000-0005-0000-0000-0000A78D0000}"/>
    <cellStyle name="Output 7 2 2 3 2 4" xfId="28071" xr:uid="{00000000-0005-0000-0000-0000A88D0000}"/>
    <cellStyle name="Output 7 2 2 3 2 5" xfId="35882" xr:uid="{00000000-0005-0000-0000-0000A98D0000}"/>
    <cellStyle name="Output 7 2 2 3 3" xfId="17900" xr:uid="{00000000-0005-0000-0000-0000AA8D0000}"/>
    <cellStyle name="Output 7 2 2 3 3 2" xfId="28074" xr:uid="{00000000-0005-0000-0000-0000AB8D0000}"/>
    <cellStyle name="Output 7 2 2 3 3 3" xfId="37161" xr:uid="{00000000-0005-0000-0000-0000AC8D0000}"/>
    <cellStyle name="Output 7 2 2 3 4" xfId="17901" xr:uid="{00000000-0005-0000-0000-0000AD8D0000}"/>
    <cellStyle name="Output 7 2 2 3 4 2" xfId="28075" xr:uid="{00000000-0005-0000-0000-0000AE8D0000}"/>
    <cellStyle name="Output 7 2 2 3 4 3" xfId="39705" xr:uid="{00000000-0005-0000-0000-0000AF8D0000}"/>
    <cellStyle name="Output 7 2 2 3 5" xfId="28070" xr:uid="{00000000-0005-0000-0000-0000B08D0000}"/>
    <cellStyle name="Output 7 2 2 3 6" xfId="34604" xr:uid="{00000000-0005-0000-0000-0000B18D0000}"/>
    <cellStyle name="Output 7 2 2 4" xfId="28062" xr:uid="{00000000-0005-0000-0000-0000B28D0000}"/>
    <cellStyle name="Output 7 2 2 5" xfId="32649" xr:uid="{00000000-0005-0000-0000-0000B38D0000}"/>
    <cellStyle name="Output 7 2 3" xfId="17902" xr:uid="{00000000-0005-0000-0000-0000B48D0000}"/>
    <cellStyle name="Output 7 2 3 2" xfId="17903" xr:uid="{00000000-0005-0000-0000-0000B58D0000}"/>
    <cellStyle name="Output 7 2 3 2 2" xfId="17904" xr:uid="{00000000-0005-0000-0000-0000B68D0000}"/>
    <cellStyle name="Output 7 2 3 2 2 2" xfId="17905" xr:uid="{00000000-0005-0000-0000-0000B78D0000}"/>
    <cellStyle name="Output 7 2 3 2 2 2 2" xfId="17906" xr:uid="{00000000-0005-0000-0000-0000B88D0000}"/>
    <cellStyle name="Output 7 2 3 2 2 2 2 2" xfId="28080" xr:uid="{00000000-0005-0000-0000-0000B98D0000}"/>
    <cellStyle name="Output 7 2 3 2 2 2 2 3" xfId="39107" xr:uid="{00000000-0005-0000-0000-0000BA8D0000}"/>
    <cellStyle name="Output 7 2 3 2 2 2 3" xfId="17907" xr:uid="{00000000-0005-0000-0000-0000BB8D0000}"/>
    <cellStyle name="Output 7 2 3 2 2 2 3 2" xfId="28081" xr:uid="{00000000-0005-0000-0000-0000BC8D0000}"/>
    <cellStyle name="Output 7 2 3 2 2 2 3 3" xfId="41647" xr:uid="{00000000-0005-0000-0000-0000BD8D0000}"/>
    <cellStyle name="Output 7 2 3 2 2 2 4" xfId="28079" xr:uid="{00000000-0005-0000-0000-0000BE8D0000}"/>
    <cellStyle name="Output 7 2 3 2 2 2 5" xfId="36554" xr:uid="{00000000-0005-0000-0000-0000BF8D0000}"/>
    <cellStyle name="Output 7 2 3 2 2 3" xfId="17908" xr:uid="{00000000-0005-0000-0000-0000C08D0000}"/>
    <cellStyle name="Output 7 2 3 2 2 3 2" xfId="28082" xr:uid="{00000000-0005-0000-0000-0000C18D0000}"/>
    <cellStyle name="Output 7 2 3 2 2 3 3" xfId="37835" xr:uid="{00000000-0005-0000-0000-0000C28D0000}"/>
    <cellStyle name="Output 7 2 3 2 2 4" xfId="17909" xr:uid="{00000000-0005-0000-0000-0000C38D0000}"/>
    <cellStyle name="Output 7 2 3 2 2 4 2" xfId="28083" xr:uid="{00000000-0005-0000-0000-0000C48D0000}"/>
    <cellStyle name="Output 7 2 3 2 2 4 3" xfId="40377" xr:uid="{00000000-0005-0000-0000-0000C58D0000}"/>
    <cellStyle name="Output 7 2 3 2 2 5" xfId="28078" xr:uid="{00000000-0005-0000-0000-0000C68D0000}"/>
    <cellStyle name="Output 7 2 3 2 2 6" xfId="35275" xr:uid="{00000000-0005-0000-0000-0000C78D0000}"/>
    <cellStyle name="Output 7 2 3 2 3" xfId="28077" xr:uid="{00000000-0005-0000-0000-0000C88D0000}"/>
    <cellStyle name="Output 7 2 3 2 4" xfId="34003" xr:uid="{00000000-0005-0000-0000-0000C98D0000}"/>
    <cellStyle name="Output 7 2 3 3" xfId="17910" xr:uid="{00000000-0005-0000-0000-0000CA8D0000}"/>
    <cellStyle name="Output 7 2 3 3 2" xfId="17911" xr:uid="{00000000-0005-0000-0000-0000CB8D0000}"/>
    <cellStyle name="Output 7 2 3 3 2 2" xfId="17912" xr:uid="{00000000-0005-0000-0000-0000CC8D0000}"/>
    <cellStyle name="Output 7 2 3 3 2 2 2" xfId="28086" xr:uid="{00000000-0005-0000-0000-0000CD8D0000}"/>
    <cellStyle name="Output 7 2 3 3 2 2 3" xfId="38587" xr:uid="{00000000-0005-0000-0000-0000CE8D0000}"/>
    <cellStyle name="Output 7 2 3 3 2 3" xfId="17913" xr:uid="{00000000-0005-0000-0000-0000CF8D0000}"/>
    <cellStyle name="Output 7 2 3 3 2 3 2" xfId="28087" xr:uid="{00000000-0005-0000-0000-0000D08D0000}"/>
    <cellStyle name="Output 7 2 3 3 2 3 3" xfId="41127" xr:uid="{00000000-0005-0000-0000-0000D18D0000}"/>
    <cellStyle name="Output 7 2 3 3 2 4" xfId="28085" xr:uid="{00000000-0005-0000-0000-0000D28D0000}"/>
    <cellStyle name="Output 7 2 3 3 2 5" xfId="36034" xr:uid="{00000000-0005-0000-0000-0000D38D0000}"/>
    <cellStyle name="Output 7 2 3 3 3" xfId="17914" xr:uid="{00000000-0005-0000-0000-0000D48D0000}"/>
    <cellStyle name="Output 7 2 3 3 3 2" xfId="28088" xr:uid="{00000000-0005-0000-0000-0000D58D0000}"/>
    <cellStyle name="Output 7 2 3 3 3 3" xfId="37313" xr:uid="{00000000-0005-0000-0000-0000D68D0000}"/>
    <cellStyle name="Output 7 2 3 3 4" xfId="17915" xr:uid="{00000000-0005-0000-0000-0000D78D0000}"/>
    <cellStyle name="Output 7 2 3 3 4 2" xfId="28089" xr:uid="{00000000-0005-0000-0000-0000D88D0000}"/>
    <cellStyle name="Output 7 2 3 3 4 3" xfId="39857" xr:uid="{00000000-0005-0000-0000-0000D98D0000}"/>
    <cellStyle name="Output 7 2 3 3 5" xfId="28084" xr:uid="{00000000-0005-0000-0000-0000DA8D0000}"/>
    <cellStyle name="Output 7 2 3 3 6" xfId="34752" xr:uid="{00000000-0005-0000-0000-0000DB8D0000}"/>
    <cellStyle name="Output 7 2 3 4" xfId="28076" xr:uid="{00000000-0005-0000-0000-0000DC8D0000}"/>
    <cellStyle name="Output 7 2 3 5" xfId="32794" xr:uid="{00000000-0005-0000-0000-0000DD8D0000}"/>
    <cellStyle name="Output 7 2 4" xfId="17916" xr:uid="{00000000-0005-0000-0000-0000DE8D0000}"/>
    <cellStyle name="Output 7 2 4 2" xfId="17917" xr:uid="{00000000-0005-0000-0000-0000DF8D0000}"/>
    <cellStyle name="Output 7 2 4 2 2" xfId="17918" xr:uid="{00000000-0005-0000-0000-0000E08D0000}"/>
    <cellStyle name="Output 7 2 4 2 2 2" xfId="17919" xr:uid="{00000000-0005-0000-0000-0000E18D0000}"/>
    <cellStyle name="Output 7 2 4 2 2 2 2" xfId="17920" xr:uid="{00000000-0005-0000-0000-0000E28D0000}"/>
    <cellStyle name="Output 7 2 4 2 2 2 2 2" xfId="28094" xr:uid="{00000000-0005-0000-0000-0000E38D0000}"/>
    <cellStyle name="Output 7 2 4 2 2 2 2 3" xfId="39266" xr:uid="{00000000-0005-0000-0000-0000E48D0000}"/>
    <cellStyle name="Output 7 2 4 2 2 2 3" xfId="17921" xr:uid="{00000000-0005-0000-0000-0000E58D0000}"/>
    <cellStyle name="Output 7 2 4 2 2 2 3 2" xfId="28095" xr:uid="{00000000-0005-0000-0000-0000E68D0000}"/>
    <cellStyle name="Output 7 2 4 2 2 2 3 3" xfId="41806" xr:uid="{00000000-0005-0000-0000-0000E78D0000}"/>
    <cellStyle name="Output 7 2 4 2 2 2 4" xfId="28093" xr:uid="{00000000-0005-0000-0000-0000E88D0000}"/>
    <cellStyle name="Output 7 2 4 2 2 2 5" xfId="36713" xr:uid="{00000000-0005-0000-0000-0000E98D0000}"/>
    <cellStyle name="Output 7 2 4 2 2 3" xfId="17922" xr:uid="{00000000-0005-0000-0000-0000EA8D0000}"/>
    <cellStyle name="Output 7 2 4 2 2 3 2" xfId="28096" xr:uid="{00000000-0005-0000-0000-0000EB8D0000}"/>
    <cellStyle name="Output 7 2 4 2 2 3 3" xfId="37996" xr:uid="{00000000-0005-0000-0000-0000EC8D0000}"/>
    <cellStyle name="Output 7 2 4 2 2 4" xfId="17923" xr:uid="{00000000-0005-0000-0000-0000ED8D0000}"/>
    <cellStyle name="Output 7 2 4 2 2 4 2" xfId="28097" xr:uid="{00000000-0005-0000-0000-0000EE8D0000}"/>
    <cellStyle name="Output 7 2 4 2 2 4 3" xfId="40536" xr:uid="{00000000-0005-0000-0000-0000EF8D0000}"/>
    <cellStyle name="Output 7 2 4 2 2 5" xfId="28092" xr:uid="{00000000-0005-0000-0000-0000F08D0000}"/>
    <cellStyle name="Output 7 2 4 2 2 6" xfId="35436" xr:uid="{00000000-0005-0000-0000-0000F18D0000}"/>
    <cellStyle name="Output 7 2 4 2 3" xfId="28091" xr:uid="{00000000-0005-0000-0000-0000F28D0000}"/>
    <cellStyle name="Output 7 2 4 2 4" xfId="34164" xr:uid="{00000000-0005-0000-0000-0000F38D0000}"/>
    <cellStyle name="Output 7 2 4 3" xfId="17924" xr:uid="{00000000-0005-0000-0000-0000F48D0000}"/>
    <cellStyle name="Output 7 2 4 3 2" xfId="17925" xr:uid="{00000000-0005-0000-0000-0000F58D0000}"/>
    <cellStyle name="Output 7 2 4 3 2 2" xfId="17926" xr:uid="{00000000-0005-0000-0000-0000F68D0000}"/>
    <cellStyle name="Output 7 2 4 3 2 2 2" xfId="28100" xr:uid="{00000000-0005-0000-0000-0000F78D0000}"/>
    <cellStyle name="Output 7 2 4 3 2 2 3" xfId="38746" xr:uid="{00000000-0005-0000-0000-0000F88D0000}"/>
    <cellStyle name="Output 7 2 4 3 2 3" xfId="17927" xr:uid="{00000000-0005-0000-0000-0000F98D0000}"/>
    <cellStyle name="Output 7 2 4 3 2 3 2" xfId="28101" xr:uid="{00000000-0005-0000-0000-0000FA8D0000}"/>
    <cellStyle name="Output 7 2 4 3 2 3 3" xfId="41286" xr:uid="{00000000-0005-0000-0000-0000FB8D0000}"/>
    <cellStyle name="Output 7 2 4 3 2 4" xfId="28099" xr:uid="{00000000-0005-0000-0000-0000FC8D0000}"/>
    <cellStyle name="Output 7 2 4 3 2 5" xfId="36193" xr:uid="{00000000-0005-0000-0000-0000FD8D0000}"/>
    <cellStyle name="Output 7 2 4 3 3" xfId="17928" xr:uid="{00000000-0005-0000-0000-0000FE8D0000}"/>
    <cellStyle name="Output 7 2 4 3 3 2" xfId="28102" xr:uid="{00000000-0005-0000-0000-0000FF8D0000}"/>
    <cellStyle name="Output 7 2 4 3 3 3" xfId="37474" xr:uid="{00000000-0005-0000-0000-0000008E0000}"/>
    <cellStyle name="Output 7 2 4 3 4" xfId="17929" xr:uid="{00000000-0005-0000-0000-0000018E0000}"/>
    <cellStyle name="Output 7 2 4 3 4 2" xfId="28103" xr:uid="{00000000-0005-0000-0000-0000028E0000}"/>
    <cellStyle name="Output 7 2 4 3 4 3" xfId="40016" xr:uid="{00000000-0005-0000-0000-0000038E0000}"/>
    <cellStyle name="Output 7 2 4 3 5" xfId="28098" xr:uid="{00000000-0005-0000-0000-0000048E0000}"/>
    <cellStyle name="Output 7 2 4 3 6" xfId="34914" xr:uid="{00000000-0005-0000-0000-0000058E0000}"/>
    <cellStyle name="Output 7 2 4 4" xfId="28090" xr:uid="{00000000-0005-0000-0000-0000068E0000}"/>
    <cellStyle name="Output 7 2 4 5" xfId="33617" xr:uid="{00000000-0005-0000-0000-0000078E0000}"/>
    <cellStyle name="Output 7 2 5" xfId="17930" xr:uid="{00000000-0005-0000-0000-0000088E0000}"/>
    <cellStyle name="Output 7 2 5 2" xfId="17931" xr:uid="{00000000-0005-0000-0000-0000098E0000}"/>
    <cellStyle name="Output 7 2 5 2 2" xfId="17932" xr:uid="{00000000-0005-0000-0000-00000A8E0000}"/>
    <cellStyle name="Output 7 2 5 2 2 2" xfId="17933" xr:uid="{00000000-0005-0000-0000-00000B8E0000}"/>
    <cellStyle name="Output 7 2 5 2 2 2 2" xfId="28107" xr:uid="{00000000-0005-0000-0000-00000C8E0000}"/>
    <cellStyle name="Output 7 2 5 2 2 2 3" xfId="38288" xr:uid="{00000000-0005-0000-0000-00000D8E0000}"/>
    <cellStyle name="Output 7 2 5 2 2 3" xfId="17934" xr:uid="{00000000-0005-0000-0000-00000E8E0000}"/>
    <cellStyle name="Output 7 2 5 2 2 3 2" xfId="28108" xr:uid="{00000000-0005-0000-0000-00000F8E0000}"/>
    <cellStyle name="Output 7 2 5 2 2 3 3" xfId="40828" xr:uid="{00000000-0005-0000-0000-0000108E0000}"/>
    <cellStyle name="Output 7 2 5 2 2 4" xfId="28106" xr:uid="{00000000-0005-0000-0000-0000118E0000}"/>
    <cellStyle name="Output 7 2 5 2 2 5" xfId="35735" xr:uid="{00000000-0005-0000-0000-0000128E0000}"/>
    <cellStyle name="Output 7 2 5 2 3" xfId="17935" xr:uid="{00000000-0005-0000-0000-0000138E0000}"/>
    <cellStyle name="Output 7 2 5 2 3 2" xfId="28109" xr:uid="{00000000-0005-0000-0000-0000148E0000}"/>
    <cellStyle name="Output 7 2 5 2 3 3" xfId="37014" xr:uid="{00000000-0005-0000-0000-0000158E0000}"/>
    <cellStyle name="Output 7 2 5 2 4" xfId="17936" xr:uid="{00000000-0005-0000-0000-0000168E0000}"/>
    <cellStyle name="Output 7 2 5 2 4 2" xfId="28110" xr:uid="{00000000-0005-0000-0000-0000178E0000}"/>
    <cellStyle name="Output 7 2 5 2 4 3" xfId="39558" xr:uid="{00000000-0005-0000-0000-0000188E0000}"/>
    <cellStyle name="Output 7 2 5 2 5" xfId="28105" xr:uid="{00000000-0005-0000-0000-0000198E0000}"/>
    <cellStyle name="Output 7 2 5 2 6" xfId="34460" xr:uid="{00000000-0005-0000-0000-00001A8E0000}"/>
    <cellStyle name="Output 7 2 5 3" xfId="28104" xr:uid="{00000000-0005-0000-0000-00001B8E0000}"/>
    <cellStyle name="Output 7 2 5 4" xfId="32483" xr:uid="{00000000-0005-0000-0000-00001C8E0000}"/>
    <cellStyle name="Output 7 2 6" xfId="17937" xr:uid="{00000000-0005-0000-0000-00001D8E0000}"/>
    <cellStyle name="Output 7 2 6 2" xfId="17938" xr:uid="{00000000-0005-0000-0000-00001E8E0000}"/>
    <cellStyle name="Output 7 2 6 2 2" xfId="17939" xr:uid="{00000000-0005-0000-0000-00001F8E0000}"/>
    <cellStyle name="Output 7 2 6 2 2 2" xfId="17940" xr:uid="{00000000-0005-0000-0000-0000208E0000}"/>
    <cellStyle name="Output 7 2 6 2 2 2 2" xfId="28114" xr:uid="{00000000-0005-0000-0000-0000218E0000}"/>
    <cellStyle name="Output 7 2 6 2 2 2 3" xfId="38808" xr:uid="{00000000-0005-0000-0000-0000228E0000}"/>
    <cellStyle name="Output 7 2 6 2 2 3" xfId="17941" xr:uid="{00000000-0005-0000-0000-0000238E0000}"/>
    <cellStyle name="Output 7 2 6 2 2 3 2" xfId="28115" xr:uid="{00000000-0005-0000-0000-0000248E0000}"/>
    <cellStyle name="Output 7 2 6 2 2 3 3" xfId="41348" xr:uid="{00000000-0005-0000-0000-0000258E0000}"/>
    <cellStyle name="Output 7 2 6 2 2 4" xfId="28113" xr:uid="{00000000-0005-0000-0000-0000268E0000}"/>
    <cellStyle name="Output 7 2 6 2 2 5" xfId="36255" xr:uid="{00000000-0005-0000-0000-0000278E0000}"/>
    <cellStyle name="Output 7 2 6 2 3" xfId="17942" xr:uid="{00000000-0005-0000-0000-0000288E0000}"/>
    <cellStyle name="Output 7 2 6 2 3 2" xfId="28116" xr:uid="{00000000-0005-0000-0000-0000298E0000}"/>
    <cellStyle name="Output 7 2 6 2 3 3" xfId="37536" xr:uid="{00000000-0005-0000-0000-00002A8E0000}"/>
    <cellStyle name="Output 7 2 6 2 4" xfId="17943" xr:uid="{00000000-0005-0000-0000-00002B8E0000}"/>
    <cellStyle name="Output 7 2 6 2 4 2" xfId="28117" xr:uid="{00000000-0005-0000-0000-00002C8E0000}"/>
    <cellStyle name="Output 7 2 6 2 4 3" xfId="40078" xr:uid="{00000000-0005-0000-0000-00002D8E0000}"/>
    <cellStyle name="Output 7 2 6 2 5" xfId="28112" xr:uid="{00000000-0005-0000-0000-00002E8E0000}"/>
    <cellStyle name="Output 7 2 6 2 6" xfId="34976" xr:uid="{00000000-0005-0000-0000-00002F8E0000}"/>
    <cellStyle name="Output 7 2 6 3" xfId="28111" xr:uid="{00000000-0005-0000-0000-0000308E0000}"/>
    <cellStyle name="Output 7 2 6 4" xfId="33703" xr:uid="{00000000-0005-0000-0000-0000318E0000}"/>
    <cellStyle name="Output 7 2 7" xfId="17944" xr:uid="{00000000-0005-0000-0000-0000328E0000}"/>
    <cellStyle name="Output 7 2 7 2" xfId="17945" xr:uid="{00000000-0005-0000-0000-0000338E0000}"/>
    <cellStyle name="Output 7 2 7 2 2" xfId="17946" xr:uid="{00000000-0005-0000-0000-0000348E0000}"/>
    <cellStyle name="Output 7 2 7 2 2 2" xfId="28120" xr:uid="{00000000-0005-0000-0000-0000358E0000}"/>
    <cellStyle name="Output 7 2 7 2 2 3" xfId="38148" xr:uid="{00000000-0005-0000-0000-0000368E0000}"/>
    <cellStyle name="Output 7 2 7 2 3" xfId="17947" xr:uid="{00000000-0005-0000-0000-0000378E0000}"/>
    <cellStyle name="Output 7 2 7 2 3 2" xfId="28121" xr:uid="{00000000-0005-0000-0000-0000388E0000}"/>
    <cellStyle name="Output 7 2 7 2 3 3" xfId="40688" xr:uid="{00000000-0005-0000-0000-0000398E0000}"/>
    <cellStyle name="Output 7 2 7 2 4" xfId="28119" xr:uid="{00000000-0005-0000-0000-00003A8E0000}"/>
    <cellStyle name="Output 7 2 7 2 5" xfId="35595" xr:uid="{00000000-0005-0000-0000-00003B8E0000}"/>
    <cellStyle name="Output 7 2 7 3" xfId="17948" xr:uid="{00000000-0005-0000-0000-00003C8E0000}"/>
    <cellStyle name="Output 7 2 7 3 2" xfId="28122" xr:uid="{00000000-0005-0000-0000-00003D8E0000}"/>
    <cellStyle name="Output 7 2 7 3 3" xfId="36874" xr:uid="{00000000-0005-0000-0000-00003E8E0000}"/>
    <cellStyle name="Output 7 2 7 4" xfId="17949" xr:uid="{00000000-0005-0000-0000-00003F8E0000}"/>
    <cellStyle name="Output 7 2 7 4 2" xfId="28123" xr:uid="{00000000-0005-0000-0000-0000408E0000}"/>
    <cellStyle name="Output 7 2 7 4 3" xfId="39418" xr:uid="{00000000-0005-0000-0000-0000418E0000}"/>
    <cellStyle name="Output 7 2 7 5" xfId="28118" xr:uid="{00000000-0005-0000-0000-0000428E0000}"/>
    <cellStyle name="Output 7 2 7 6" xfId="34320" xr:uid="{00000000-0005-0000-0000-0000438E0000}"/>
    <cellStyle name="Output 7 2 8" xfId="17887" xr:uid="{00000000-0005-0000-0000-0000448E0000}"/>
    <cellStyle name="Output 7 2 9" xfId="28061" xr:uid="{00000000-0005-0000-0000-0000458E0000}"/>
    <cellStyle name="Output 7 3" xfId="17950" xr:uid="{00000000-0005-0000-0000-0000468E0000}"/>
    <cellStyle name="Output 7 3 2" xfId="17951" xr:uid="{00000000-0005-0000-0000-0000478E0000}"/>
    <cellStyle name="Output 7 3 2 2" xfId="17952" xr:uid="{00000000-0005-0000-0000-0000488E0000}"/>
    <cellStyle name="Output 7 3 2 2 2" xfId="17953" xr:uid="{00000000-0005-0000-0000-0000498E0000}"/>
    <cellStyle name="Output 7 3 2 2 2 2" xfId="17954" xr:uid="{00000000-0005-0000-0000-00004A8E0000}"/>
    <cellStyle name="Output 7 3 2 2 2 2 2" xfId="28128" xr:uid="{00000000-0005-0000-0000-00004B8E0000}"/>
    <cellStyle name="Output 7 3 2 2 2 2 3" xfId="38877" xr:uid="{00000000-0005-0000-0000-00004C8E0000}"/>
    <cellStyle name="Output 7 3 2 2 2 3" xfId="17955" xr:uid="{00000000-0005-0000-0000-00004D8E0000}"/>
    <cellStyle name="Output 7 3 2 2 2 3 2" xfId="28129" xr:uid="{00000000-0005-0000-0000-00004E8E0000}"/>
    <cellStyle name="Output 7 3 2 2 2 3 3" xfId="41417" xr:uid="{00000000-0005-0000-0000-00004F8E0000}"/>
    <cellStyle name="Output 7 3 2 2 2 4" xfId="28127" xr:uid="{00000000-0005-0000-0000-0000508E0000}"/>
    <cellStyle name="Output 7 3 2 2 2 5" xfId="36324" xr:uid="{00000000-0005-0000-0000-0000518E0000}"/>
    <cellStyle name="Output 7 3 2 2 3" xfId="17956" xr:uid="{00000000-0005-0000-0000-0000528E0000}"/>
    <cellStyle name="Output 7 3 2 2 3 2" xfId="28130" xr:uid="{00000000-0005-0000-0000-0000538E0000}"/>
    <cellStyle name="Output 7 3 2 2 3 3" xfId="37605" xr:uid="{00000000-0005-0000-0000-0000548E0000}"/>
    <cellStyle name="Output 7 3 2 2 4" xfId="17957" xr:uid="{00000000-0005-0000-0000-0000558E0000}"/>
    <cellStyle name="Output 7 3 2 2 4 2" xfId="28131" xr:uid="{00000000-0005-0000-0000-0000568E0000}"/>
    <cellStyle name="Output 7 3 2 2 4 3" xfId="40147" xr:uid="{00000000-0005-0000-0000-0000578E0000}"/>
    <cellStyle name="Output 7 3 2 2 5" xfId="28126" xr:uid="{00000000-0005-0000-0000-0000588E0000}"/>
    <cellStyle name="Output 7 3 2 2 6" xfId="35045" xr:uid="{00000000-0005-0000-0000-0000598E0000}"/>
    <cellStyle name="Output 7 3 2 3" xfId="28125" xr:uid="{00000000-0005-0000-0000-00005A8E0000}"/>
    <cellStyle name="Output 7 3 2 4" xfId="33774" xr:uid="{00000000-0005-0000-0000-00005B8E0000}"/>
    <cellStyle name="Output 7 3 3" xfId="17958" xr:uid="{00000000-0005-0000-0000-00005C8E0000}"/>
    <cellStyle name="Output 7 3 3 2" xfId="17959" xr:uid="{00000000-0005-0000-0000-00005D8E0000}"/>
    <cellStyle name="Output 7 3 3 2 2" xfId="17960" xr:uid="{00000000-0005-0000-0000-00005E8E0000}"/>
    <cellStyle name="Output 7 3 3 2 2 2" xfId="28134" xr:uid="{00000000-0005-0000-0000-00005F8E0000}"/>
    <cellStyle name="Output 7 3 3 2 2 3" xfId="38357" xr:uid="{00000000-0005-0000-0000-0000608E0000}"/>
    <cellStyle name="Output 7 3 3 2 3" xfId="17961" xr:uid="{00000000-0005-0000-0000-0000618E0000}"/>
    <cellStyle name="Output 7 3 3 2 3 2" xfId="28135" xr:uid="{00000000-0005-0000-0000-0000628E0000}"/>
    <cellStyle name="Output 7 3 3 2 3 3" xfId="40897" xr:uid="{00000000-0005-0000-0000-0000638E0000}"/>
    <cellStyle name="Output 7 3 3 2 4" xfId="28133" xr:uid="{00000000-0005-0000-0000-0000648E0000}"/>
    <cellStyle name="Output 7 3 3 2 5" xfId="35804" xr:uid="{00000000-0005-0000-0000-0000658E0000}"/>
    <cellStyle name="Output 7 3 3 3" xfId="17962" xr:uid="{00000000-0005-0000-0000-0000668E0000}"/>
    <cellStyle name="Output 7 3 3 3 2" xfId="28136" xr:uid="{00000000-0005-0000-0000-0000678E0000}"/>
    <cellStyle name="Output 7 3 3 3 3" xfId="37083" xr:uid="{00000000-0005-0000-0000-0000688E0000}"/>
    <cellStyle name="Output 7 3 3 4" xfId="17963" xr:uid="{00000000-0005-0000-0000-0000698E0000}"/>
    <cellStyle name="Output 7 3 3 4 2" xfId="28137" xr:uid="{00000000-0005-0000-0000-00006A8E0000}"/>
    <cellStyle name="Output 7 3 3 4 3" xfId="39627" xr:uid="{00000000-0005-0000-0000-00006B8E0000}"/>
    <cellStyle name="Output 7 3 3 5" xfId="28132" xr:uid="{00000000-0005-0000-0000-00006C8E0000}"/>
    <cellStyle name="Output 7 3 3 6" xfId="34527" xr:uid="{00000000-0005-0000-0000-00006D8E0000}"/>
    <cellStyle name="Output 7 3 4" xfId="28124" xr:uid="{00000000-0005-0000-0000-00006E8E0000}"/>
    <cellStyle name="Output 7 3 5" xfId="32572" xr:uid="{00000000-0005-0000-0000-00006F8E0000}"/>
    <cellStyle name="Output 7 4" xfId="17964" xr:uid="{00000000-0005-0000-0000-0000708E0000}"/>
    <cellStyle name="Output 7 4 2" xfId="17965" xr:uid="{00000000-0005-0000-0000-0000718E0000}"/>
    <cellStyle name="Output 7 4 2 2" xfId="17966" xr:uid="{00000000-0005-0000-0000-0000728E0000}"/>
    <cellStyle name="Output 7 4 2 2 2" xfId="17967" xr:uid="{00000000-0005-0000-0000-0000738E0000}"/>
    <cellStyle name="Output 7 4 2 2 2 2" xfId="17968" xr:uid="{00000000-0005-0000-0000-0000748E0000}"/>
    <cellStyle name="Output 7 4 2 2 2 2 2" xfId="28142" xr:uid="{00000000-0005-0000-0000-0000758E0000}"/>
    <cellStyle name="Output 7 4 2 2 2 2 3" xfId="39028" xr:uid="{00000000-0005-0000-0000-0000768E0000}"/>
    <cellStyle name="Output 7 4 2 2 2 3" xfId="17969" xr:uid="{00000000-0005-0000-0000-0000778E0000}"/>
    <cellStyle name="Output 7 4 2 2 2 3 2" xfId="28143" xr:uid="{00000000-0005-0000-0000-0000788E0000}"/>
    <cellStyle name="Output 7 4 2 2 2 3 3" xfId="41568" xr:uid="{00000000-0005-0000-0000-0000798E0000}"/>
    <cellStyle name="Output 7 4 2 2 2 4" xfId="28141" xr:uid="{00000000-0005-0000-0000-00007A8E0000}"/>
    <cellStyle name="Output 7 4 2 2 2 5" xfId="36475" xr:uid="{00000000-0005-0000-0000-00007B8E0000}"/>
    <cellStyle name="Output 7 4 2 2 3" xfId="17970" xr:uid="{00000000-0005-0000-0000-00007C8E0000}"/>
    <cellStyle name="Output 7 4 2 2 3 2" xfId="28144" xr:uid="{00000000-0005-0000-0000-00007D8E0000}"/>
    <cellStyle name="Output 7 4 2 2 3 3" xfId="37756" xr:uid="{00000000-0005-0000-0000-00007E8E0000}"/>
    <cellStyle name="Output 7 4 2 2 4" xfId="17971" xr:uid="{00000000-0005-0000-0000-00007F8E0000}"/>
    <cellStyle name="Output 7 4 2 2 4 2" xfId="28145" xr:uid="{00000000-0005-0000-0000-0000808E0000}"/>
    <cellStyle name="Output 7 4 2 2 4 3" xfId="40298" xr:uid="{00000000-0005-0000-0000-0000818E0000}"/>
    <cellStyle name="Output 7 4 2 2 5" xfId="28140" xr:uid="{00000000-0005-0000-0000-0000828E0000}"/>
    <cellStyle name="Output 7 4 2 2 6" xfId="35196" xr:uid="{00000000-0005-0000-0000-0000838E0000}"/>
    <cellStyle name="Output 7 4 2 3" xfId="28139" xr:uid="{00000000-0005-0000-0000-0000848E0000}"/>
    <cellStyle name="Output 7 4 2 4" xfId="33925" xr:uid="{00000000-0005-0000-0000-0000858E0000}"/>
    <cellStyle name="Output 7 4 3" xfId="17972" xr:uid="{00000000-0005-0000-0000-0000868E0000}"/>
    <cellStyle name="Output 7 4 3 2" xfId="17973" xr:uid="{00000000-0005-0000-0000-0000878E0000}"/>
    <cellStyle name="Output 7 4 3 2 2" xfId="17974" xr:uid="{00000000-0005-0000-0000-0000888E0000}"/>
    <cellStyle name="Output 7 4 3 2 2 2" xfId="28148" xr:uid="{00000000-0005-0000-0000-0000898E0000}"/>
    <cellStyle name="Output 7 4 3 2 2 3" xfId="38508" xr:uid="{00000000-0005-0000-0000-00008A8E0000}"/>
    <cellStyle name="Output 7 4 3 2 3" xfId="17975" xr:uid="{00000000-0005-0000-0000-00008B8E0000}"/>
    <cellStyle name="Output 7 4 3 2 3 2" xfId="28149" xr:uid="{00000000-0005-0000-0000-00008C8E0000}"/>
    <cellStyle name="Output 7 4 3 2 3 3" xfId="41048" xr:uid="{00000000-0005-0000-0000-00008D8E0000}"/>
    <cellStyle name="Output 7 4 3 2 4" xfId="28147" xr:uid="{00000000-0005-0000-0000-00008E8E0000}"/>
    <cellStyle name="Output 7 4 3 2 5" xfId="35955" xr:uid="{00000000-0005-0000-0000-00008F8E0000}"/>
    <cellStyle name="Output 7 4 3 3" xfId="17976" xr:uid="{00000000-0005-0000-0000-0000908E0000}"/>
    <cellStyle name="Output 7 4 3 3 2" xfId="28150" xr:uid="{00000000-0005-0000-0000-0000918E0000}"/>
    <cellStyle name="Output 7 4 3 3 3" xfId="37234" xr:uid="{00000000-0005-0000-0000-0000928E0000}"/>
    <cellStyle name="Output 7 4 3 4" xfId="17977" xr:uid="{00000000-0005-0000-0000-0000938E0000}"/>
    <cellStyle name="Output 7 4 3 4 2" xfId="28151" xr:uid="{00000000-0005-0000-0000-0000948E0000}"/>
    <cellStyle name="Output 7 4 3 4 3" xfId="39778" xr:uid="{00000000-0005-0000-0000-0000958E0000}"/>
    <cellStyle name="Output 7 4 3 5" xfId="28146" xr:uid="{00000000-0005-0000-0000-0000968E0000}"/>
    <cellStyle name="Output 7 4 3 6" xfId="34674" xr:uid="{00000000-0005-0000-0000-0000978E0000}"/>
    <cellStyle name="Output 7 4 4" xfId="28138" xr:uid="{00000000-0005-0000-0000-0000988E0000}"/>
    <cellStyle name="Output 7 4 5" xfId="32721" xr:uid="{00000000-0005-0000-0000-0000998E0000}"/>
    <cellStyle name="Output 7 5" xfId="17978" xr:uid="{00000000-0005-0000-0000-00009A8E0000}"/>
    <cellStyle name="Output 7 5 2" xfId="17979" xr:uid="{00000000-0005-0000-0000-00009B8E0000}"/>
    <cellStyle name="Output 7 5 2 2" xfId="17980" xr:uid="{00000000-0005-0000-0000-00009C8E0000}"/>
    <cellStyle name="Output 7 5 2 2 2" xfId="17981" xr:uid="{00000000-0005-0000-0000-00009D8E0000}"/>
    <cellStyle name="Output 7 5 2 2 2 2" xfId="17982" xr:uid="{00000000-0005-0000-0000-00009E8E0000}"/>
    <cellStyle name="Output 7 5 2 2 2 2 2" xfId="28156" xr:uid="{00000000-0005-0000-0000-00009F8E0000}"/>
    <cellStyle name="Output 7 5 2 2 2 2 3" xfId="39187" xr:uid="{00000000-0005-0000-0000-0000A08E0000}"/>
    <cellStyle name="Output 7 5 2 2 2 3" xfId="17983" xr:uid="{00000000-0005-0000-0000-0000A18E0000}"/>
    <cellStyle name="Output 7 5 2 2 2 3 2" xfId="28157" xr:uid="{00000000-0005-0000-0000-0000A28E0000}"/>
    <cellStyle name="Output 7 5 2 2 2 3 3" xfId="41727" xr:uid="{00000000-0005-0000-0000-0000A38E0000}"/>
    <cellStyle name="Output 7 5 2 2 2 4" xfId="28155" xr:uid="{00000000-0005-0000-0000-0000A48E0000}"/>
    <cellStyle name="Output 7 5 2 2 2 5" xfId="36634" xr:uid="{00000000-0005-0000-0000-0000A58E0000}"/>
    <cellStyle name="Output 7 5 2 2 3" xfId="17984" xr:uid="{00000000-0005-0000-0000-0000A68E0000}"/>
    <cellStyle name="Output 7 5 2 2 3 2" xfId="28158" xr:uid="{00000000-0005-0000-0000-0000A78E0000}"/>
    <cellStyle name="Output 7 5 2 2 3 3" xfId="37917" xr:uid="{00000000-0005-0000-0000-0000A88E0000}"/>
    <cellStyle name="Output 7 5 2 2 4" xfId="17985" xr:uid="{00000000-0005-0000-0000-0000A98E0000}"/>
    <cellStyle name="Output 7 5 2 2 4 2" xfId="28159" xr:uid="{00000000-0005-0000-0000-0000AA8E0000}"/>
    <cellStyle name="Output 7 5 2 2 4 3" xfId="40457" xr:uid="{00000000-0005-0000-0000-0000AB8E0000}"/>
    <cellStyle name="Output 7 5 2 2 5" xfId="28154" xr:uid="{00000000-0005-0000-0000-0000AC8E0000}"/>
    <cellStyle name="Output 7 5 2 2 6" xfId="35357" xr:uid="{00000000-0005-0000-0000-0000AD8E0000}"/>
    <cellStyle name="Output 7 5 2 3" xfId="28153" xr:uid="{00000000-0005-0000-0000-0000AE8E0000}"/>
    <cellStyle name="Output 7 5 2 4" xfId="34085" xr:uid="{00000000-0005-0000-0000-0000AF8E0000}"/>
    <cellStyle name="Output 7 5 3" xfId="17986" xr:uid="{00000000-0005-0000-0000-0000B08E0000}"/>
    <cellStyle name="Output 7 5 3 2" xfId="17987" xr:uid="{00000000-0005-0000-0000-0000B18E0000}"/>
    <cellStyle name="Output 7 5 3 2 2" xfId="17988" xr:uid="{00000000-0005-0000-0000-0000B28E0000}"/>
    <cellStyle name="Output 7 5 3 2 2 2" xfId="28162" xr:uid="{00000000-0005-0000-0000-0000B38E0000}"/>
    <cellStyle name="Output 7 5 3 2 2 3" xfId="38667" xr:uid="{00000000-0005-0000-0000-0000B48E0000}"/>
    <cellStyle name="Output 7 5 3 2 3" xfId="17989" xr:uid="{00000000-0005-0000-0000-0000B58E0000}"/>
    <cellStyle name="Output 7 5 3 2 3 2" xfId="28163" xr:uid="{00000000-0005-0000-0000-0000B68E0000}"/>
    <cellStyle name="Output 7 5 3 2 3 3" xfId="41207" xr:uid="{00000000-0005-0000-0000-0000B78E0000}"/>
    <cellStyle name="Output 7 5 3 2 4" xfId="28161" xr:uid="{00000000-0005-0000-0000-0000B88E0000}"/>
    <cellStyle name="Output 7 5 3 2 5" xfId="36114" xr:uid="{00000000-0005-0000-0000-0000B98E0000}"/>
    <cellStyle name="Output 7 5 3 3" xfId="17990" xr:uid="{00000000-0005-0000-0000-0000BA8E0000}"/>
    <cellStyle name="Output 7 5 3 3 2" xfId="28164" xr:uid="{00000000-0005-0000-0000-0000BB8E0000}"/>
    <cellStyle name="Output 7 5 3 3 3" xfId="37395" xr:uid="{00000000-0005-0000-0000-0000BC8E0000}"/>
    <cellStyle name="Output 7 5 3 4" xfId="17991" xr:uid="{00000000-0005-0000-0000-0000BD8E0000}"/>
    <cellStyle name="Output 7 5 3 4 2" xfId="28165" xr:uid="{00000000-0005-0000-0000-0000BE8E0000}"/>
    <cellStyle name="Output 7 5 3 4 3" xfId="39937" xr:uid="{00000000-0005-0000-0000-0000BF8E0000}"/>
    <cellStyle name="Output 7 5 3 5" xfId="28160" xr:uid="{00000000-0005-0000-0000-0000C08E0000}"/>
    <cellStyle name="Output 7 5 3 6" xfId="34834" xr:uid="{00000000-0005-0000-0000-0000C18E0000}"/>
    <cellStyle name="Output 7 5 4" xfId="28152" xr:uid="{00000000-0005-0000-0000-0000C28E0000}"/>
    <cellStyle name="Output 7 5 5" xfId="32898" xr:uid="{00000000-0005-0000-0000-0000C38E0000}"/>
    <cellStyle name="Output 7 6" xfId="17992" xr:uid="{00000000-0005-0000-0000-0000C48E0000}"/>
    <cellStyle name="Output 7 6 2" xfId="17993" xr:uid="{00000000-0005-0000-0000-0000C58E0000}"/>
    <cellStyle name="Output 7 6 2 2" xfId="17994" xr:uid="{00000000-0005-0000-0000-0000C68E0000}"/>
    <cellStyle name="Output 7 6 2 2 2" xfId="17995" xr:uid="{00000000-0005-0000-0000-0000C78E0000}"/>
    <cellStyle name="Output 7 6 2 2 2 2" xfId="28169" xr:uid="{00000000-0005-0000-0000-0000C88E0000}"/>
    <cellStyle name="Output 7 6 2 2 2 3" xfId="38217" xr:uid="{00000000-0005-0000-0000-0000C98E0000}"/>
    <cellStyle name="Output 7 6 2 2 3" xfId="17996" xr:uid="{00000000-0005-0000-0000-0000CA8E0000}"/>
    <cellStyle name="Output 7 6 2 2 3 2" xfId="28170" xr:uid="{00000000-0005-0000-0000-0000CB8E0000}"/>
    <cellStyle name="Output 7 6 2 2 3 3" xfId="40757" xr:uid="{00000000-0005-0000-0000-0000CC8E0000}"/>
    <cellStyle name="Output 7 6 2 2 4" xfId="28168" xr:uid="{00000000-0005-0000-0000-0000CD8E0000}"/>
    <cellStyle name="Output 7 6 2 2 5" xfId="35664" xr:uid="{00000000-0005-0000-0000-0000CE8E0000}"/>
    <cellStyle name="Output 7 6 2 3" xfId="17997" xr:uid="{00000000-0005-0000-0000-0000CF8E0000}"/>
    <cellStyle name="Output 7 6 2 3 2" xfId="28171" xr:uid="{00000000-0005-0000-0000-0000D08E0000}"/>
    <cellStyle name="Output 7 6 2 3 3" xfId="36943" xr:uid="{00000000-0005-0000-0000-0000D18E0000}"/>
    <cellStyle name="Output 7 6 2 4" xfId="17998" xr:uid="{00000000-0005-0000-0000-0000D28E0000}"/>
    <cellStyle name="Output 7 6 2 4 2" xfId="28172" xr:uid="{00000000-0005-0000-0000-0000D38E0000}"/>
    <cellStyle name="Output 7 6 2 4 3" xfId="39487" xr:uid="{00000000-0005-0000-0000-0000D48E0000}"/>
    <cellStyle name="Output 7 6 2 5" xfId="28167" xr:uid="{00000000-0005-0000-0000-0000D58E0000}"/>
    <cellStyle name="Output 7 6 2 6" xfId="34389" xr:uid="{00000000-0005-0000-0000-0000D68E0000}"/>
    <cellStyle name="Output 7 6 3" xfId="28166" xr:uid="{00000000-0005-0000-0000-0000D78E0000}"/>
    <cellStyle name="Output 7 6 4" xfId="31790" xr:uid="{00000000-0005-0000-0000-0000D88E0000}"/>
    <cellStyle name="Output 7 7" xfId="17999" xr:uid="{00000000-0005-0000-0000-0000D98E0000}"/>
    <cellStyle name="Output 7 7 2" xfId="18000" xr:uid="{00000000-0005-0000-0000-0000DA8E0000}"/>
    <cellStyle name="Output 7 7 2 2" xfId="18001" xr:uid="{00000000-0005-0000-0000-0000DB8E0000}"/>
    <cellStyle name="Output 7 7 2 2 2" xfId="28175" xr:uid="{00000000-0005-0000-0000-0000DC8E0000}"/>
    <cellStyle name="Output 7 7 2 2 3" xfId="38069" xr:uid="{00000000-0005-0000-0000-0000DD8E0000}"/>
    <cellStyle name="Output 7 7 2 3" xfId="18002" xr:uid="{00000000-0005-0000-0000-0000DE8E0000}"/>
    <cellStyle name="Output 7 7 2 3 2" xfId="28176" xr:uid="{00000000-0005-0000-0000-0000DF8E0000}"/>
    <cellStyle name="Output 7 7 2 3 3" xfId="40609" xr:uid="{00000000-0005-0000-0000-0000E08E0000}"/>
    <cellStyle name="Output 7 7 2 4" xfId="28174" xr:uid="{00000000-0005-0000-0000-0000E18E0000}"/>
    <cellStyle name="Output 7 7 2 5" xfId="35516" xr:uid="{00000000-0005-0000-0000-0000E28E0000}"/>
    <cellStyle name="Output 7 7 3" xfId="18003" xr:uid="{00000000-0005-0000-0000-0000E38E0000}"/>
    <cellStyle name="Output 7 7 3 2" xfId="28177" xr:uid="{00000000-0005-0000-0000-0000E48E0000}"/>
    <cellStyle name="Output 7 7 3 3" xfId="36795" xr:uid="{00000000-0005-0000-0000-0000E58E0000}"/>
    <cellStyle name="Output 7 7 4" xfId="18004" xr:uid="{00000000-0005-0000-0000-0000E68E0000}"/>
    <cellStyle name="Output 7 7 4 2" xfId="28178" xr:uid="{00000000-0005-0000-0000-0000E78E0000}"/>
    <cellStyle name="Output 7 7 4 3" xfId="39339" xr:uid="{00000000-0005-0000-0000-0000E88E0000}"/>
    <cellStyle name="Output 7 7 5" xfId="28173" xr:uid="{00000000-0005-0000-0000-0000E98E0000}"/>
    <cellStyle name="Output 7 7 6" xfId="34241" xr:uid="{00000000-0005-0000-0000-0000EA8E0000}"/>
    <cellStyle name="Output 7 8" xfId="18005" xr:uid="{00000000-0005-0000-0000-0000EB8E0000}"/>
    <cellStyle name="Output 7 8 2" xfId="28179" xr:uid="{00000000-0005-0000-0000-0000EC8E0000}"/>
    <cellStyle name="Output 7 8 3" xfId="42473" xr:uid="{00000000-0005-0000-0000-0000ED8E0000}"/>
    <cellStyle name="Output 7 9" xfId="17886" xr:uid="{00000000-0005-0000-0000-0000EE8E0000}"/>
    <cellStyle name="Output 8" xfId="2799" xr:uid="{00000000-0005-0000-0000-0000EF8E0000}"/>
    <cellStyle name="Output 8 10" xfId="18006" xr:uid="{00000000-0005-0000-0000-0000F08E0000}"/>
    <cellStyle name="Output 8 11" xfId="28180" xr:uid="{00000000-0005-0000-0000-0000F18E0000}"/>
    <cellStyle name="Output 8 12" xfId="30940" xr:uid="{00000000-0005-0000-0000-0000F28E0000}"/>
    <cellStyle name="Output 8 2" xfId="18007" xr:uid="{00000000-0005-0000-0000-0000F38E0000}"/>
    <cellStyle name="Output 8 2 2" xfId="18008" xr:uid="{00000000-0005-0000-0000-0000F48E0000}"/>
    <cellStyle name="Output 8 2 2 2" xfId="18009" xr:uid="{00000000-0005-0000-0000-0000F58E0000}"/>
    <cellStyle name="Output 8 2 2 2 2" xfId="18010" xr:uid="{00000000-0005-0000-0000-0000F68E0000}"/>
    <cellStyle name="Output 8 2 2 2 2 2" xfId="18011" xr:uid="{00000000-0005-0000-0000-0000F78E0000}"/>
    <cellStyle name="Output 8 2 2 2 2 2 2" xfId="18012" xr:uid="{00000000-0005-0000-0000-0000F88E0000}"/>
    <cellStyle name="Output 8 2 2 2 2 2 2 2" xfId="28186" xr:uid="{00000000-0005-0000-0000-0000F98E0000}"/>
    <cellStyle name="Output 8 2 2 2 2 2 2 3" xfId="38956" xr:uid="{00000000-0005-0000-0000-0000FA8E0000}"/>
    <cellStyle name="Output 8 2 2 2 2 2 3" xfId="18013" xr:uid="{00000000-0005-0000-0000-0000FB8E0000}"/>
    <cellStyle name="Output 8 2 2 2 2 2 3 2" xfId="28187" xr:uid="{00000000-0005-0000-0000-0000FC8E0000}"/>
    <cellStyle name="Output 8 2 2 2 2 2 3 3" xfId="41496" xr:uid="{00000000-0005-0000-0000-0000FD8E0000}"/>
    <cellStyle name="Output 8 2 2 2 2 2 4" xfId="28185" xr:uid="{00000000-0005-0000-0000-0000FE8E0000}"/>
    <cellStyle name="Output 8 2 2 2 2 2 5" xfId="36403" xr:uid="{00000000-0005-0000-0000-0000FF8E0000}"/>
    <cellStyle name="Output 8 2 2 2 2 3" xfId="18014" xr:uid="{00000000-0005-0000-0000-0000008F0000}"/>
    <cellStyle name="Output 8 2 2 2 2 3 2" xfId="28188" xr:uid="{00000000-0005-0000-0000-0000018F0000}"/>
    <cellStyle name="Output 8 2 2 2 2 3 3" xfId="37684" xr:uid="{00000000-0005-0000-0000-0000028F0000}"/>
    <cellStyle name="Output 8 2 2 2 2 4" xfId="18015" xr:uid="{00000000-0005-0000-0000-0000038F0000}"/>
    <cellStyle name="Output 8 2 2 2 2 4 2" xfId="28189" xr:uid="{00000000-0005-0000-0000-0000048F0000}"/>
    <cellStyle name="Output 8 2 2 2 2 4 3" xfId="40226" xr:uid="{00000000-0005-0000-0000-0000058F0000}"/>
    <cellStyle name="Output 8 2 2 2 2 5" xfId="28184" xr:uid="{00000000-0005-0000-0000-0000068F0000}"/>
    <cellStyle name="Output 8 2 2 2 2 6" xfId="35124" xr:uid="{00000000-0005-0000-0000-0000078F0000}"/>
    <cellStyle name="Output 8 2 2 2 3" xfId="28183" xr:uid="{00000000-0005-0000-0000-0000088F0000}"/>
    <cellStyle name="Output 8 2 2 2 4" xfId="33853" xr:uid="{00000000-0005-0000-0000-0000098F0000}"/>
    <cellStyle name="Output 8 2 2 3" xfId="18016" xr:uid="{00000000-0005-0000-0000-00000A8F0000}"/>
    <cellStyle name="Output 8 2 2 3 2" xfId="18017" xr:uid="{00000000-0005-0000-0000-00000B8F0000}"/>
    <cellStyle name="Output 8 2 2 3 2 2" xfId="18018" xr:uid="{00000000-0005-0000-0000-00000C8F0000}"/>
    <cellStyle name="Output 8 2 2 3 2 2 2" xfId="28192" xr:uid="{00000000-0005-0000-0000-00000D8F0000}"/>
    <cellStyle name="Output 8 2 2 3 2 2 3" xfId="38436" xr:uid="{00000000-0005-0000-0000-00000E8F0000}"/>
    <cellStyle name="Output 8 2 2 3 2 3" xfId="18019" xr:uid="{00000000-0005-0000-0000-00000F8F0000}"/>
    <cellStyle name="Output 8 2 2 3 2 3 2" xfId="28193" xr:uid="{00000000-0005-0000-0000-0000108F0000}"/>
    <cellStyle name="Output 8 2 2 3 2 3 3" xfId="40976" xr:uid="{00000000-0005-0000-0000-0000118F0000}"/>
    <cellStyle name="Output 8 2 2 3 2 4" xfId="28191" xr:uid="{00000000-0005-0000-0000-0000128F0000}"/>
    <cellStyle name="Output 8 2 2 3 2 5" xfId="35883" xr:uid="{00000000-0005-0000-0000-0000138F0000}"/>
    <cellStyle name="Output 8 2 2 3 3" xfId="18020" xr:uid="{00000000-0005-0000-0000-0000148F0000}"/>
    <cellStyle name="Output 8 2 2 3 3 2" xfId="28194" xr:uid="{00000000-0005-0000-0000-0000158F0000}"/>
    <cellStyle name="Output 8 2 2 3 3 3" xfId="37162" xr:uid="{00000000-0005-0000-0000-0000168F0000}"/>
    <cellStyle name="Output 8 2 2 3 4" xfId="18021" xr:uid="{00000000-0005-0000-0000-0000178F0000}"/>
    <cellStyle name="Output 8 2 2 3 4 2" xfId="28195" xr:uid="{00000000-0005-0000-0000-0000188F0000}"/>
    <cellStyle name="Output 8 2 2 3 4 3" xfId="39706" xr:uid="{00000000-0005-0000-0000-0000198F0000}"/>
    <cellStyle name="Output 8 2 2 3 5" xfId="28190" xr:uid="{00000000-0005-0000-0000-00001A8F0000}"/>
    <cellStyle name="Output 8 2 2 3 6" xfId="34605" xr:uid="{00000000-0005-0000-0000-00001B8F0000}"/>
    <cellStyle name="Output 8 2 2 4" xfId="28182" xr:uid="{00000000-0005-0000-0000-00001C8F0000}"/>
    <cellStyle name="Output 8 2 2 5" xfId="32650" xr:uid="{00000000-0005-0000-0000-00001D8F0000}"/>
    <cellStyle name="Output 8 2 3" xfId="18022" xr:uid="{00000000-0005-0000-0000-00001E8F0000}"/>
    <cellStyle name="Output 8 2 3 2" xfId="18023" xr:uid="{00000000-0005-0000-0000-00001F8F0000}"/>
    <cellStyle name="Output 8 2 3 2 2" xfId="18024" xr:uid="{00000000-0005-0000-0000-0000208F0000}"/>
    <cellStyle name="Output 8 2 3 2 2 2" xfId="18025" xr:uid="{00000000-0005-0000-0000-0000218F0000}"/>
    <cellStyle name="Output 8 2 3 2 2 2 2" xfId="18026" xr:uid="{00000000-0005-0000-0000-0000228F0000}"/>
    <cellStyle name="Output 8 2 3 2 2 2 2 2" xfId="28200" xr:uid="{00000000-0005-0000-0000-0000238F0000}"/>
    <cellStyle name="Output 8 2 3 2 2 2 2 3" xfId="39108" xr:uid="{00000000-0005-0000-0000-0000248F0000}"/>
    <cellStyle name="Output 8 2 3 2 2 2 3" xfId="18027" xr:uid="{00000000-0005-0000-0000-0000258F0000}"/>
    <cellStyle name="Output 8 2 3 2 2 2 3 2" xfId="28201" xr:uid="{00000000-0005-0000-0000-0000268F0000}"/>
    <cellStyle name="Output 8 2 3 2 2 2 3 3" xfId="41648" xr:uid="{00000000-0005-0000-0000-0000278F0000}"/>
    <cellStyle name="Output 8 2 3 2 2 2 4" xfId="28199" xr:uid="{00000000-0005-0000-0000-0000288F0000}"/>
    <cellStyle name="Output 8 2 3 2 2 2 5" xfId="36555" xr:uid="{00000000-0005-0000-0000-0000298F0000}"/>
    <cellStyle name="Output 8 2 3 2 2 3" xfId="18028" xr:uid="{00000000-0005-0000-0000-00002A8F0000}"/>
    <cellStyle name="Output 8 2 3 2 2 3 2" xfId="28202" xr:uid="{00000000-0005-0000-0000-00002B8F0000}"/>
    <cellStyle name="Output 8 2 3 2 2 3 3" xfId="37836" xr:uid="{00000000-0005-0000-0000-00002C8F0000}"/>
    <cellStyle name="Output 8 2 3 2 2 4" xfId="18029" xr:uid="{00000000-0005-0000-0000-00002D8F0000}"/>
    <cellStyle name="Output 8 2 3 2 2 4 2" xfId="28203" xr:uid="{00000000-0005-0000-0000-00002E8F0000}"/>
    <cellStyle name="Output 8 2 3 2 2 4 3" xfId="40378" xr:uid="{00000000-0005-0000-0000-00002F8F0000}"/>
    <cellStyle name="Output 8 2 3 2 2 5" xfId="28198" xr:uid="{00000000-0005-0000-0000-0000308F0000}"/>
    <cellStyle name="Output 8 2 3 2 2 6" xfId="35276" xr:uid="{00000000-0005-0000-0000-0000318F0000}"/>
    <cellStyle name="Output 8 2 3 2 3" xfId="28197" xr:uid="{00000000-0005-0000-0000-0000328F0000}"/>
    <cellStyle name="Output 8 2 3 2 4" xfId="34004" xr:uid="{00000000-0005-0000-0000-0000338F0000}"/>
    <cellStyle name="Output 8 2 3 3" xfId="18030" xr:uid="{00000000-0005-0000-0000-0000348F0000}"/>
    <cellStyle name="Output 8 2 3 3 2" xfId="18031" xr:uid="{00000000-0005-0000-0000-0000358F0000}"/>
    <cellStyle name="Output 8 2 3 3 2 2" xfId="18032" xr:uid="{00000000-0005-0000-0000-0000368F0000}"/>
    <cellStyle name="Output 8 2 3 3 2 2 2" xfId="28206" xr:uid="{00000000-0005-0000-0000-0000378F0000}"/>
    <cellStyle name="Output 8 2 3 3 2 2 3" xfId="38588" xr:uid="{00000000-0005-0000-0000-0000388F0000}"/>
    <cellStyle name="Output 8 2 3 3 2 3" xfId="18033" xr:uid="{00000000-0005-0000-0000-0000398F0000}"/>
    <cellStyle name="Output 8 2 3 3 2 3 2" xfId="28207" xr:uid="{00000000-0005-0000-0000-00003A8F0000}"/>
    <cellStyle name="Output 8 2 3 3 2 3 3" xfId="41128" xr:uid="{00000000-0005-0000-0000-00003B8F0000}"/>
    <cellStyle name="Output 8 2 3 3 2 4" xfId="28205" xr:uid="{00000000-0005-0000-0000-00003C8F0000}"/>
    <cellStyle name="Output 8 2 3 3 2 5" xfId="36035" xr:uid="{00000000-0005-0000-0000-00003D8F0000}"/>
    <cellStyle name="Output 8 2 3 3 3" xfId="18034" xr:uid="{00000000-0005-0000-0000-00003E8F0000}"/>
    <cellStyle name="Output 8 2 3 3 3 2" xfId="28208" xr:uid="{00000000-0005-0000-0000-00003F8F0000}"/>
    <cellStyle name="Output 8 2 3 3 3 3" xfId="37314" xr:uid="{00000000-0005-0000-0000-0000408F0000}"/>
    <cellStyle name="Output 8 2 3 3 4" xfId="18035" xr:uid="{00000000-0005-0000-0000-0000418F0000}"/>
    <cellStyle name="Output 8 2 3 3 4 2" xfId="28209" xr:uid="{00000000-0005-0000-0000-0000428F0000}"/>
    <cellStyle name="Output 8 2 3 3 4 3" xfId="39858" xr:uid="{00000000-0005-0000-0000-0000438F0000}"/>
    <cellStyle name="Output 8 2 3 3 5" xfId="28204" xr:uid="{00000000-0005-0000-0000-0000448F0000}"/>
    <cellStyle name="Output 8 2 3 3 6" xfId="34753" xr:uid="{00000000-0005-0000-0000-0000458F0000}"/>
    <cellStyle name="Output 8 2 3 4" xfId="28196" xr:uid="{00000000-0005-0000-0000-0000468F0000}"/>
    <cellStyle name="Output 8 2 3 5" xfId="32795" xr:uid="{00000000-0005-0000-0000-0000478F0000}"/>
    <cellStyle name="Output 8 2 4" xfId="18036" xr:uid="{00000000-0005-0000-0000-0000488F0000}"/>
    <cellStyle name="Output 8 2 4 2" xfId="18037" xr:uid="{00000000-0005-0000-0000-0000498F0000}"/>
    <cellStyle name="Output 8 2 4 2 2" xfId="18038" xr:uid="{00000000-0005-0000-0000-00004A8F0000}"/>
    <cellStyle name="Output 8 2 4 2 2 2" xfId="18039" xr:uid="{00000000-0005-0000-0000-00004B8F0000}"/>
    <cellStyle name="Output 8 2 4 2 2 2 2" xfId="18040" xr:uid="{00000000-0005-0000-0000-00004C8F0000}"/>
    <cellStyle name="Output 8 2 4 2 2 2 2 2" xfId="28214" xr:uid="{00000000-0005-0000-0000-00004D8F0000}"/>
    <cellStyle name="Output 8 2 4 2 2 2 2 3" xfId="39267" xr:uid="{00000000-0005-0000-0000-00004E8F0000}"/>
    <cellStyle name="Output 8 2 4 2 2 2 3" xfId="18041" xr:uid="{00000000-0005-0000-0000-00004F8F0000}"/>
    <cellStyle name="Output 8 2 4 2 2 2 3 2" xfId="28215" xr:uid="{00000000-0005-0000-0000-0000508F0000}"/>
    <cellStyle name="Output 8 2 4 2 2 2 3 3" xfId="41807" xr:uid="{00000000-0005-0000-0000-0000518F0000}"/>
    <cellStyle name="Output 8 2 4 2 2 2 4" xfId="28213" xr:uid="{00000000-0005-0000-0000-0000528F0000}"/>
    <cellStyle name="Output 8 2 4 2 2 2 5" xfId="36714" xr:uid="{00000000-0005-0000-0000-0000538F0000}"/>
    <cellStyle name="Output 8 2 4 2 2 3" xfId="18042" xr:uid="{00000000-0005-0000-0000-0000548F0000}"/>
    <cellStyle name="Output 8 2 4 2 2 3 2" xfId="28216" xr:uid="{00000000-0005-0000-0000-0000558F0000}"/>
    <cellStyle name="Output 8 2 4 2 2 3 3" xfId="37997" xr:uid="{00000000-0005-0000-0000-0000568F0000}"/>
    <cellStyle name="Output 8 2 4 2 2 4" xfId="18043" xr:uid="{00000000-0005-0000-0000-0000578F0000}"/>
    <cellStyle name="Output 8 2 4 2 2 4 2" xfId="28217" xr:uid="{00000000-0005-0000-0000-0000588F0000}"/>
    <cellStyle name="Output 8 2 4 2 2 4 3" xfId="40537" xr:uid="{00000000-0005-0000-0000-0000598F0000}"/>
    <cellStyle name="Output 8 2 4 2 2 5" xfId="28212" xr:uid="{00000000-0005-0000-0000-00005A8F0000}"/>
    <cellStyle name="Output 8 2 4 2 2 6" xfId="35437" xr:uid="{00000000-0005-0000-0000-00005B8F0000}"/>
    <cellStyle name="Output 8 2 4 2 3" xfId="28211" xr:uid="{00000000-0005-0000-0000-00005C8F0000}"/>
    <cellStyle name="Output 8 2 4 2 4" xfId="34165" xr:uid="{00000000-0005-0000-0000-00005D8F0000}"/>
    <cellStyle name="Output 8 2 4 3" xfId="18044" xr:uid="{00000000-0005-0000-0000-00005E8F0000}"/>
    <cellStyle name="Output 8 2 4 3 2" xfId="18045" xr:uid="{00000000-0005-0000-0000-00005F8F0000}"/>
    <cellStyle name="Output 8 2 4 3 2 2" xfId="18046" xr:uid="{00000000-0005-0000-0000-0000608F0000}"/>
    <cellStyle name="Output 8 2 4 3 2 2 2" xfId="28220" xr:uid="{00000000-0005-0000-0000-0000618F0000}"/>
    <cellStyle name="Output 8 2 4 3 2 2 3" xfId="38747" xr:uid="{00000000-0005-0000-0000-0000628F0000}"/>
    <cellStyle name="Output 8 2 4 3 2 3" xfId="18047" xr:uid="{00000000-0005-0000-0000-0000638F0000}"/>
    <cellStyle name="Output 8 2 4 3 2 3 2" xfId="28221" xr:uid="{00000000-0005-0000-0000-0000648F0000}"/>
    <cellStyle name="Output 8 2 4 3 2 3 3" xfId="41287" xr:uid="{00000000-0005-0000-0000-0000658F0000}"/>
    <cellStyle name="Output 8 2 4 3 2 4" xfId="28219" xr:uid="{00000000-0005-0000-0000-0000668F0000}"/>
    <cellStyle name="Output 8 2 4 3 2 5" xfId="36194" xr:uid="{00000000-0005-0000-0000-0000678F0000}"/>
    <cellStyle name="Output 8 2 4 3 3" xfId="18048" xr:uid="{00000000-0005-0000-0000-0000688F0000}"/>
    <cellStyle name="Output 8 2 4 3 3 2" xfId="28222" xr:uid="{00000000-0005-0000-0000-0000698F0000}"/>
    <cellStyle name="Output 8 2 4 3 3 3" xfId="37475" xr:uid="{00000000-0005-0000-0000-00006A8F0000}"/>
    <cellStyle name="Output 8 2 4 3 4" xfId="18049" xr:uid="{00000000-0005-0000-0000-00006B8F0000}"/>
    <cellStyle name="Output 8 2 4 3 4 2" xfId="28223" xr:uid="{00000000-0005-0000-0000-00006C8F0000}"/>
    <cellStyle name="Output 8 2 4 3 4 3" xfId="40017" xr:uid="{00000000-0005-0000-0000-00006D8F0000}"/>
    <cellStyle name="Output 8 2 4 3 5" xfId="28218" xr:uid="{00000000-0005-0000-0000-00006E8F0000}"/>
    <cellStyle name="Output 8 2 4 3 6" xfId="34915" xr:uid="{00000000-0005-0000-0000-00006F8F0000}"/>
    <cellStyle name="Output 8 2 4 4" xfId="28210" xr:uid="{00000000-0005-0000-0000-0000708F0000}"/>
    <cellStyle name="Output 8 2 4 5" xfId="33618" xr:uid="{00000000-0005-0000-0000-0000718F0000}"/>
    <cellStyle name="Output 8 2 5" xfId="18050" xr:uid="{00000000-0005-0000-0000-0000728F0000}"/>
    <cellStyle name="Output 8 2 5 2" xfId="18051" xr:uid="{00000000-0005-0000-0000-0000738F0000}"/>
    <cellStyle name="Output 8 2 5 2 2" xfId="18052" xr:uid="{00000000-0005-0000-0000-0000748F0000}"/>
    <cellStyle name="Output 8 2 5 2 2 2" xfId="18053" xr:uid="{00000000-0005-0000-0000-0000758F0000}"/>
    <cellStyle name="Output 8 2 5 2 2 2 2" xfId="28227" xr:uid="{00000000-0005-0000-0000-0000768F0000}"/>
    <cellStyle name="Output 8 2 5 2 2 2 3" xfId="38289" xr:uid="{00000000-0005-0000-0000-0000778F0000}"/>
    <cellStyle name="Output 8 2 5 2 2 3" xfId="18054" xr:uid="{00000000-0005-0000-0000-0000788F0000}"/>
    <cellStyle name="Output 8 2 5 2 2 3 2" xfId="28228" xr:uid="{00000000-0005-0000-0000-0000798F0000}"/>
    <cellStyle name="Output 8 2 5 2 2 3 3" xfId="40829" xr:uid="{00000000-0005-0000-0000-00007A8F0000}"/>
    <cellStyle name="Output 8 2 5 2 2 4" xfId="28226" xr:uid="{00000000-0005-0000-0000-00007B8F0000}"/>
    <cellStyle name="Output 8 2 5 2 2 5" xfId="35736" xr:uid="{00000000-0005-0000-0000-00007C8F0000}"/>
    <cellStyle name="Output 8 2 5 2 3" xfId="18055" xr:uid="{00000000-0005-0000-0000-00007D8F0000}"/>
    <cellStyle name="Output 8 2 5 2 3 2" xfId="28229" xr:uid="{00000000-0005-0000-0000-00007E8F0000}"/>
    <cellStyle name="Output 8 2 5 2 3 3" xfId="37015" xr:uid="{00000000-0005-0000-0000-00007F8F0000}"/>
    <cellStyle name="Output 8 2 5 2 4" xfId="18056" xr:uid="{00000000-0005-0000-0000-0000808F0000}"/>
    <cellStyle name="Output 8 2 5 2 4 2" xfId="28230" xr:uid="{00000000-0005-0000-0000-0000818F0000}"/>
    <cellStyle name="Output 8 2 5 2 4 3" xfId="39559" xr:uid="{00000000-0005-0000-0000-0000828F0000}"/>
    <cellStyle name="Output 8 2 5 2 5" xfId="28225" xr:uid="{00000000-0005-0000-0000-0000838F0000}"/>
    <cellStyle name="Output 8 2 5 2 6" xfId="34461" xr:uid="{00000000-0005-0000-0000-0000848F0000}"/>
    <cellStyle name="Output 8 2 5 3" xfId="28224" xr:uid="{00000000-0005-0000-0000-0000858F0000}"/>
    <cellStyle name="Output 8 2 5 4" xfId="32484" xr:uid="{00000000-0005-0000-0000-0000868F0000}"/>
    <cellStyle name="Output 8 2 6" xfId="18057" xr:uid="{00000000-0005-0000-0000-0000878F0000}"/>
    <cellStyle name="Output 8 2 6 2" xfId="18058" xr:uid="{00000000-0005-0000-0000-0000888F0000}"/>
    <cellStyle name="Output 8 2 6 2 2" xfId="18059" xr:uid="{00000000-0005-0000-0000-0000898F0000}"/>
    <cellStyle name="Output 8 2 6 2 2 2" xfId="18060" xr:uid="{00000000-0005-0000-0000-00008A8F0000}"/>
    <cellStyle name="Output 8 2 6 2 2 2 2" xfId="28234" xr:uid="{00000000-0005-0000-0000-00008B8F0000}"/>
    <cellStyle name="Output 8 2 6 2 2 2 3" xfId="38809" xr:uid="{00000000-0005-0000-0000-00008C8F0000}"/>
    <cellStyle name="Output 8 2 6 2 2 3" xfId="18061" xr:uid="{00000000-0005-0000-0000-00008D8F0000}"/>
    <cellStyle name="Output 8 2 6 2 2 3 2" xfId="28235" xr:uid="{00000000-0005-0000-0000-00008E8F0000}"/>
    <cellStyle name="Output 8 2 6 2 2 3 3" xfId="41349" xr:uid="{00000000-0005-0000-0000-00008F8F0000}"/>
    <cellStyle name="Output 8 2 6 2 2 4" xfId="28233" xr:uid="{00000000-0005-0000-0000-0000908F0000}"/>
    <cellStyle name="Output 8 2 6 2 2 5" xfId="36256" xr:uid="{00000000-0005-0000-0000-0000918F0000}"/>
    <cellStyle name="Output 8 2 6 2 3" xfId="18062" xr:uid="{00000000-0005-0000-0000-0000928F0000}"/>
    <cellStyle name="Output 8 2 6 2 3 2" xfId="28236" xr:uid="{00000000-0005-0000-0000-0000938F0000}"/>
    <cellStyle name="Output 8 2 6 2 3 3" xfId="37537" xr:uid="{00000000-0005-0000-0000-0000948F0000}"/>
    <cellStyle name="Output 8 2 6 2 4" xfId="18063" xr:uid="{00000000-0005-0000-0000-0000958F0000}"/>
    <cellStyle name="Output 8 2 6 2 4 2" xfId="28237" xr:uid="{00000000-0005-0000-0000-0000968F0000}"/>
    <cellStyle name="Output 8 2 6 2 4 3" xfId="40079" xr:uid="{00000000-0005-0000-0000-0000978F0000}"/>
    <cellStyle name="Output 8 2 6 2 5" xfId="28232" xr:uid="{00000000-0005-0000-0000-0000988F0000}"/>
    <cellStyle name="Output 8 2 6 2 6" xfId="34977" xr:uid="{00000000-0005-0000-0000-0000998F0000}"/>
    <cellStyle name="Output 8 2 6 3" xfId="28231" xr:uid="{00000000-0005-0000-0000-00009A8F0000}"/>
    <cellStyle name="Output 8 2 6 4" xfId="33704" xr:uid="{00000000-0005-0000-0000-00009B8F0000}"/>
    <cellStyle name="Output 8 2 7" xfId="18064" xr:uid="{00000000-0005-0000-0000-00009C8F0000}"/>
    <cellStyle name="Output 8 2 7 2" xfId="18065" xr:uid="{00000000-0005-0000-0000-00009D8F0000}"/>
    <cellStyle name="Output 8 2 7 2 2" xfId="18066" xr:uid="{00000000-0005-0000-0000-00009E8F0000}"/>
    <cellStyle name="Output 8 2 7 2 2 2" xfId="28240" xr:uid="{00000000-0005-0000-0000-00009F8F0000}"/>
    <cellStyle name="Output 8 2 7 2 2 3" xfId="38149" xr:uid="{00000000-0005-0000-0000-0000A08F0000}"/>
    <cellStyle name="Output 8 2 7 2 3" xfId="18067" xr:uid="{00000000-0005-0000-0000-0000A18F0000}"/>
    <cellStyle name="Output 8 2 7 2 3 2" xfId="28241" xr:uid="{00000000-0005-0000-0000-0000A28F0000}"/>
    <cellStyle name="Output 8 2 7 2 3 3" xfId="40689" xr:uid="{00000000-0005-0000-0000-0000A38F0000}"/>
    <cellStyle name="Output 8 2 7 2 4" xfId="28239" xr:uid="{00000000-0005-0000-0000-0000A48F0000}"/>
    <cellStyle name="Output 8 2 7 2 5" xfId="35596" xr:uid="{00000000-0005-0000-0000-0000A58F0000}"/>
    <cellStyle name="Output 8 2 7 3" xfId="18068" xr:uid="{00000000-0005-0000-0000-0000A68F0000}"/>
    <cellStyle name="Output 8 2 7 3 2" xfId="28242" xr:uid="{00000000-0005-0000-0000-0000A78F0000}"/>
    <cellStyle name="Output 8 2 7 3 3" xfId="36875" xr:uid="{00000000-0005-0000-0000-0000A88F0000}"/>
    <cellStyle name="Output 8 2 7 4" xfId="18069" xr:uid="{00000000-0005-0000-0000-0000A98F0000}"/>
    <cellStyle name="Output 8 2 7 4 2" xfId="28243" xr:uid="{00000000-0005-0000-0000-0000AA8F0000}"/>
    <cellStyle name="Output 8 2 7 4 3" xfId="39419" xr:uid="{00000000-0005-0000-0000-0000AB8F0000}"/>
    <cellStyle name="Output 8 2 7 5" xfId="28238" xr:uid="{00000000-0005-0000-0000-0000AC8F0000}"/>
    <cellStyle name="Output 8 2 7 6" xfId="34321" xr:uid="{00000000-0005-0000-0000-0000AD8F0000}"/>
    <cellStyle name="Output 8 2 8" xfId="28181" xr:uid="{00000000-0005-0000-0000-0000AE8F0000}"/>
    <cellStyle name="Output 8 2 9" xfId="31711" xr:uid="{00000000-0005-0000-0000-0000AF8F0000}"/>
    <cellStyle name="Output 8 3" xfId="18070" xr:uid="{00000000-0005-0000-0000-0000B08F0000}"/>
    <cellStyle name="Output 8 3 2" xfId="18071" xr:uid="{00000000-0005-0000-0000-0000B18F0000}"/>
    <cellStyle name="Output 8 3 2 2" xfId="18072" xr:uid="{00000000-0005-0000-0000-0000B28F0000}"/>
    <cellStyle name="Output 8 3 2 2 2" xfId="18073" xr:uid="{00000000-0005-0000-0000-0000B38F0000}"/>
    <cellStyle name="Output 8 3 2 2 2 2" xfId="18074" xr:uid="{00000000-0005-0000-0000-0000B48F0000}"/>
    <cellStyle name="Output 8 3 2 2 2 2 2" xfId="28248" xr:uid="{00000000-0005-0000-0000-0000B58F0000}"/>
    <cellStyle name="Output 8 3 2 2 2 2 3" xfId="38878" xr:uid="{00000000-0005-0000-0000-0000B68F0000}"/>
    <cellStyle name="Output 8 3 2 2 2 3" xfId="18075" xr:uid="{00000000-0005-0000-0000-0000B78F0000}"/>
    <cellStyle name="Output 8 3 2 2 2 3 2" xfId="28249" xr:uid="{00000000-0005-0000-0000-0000B88F0000}"/>
    <cellStyle name="Output 8 3 2 2 2 3 3" xfId="41418" xr:uid="{00000000-0005-0000-0000-0000B98F0000}"/>
    <cellStyle name="Output 8 3 2 2 2 4" xfId="28247" xr:uid="{00000000-0005-0000-0000-0000BA8F0000}"/>
    <cellStyle name="Output 8 3 2 2 2 5" xfId="36325" xr:uid="{00000000-0005-0000-0000-0000BB8F0000}"/>
    <cellStyle name="Output 8 3 2 2 3" xfId="18076" xr:uid="{00000000-0005-0000-0000-0000BC8F0000}"/>
    <cellStyle name="Output 8 3 2 2 3 2" xfId="28250" xr:uid="{00000000-0005-0000-0000-0000BD8F0000}"/>
    <cellStyle name="Output 8 3 2 2 3 3" xfId="37606" xr:uid="{00000000-0005-0000-0000-0000BE8F0000}"/>
    <cellStyle name="Output 8 3 2 2 4" xfId="18077" xr:uid="{00000000-0005-0000-0000-0000BF8F0000}"/>
    <cellStyle name="Output 8 3 2 2 4 2" xfId="28251" xr:uid="{00000000-0005-0000-0000-0000C08F0000}"/>
    <cellStyle name="Output 8 3 2 2 4 3" xfId="40148" xr:uid="{00000000-0005-0000-0000-0000C18F0000}"/>
    <cellStyle name="Output 8 3 2 2 5" xfId="28246" xr:uid="{00000000-0005-0000-0000-0000C28F0000}"/>
    <cellStyle name="Output 8 3 2 2 6" xfId="35046" xr:uid="{00000000-0005-0000-0000-0000C38F0000}"/>
    <cellStyle name="Output 8 3 2 3" xfId="28245" xr:uid="{00000000-0005-0000-0000-0000C48F0000}"/>
    <cellStyle name="Output 8 3 2 4" xfId="33775" xr:uid="{00000000-0005-0000-0000-0000C58F0000}"/>
    <cellStyle name="Output 8 3 3" xfId="18078" xr:uid="{00000000-0005-0000-0000-0000C68F0000}"/>
    <cellStyle name="Output 8 3 3 2" xfId="18079" xr:uid="{00000000-0005-0000-0000-0000C78F0000}"/>
    <cellStyle name="Output 8 3 3 2 2" xfId="18080" xr:uid="{00000000-0005-0000-0000-0000C88F0000}"/>
    <cellStyle name="Output 8 3 3 2 2 2" xfId="28254" xr:uid="{00000000-0005-0000-0000-0000C98F0000}"/>
    <cellStyle name="Output 8 3 3 2 2 3" xfId="38358" xr:uid="{00000000-0005-0000-0000-0000CA8F0000}"/>
    <cellStyle name="Output 8 3 3 2 3" xfId="18081" xr:uid="{00000000-0005-0000-0000-0000CB8F0000}"/>
    <cellStyle name="Output 8 3 3 2 3 2" xfId="28255" xr:uid="{00000000-0005-0000-0000-0000CC8F0000}"/>
    <cellStyle name="Output 8 3 3 2 3 3" xfId="40898" xr:uid="{00000000-0005-0000-0000-0000CD8F0000}"/>
    <cellStyle name="Output 8 3 3 2 4" xfId="28253" xr:uid="{00000000-0005-0000-0000-0000CE8F0000}"/>
    <cellStyle name="Output 8 3 3 2 5" xfId="35805" xr:uid="{00000000-0005-0000-0000-0000CF8F0000}"/>
    <cellStyle name="Output 8 3 3 3" xfId="18082" xr:uid="{00000000-0005-0000-0000-0000D08F0000}"/>
    <cellStyle name="Output 8 3 3 3 2" xfId="28256" xr:uid="{00000000-0005-0000-0000-0000D18F0000}"/>
    <cellStyle name="Output 8 3 3 3 3" xfId="37084" xr:uid="{00000000-0005-0000-0000-0000D28F0000}"/>
    <cellStyle name="Output 8 3 3 4" xfId="18083" xr:uid="{00000000-0005-0000-0000-0000D38F0000}"/>
    <cellStyle name="Output 8 3 3 4 2" xfId="28257" xr:uid="{00000000-0005-0000-0000-0000D48F0000}"/>
    <cellStyle name="Output 8 3 3 4 3" xfId="39628" xr:uid="{00000000-0005-0000-0000-0000D58F0000}"/>
    <cellStyle name="Output 8 3 3 5" xfId="28252" xr:uid="{00000000-0005-0000-0000-0000D68F0000}"/>
    <cellStyle name="Output 8 3 3 6" xfId="34528" xr:uid="{00000000-0005-0000-0000-0000D78F0000}"/>
    <cellStyle name="Output 8 3 4" xfId="28244" xr:uid="{00000000-0005-0000-0000-0000D88F0000}"/>
    <cellStyle name="Output 8 3 5" xfId="32573" xr:uid="{00000000-0005-0000-0000-0000D98F0000}"/>
    <cellStyle name="Output 8 4" xfId="18084" xr:uid="{00000000-0005-0000-0000-0000DA8F0000}"/>
    <cellStyle name="Output 8 4 2" xfId="18085" xr:uid="{00000000-0005-0000-0000-0000DB8F0000}"/>
    <cellStyle name="Output 8 4 2 2" xfId="18086" xr:uid="{00000000-0005-0000-0000-0000DC8F0000}"/>
    <cellStyle name="Output 8 4 2 2 2" xfId="18087" xr:uid="{00000000-0005-0000-0000-0000DD8F0000}"/>
    <cellStyle name="Output 8 4 2 2 2 2" xfId="18088" xr:uid="{00000000-0005-0000-0000-0000DE8F0000}"/>
    <cellStyle name="Output 8 4 2 2 2 2 2" xfId="28262" xr:uid="{00000000-0005-0000-0000-0000DF8F0000}"/>
    <cellStyle name="Output 8 4 2 2 2 2 3" xfId="39029" xr:uid="{00000000-0005-0000-0000-0000E08F0000}"/>
    <cellStyle name="Output 8 4 2 2 2 3" xfId="18089" xr:uid="{00000000-0005-0000-0000-0000E18F0000}"/>
    <cellStyle name="Output 8 4 2 2 2 3 2" xfId="28263" xr:uid="{00000000-0005-0000-0000-0000E28F0000}"/>
    <cellStyle name="Output 8 4 2 2 2 3 3" xfId="41569" xr:uid="{00000000-0005-0000-0000-0000E38F0000}"/>
    <cellStyle name="Output 8 4 2 2 2 4" xfId="28261" xr:uid="{00000000-0005-0000-0000-0000E48F0000}"/>
    <cellStyle name="Output 8 4 2 2 2 5" xfId="36476" xr:uid="{00000000-0005-0000-0000-0000E58F0000}"/>
    <cellStyle name="Output 8 4 2 2 3" xfId="18090" xr:uid="{00000000-0005-0000-0000-0000E68F0000}"/>
    <cellStyle name="Output 8 4 2 2 3 2" xfId="28264" xr:uid="{00000000-0005-0000-0000-0000E78F0000}"/>
    <cellStyle name="Output 8 4 2 2 3 3" xfId="37757" xr:uid="{00000000-0005-0000-0000-0000E88F0000}"/>
    <cellStyle name="Output 8 4 2 2 4" xfId="18091" xr:uid="{00000000-0005-0000-0000-0000E98F0000}"/>
    <cellStyle name="Output 8 4 2 2 4 2" xfId="28265" xr:uid="{00000000-0005-0000-0000-0000EA8F0000}"/>
    <cellStyle name="Output 8 4 2 2 4 3" xfId="40299" xr:uid="{00000000-0005-0000-0000-0000EB8F0000}"/>
    <cellStyle name="Output 8 4 2 2 5" xfId="28260" xr:uid="{00000000-0005-0000-0000-0000EC8F0000}"/>
    <cellStyle name="Output 8 4 2 2 6" xfId="35197" xr:uid="{00000000-0005-0000-0000-0000ED8F0000}"/>
    <cellStyle name="Output 8 4 2 3" xfId="28259" xr:uid="{00000000-0005-0000-0000-0000EE8F0000}"/>
    <cellStyle name="Output 8 4 2 4" xfId="33926" xr:uid="{00000000-0005-0000-0000-0000EF8F0000}"/>
    <cellStyle name="Output 8 4 3" xfId="18092" xr:uid="{00000000-0005-0000-0000-0000F08F0000}"/>
    <cellStyle name="Output 8 4 3 2" xfId="18093" xr:uid="{00000000-0005-0000-0000-0000F18F0000}"/>
    <cellStyle name="Output 8 4 3 2 2" xfId="18094" xr:uid="{00000000-0005-0000-0000-0000F28F0000}"/>
    <cellStyle name="Output 8 4 3 2 2 2" xfId="28268" xr:uid="{00000000-0005-0000-0000-0000F38F0000}"/>
    <cellStyle name="Output 8 4 3 2 2 3" xfId="38509" xr:uid="{00000000-0005-0000-0000-0000F48F0000}"/>
    <cellStyle name="Output 8 4 3 2 3" xfId="18095" xr:uid="{00000000-0005-0000-0000-0000F58F0000}"/>
    <cellStyle name="Output 8 4 3 2 3 2" xfId="28269" xr:uid="{00000000-0005-0000-0000-0000F68F0000}"/>
    <cellStyle name="Output 8 4 3 2 3 3" xfId="41049" xr:uid="{00000000-0005-0000-0000-0000F78F0000}"/>
    <cellStyle name="Output 8 4 3 2 4" xfId="28267" xr:uid="{00000000-0005-0000-0000-0000F88F0000}"/>
    <cellStyle name="Output 8 4 3 2 5" xfId="35956" xr:uid="{00000000-0005-0000-0000-0000F98F0000}"/>
    <cellStyle name="Output 8 4 3 3" xfId="18096" xr:uid="{00000000-0005-0000-0000-0000FA8F0000}"/>
    <cellStyle name="Output 8 4 3 3 2" xfId="28270" xr:uid="{00000000-0005-0000-0000-0000FB8F0000}"/>
    <cellStyle name="Output 8 4 3 3 3" xfId="37235" xr:uid="{00000000-0005-0000-0000-0000FC8F0000}"/>
    <cellStyle name="Output 8 4 3 4" xfId="18097" xr:uid="{00000000-0005-0000-0000-0000FD8F0000}"/>
    <cellStyle name="Output 8 4 3 4 2" xfId="28271" xr:uid="{00000000-0005-0000-0000-0000FE8F0000}"/>
    <cellStyle name="Output 8 4 3 4 3" xfId="39779" xr:uid="{00000000-0005-0000-0000-0000FF8F0000}"/>
    <cellStyle name="Output 8 4 3 5" xfId="28266" xr:uid="{00000000-0005-0000-0000-000000900000}"/>
    <cellStyle name="Output 8 4 3 6" xfId="34675" xr:uid="{00000000-0005-0000-0000-000001900000}"/>
    <cellStyle name="Output 8 4 4" xfId="28258" xr:uid="{00000000-0005-0000-0000-000002900000}"/>
    <cellStyle name="Output 8 4 5" xfId="32722" xr:uid="{00000000-0005-0000-0000-000003900000}"/>
    <cellStyle name="Output 8 5" xfId="18098" xr:uid="{00000000-0005-0000-0000-000004900000}"/>
    <cellStyle name="Output 8 5 2" xfId="18099" xr:uid="{00000000-0005-0000-0000-000005900000}"/>
    <cellStyle name="Output 8 5 2 2" xfId="18100" xr:uid="{00000000-0005-0000-0000-000006900000}"/>
    <cellStyle name="Output 8 5 2 2 2" xfId="18101" xr:uid="{00000000-0005-0000-0000-000007900000}"/>
    <cellStyle name="Output 8 5 2 2 2 2" xfId="18102" xr:uid="{00000000-0005-0000-0000-000008900000}"/>
    <cellStyle name="Output 8 5 2 2 2 2 2" xfId="28276" xr:uid="{00000000-0005-0000-0000-000009900000}"/>
    <cellStyle name="Output 8 5 2 2 2 2 3" xfId="39188" xr:uid="{00000000-0005-0000-0000-00000A900000}"/>
    <cellStyle name="Output 8 5 2 2 2 3" xfId="18103" xr:uid="{00000000-0005-0000-0000-00000B900000}"/>
    <cellStyle name="Output 8 5 2 2 2 3 2" xfId="28277" xr:uid="{00000000-0005-0000-0000-00000C900000}"/>
    <cellStyle name="Output 8 5 2 2 2 3 3" xfId="41728" xr:uid="{00000000-0005-0000-0000-00000D900000}"/>
    <cellStyle name="Output 8 5 2 2 2 4" xfId="28275" xr:uid="{00000000-0005-0000-0000-00000E900000}"/>
    <cellStyle name="Output 8 5 2 2 2 5" xfId="36635" xr:uid="{00000000-0005-0000-0000-00000F900000}"/>
    <cellStyle name="Output 8 5 2 2 3" xfId="18104" xr:uid="{00000000-0005-0000-0000-000010900000}"/>
    <cellStyle name="Output 8 5 2 2 3 2" xfId="28278" xr:uid="{00000000-0005-0000-0000-000011900000}"/>
    <cellStyle name="Output 8 5 2 2 3 3" xfId="37918" xr:uid="{00000000-0005-0000-0000-000012900000}"/>
    <cellStyle name="Output 8 5 2 2 4" xfId="18105" xr:uid="{00000000-0005-0000-0000-000013900000}"/>
    <cellStyle name="Output 8 5 2 2 4 2" xfId="28279" xr:uid="{00000000-0005-0000-0000-000014900000}"/>
    <cellStyle name="Output 8 5 2 2 4 3" xfId="40458" xr:uid="{00000000-0005-0000-0000-000015900000}"/>
    <cellStyle name="Output 8 5 2 2 5" xfId="28274" xr:uid="{00000000-0005-0000-0000-000016900000}"/>
    <cellStyle name="Output 8 5 2 2 6" xfId="35358" xr:uid="{00000000-0005-0000-0000-000017900000}"/>
    <cellStyle name="Output 8 5 2 3" xfId="28273" xr:uid="{00000000-0005-0000-0000-000018900000}"/>
    <cellStyle name="Output 8 5 2 4" xfId="34086" xr:uid="{00000000-0005-0000-0000-000019900000}"/>
    <cellStyle name="Output 8 5 3" xfId="18106" xr:uid="{00000000-0005-0000-0000-00001A900000}"/>
    <cellStyle name="Output 8 5 3 2" xfId="18107" xr:uid="{00000000-0005-0000-0000-00001B900000}"/>
    <cellStyle name="Output 8 5 3 2 2" xfId="18108" xr:uid="{00000000-0005-0000-0000-00001C900000}"/>
    <cellStyle name="Output 8 5 3 2 2 2" xfId="28282" xr:uid="{00000000-0005-0000-0000-00001D900000}"/>
    <cellStyle name="Output 8 5 3 2 2 3" xfId="38668" xr:uid="{00000000-0005-0000-0000-00001E900000}"/>
    <cellStyle name="Output 8 5 3 2 3" xfId="18109" xr:uid="{00000000-0005-0000-0000-00001F900000}"/>
    <cellStyle name="Output 8 5 3 2 3 2" xfId="28283" xr:uid="{00000000-0005-0000-0000-000020900000}"/>
    <cellStyle name="Output 8 5 3 2 3 3" xfId="41208" xr:uid="{00000000-0005-0000-0000-000021900000}"/>
    <cellStyle name="Output 8 5 3 2 4" xfId="28281" xr:uid="{00000000-0005-0000-0000-000022900000}"/>
    <cellStyle name="Output 8 5 3 2 5" xfId="36115" xr:uid="{00000000-0005-0000-0000-000023900000}"/>
    <cellStyle name="Output 8 5 3 3" xfId="18110" xr:uid="{00000000-0005-0000-0000-000024900000}"/>
    <cellStyle name="Output 8 5 3 3 2" xfId="28284" xr:uid="{00000000-0005-0000-0000-000025900000}"/>
    <cellStyle name="Output 8 5 3 3 3" xfId="37396" xr:uid="{00000000-0005-0000-0000-000026900000}"/>
    <cellStyle name="Output 8 5 3 4" xfId="18111" xr:uid="{00000000-0005-0000-0000-000027900000}"/>
    <cellStyle name="Output 8 5 3 4 2" xfId="28285" xr:uid="{00000000-0005-0000-0000-000028900000}"/>
    <cellStyle name="Output 8 5 3 4 3" xfId="39938" xr:uid="{00000000-0005-0000-0000-000029900000}"/>
    <cellStyle name="Output 8 5 3 5" xfId="28280" xr:uid="{00000000-0005-0000-0000-00002A900000}"/>
    <cellStyle name="Output 8 5 3 6" xfId="34835" xr:uid="{00000000-0005-0000-0000-00002B900000}"/>
    <cellStyle name="Output 8 5 4" xfId="28272" xr:uid="{00000000-0005-0000-0000-00002C900000}"/>
    <cellStyle name="Output 8 5 5" xfId="32899" xr:uid="{00000000-0005-0000-0000-00002D900000}"/>
    <cellStyle name="Output 8 6" xfId="18112" xr:uid="{00000000-0005-0000-0000-00002E900000}"/>
    <cellStyle name="Output 8 6 2" xfId="18113" xr:uid="{00000000-0005-0000-0000-00002F900000}"/>
    <cellStyle name="Output 8 6 2 2" xfId="18114" xr:uid="{00000000-0005-0000-0000-000030900000}"/>
    <cellStyle name="Output 8 6 2 2 2" xfId="18115" xr:uid="{00000000-0005-0000-0000-000031900000}"/>
    <cellStyle name="Output 8 6 2 2 2 2" xfId="28289" xr:uid="{00000000-0005-0000-0000-000032900000}"/>
    <cellStyle name="Output 8 6 2 2 2 3" xfId="38218" xr:uid="{00000000-0005-0000-0000-000033900000}"/>
    <cellStyle name="Output 8 6 2 2 3" xfId="18116" xr:uid="{00000000-0005-0000-0000-000034900000}"/>
    <cellStyle name="Output 8 6 2 2 3 2" xfId="28290" xr:uid="{00000000-0005-0000-0000-000035900000}"/>
    <cellStyle name="Output 8 6 2 2 3 3" xfId="40758" xr:uid="{00000000-0005-0000-0000-000036900000}"/>
    <cellStyle name="Output 8 6 2 2 4" xfId="28288" xr:uid="{00000000-0005-0000-0000-000037900000}"/>
    <cellStyle name="Output 8 6 2 2 5" xfId="35665" xr:uid="{00000000-0005-0000-0000-000038900000}"/>
    <cellStyle name="Output 8 6 2 3" xfId="18117" xr:uid="{00000000-0005-0000-0000-000039900000}"/>
    <cellStyle name="Output 8 6 2 3 2" xfId="28291" xr:uid="{00000000-0005-0000-0000-00003A900000}"/>
    <cellStyle name="Output 8 6 2 3 3" xfId="36944" xr:uid="{00000000-0005-0000-0000-00003B900000}"/>
    <cellStyle name="Output 8 6 2 4" xfId="18118" xr:uid="{00000000-0005-0000-0000-00003C900000}"/>
    <cellStyle name="Output 8 6 2 4 2" xfId="28292" xr:uid="{00000000-0005-0000-0000-00003D900000}"/>
    <cellStyle name="Output 8 6 2 4 3" xfId="39488" xr:uid="{00000000-0005-0000-0000-00003E900000}"/>
    <cellStyle name="Output 8 6 2 5" xfId="28287" xr:uid="{00000000-0005-0000-0000-00003F900000}"/>
    <cellStyle name="Output 8 6 2 6" xfId="34390" xr:uid="{00000000-0005-0000-0000-000040900000}"/>
    <cellStyle name="Output 8 6 3" xfId="28286" xr:uid="{00000000-0005-0000-0000-000041900000}"/>
    <cellStyle name="Output 8 6 4" xfId="31791" xr:uid="{00000000-0005-0000-0000-000042900000}"/>
    <cellStyle name="Output 8 7" xfId="18119" xr:uid="{00000000-0005-0000-0000-000043900000}"/>
    <cellStyle name="Output 8 7 2" xfId="18120" xr:uid="{00000000-0005-0000-0000-000044900000}"/>
    <cellStyle name="Output 8 7 2 2" xfId="18121" xr:uid="{00000000-0005-0000-0000-000045900000}"/>
    <cellStyle name="Output 8 7 2 2 2" xfId="28295" xr:uid="{00000000-0005-0000-0000-000046900000}"/>
    <cellStyle name="Output 8 7 2 2 3" xfId="38070" xr:uid="{00000000-0005-0000-0000-000047900000}"/>
    <cellStyle name="Output 8 7 2 3" xfId="18122" xr:uid="{00000000-0005-0000-0000-000048900000}"/>
    <cellStyle name="Output 8 7 2 3 2" xfId="28296" xr:uid="{00000000-0005-0000-0000-000049900000}"/>
    <cellStyle name="Output 8 7 2 3 3" xfId="40610" xr:uid="{00000000-0005-0000-0000-00004A900000}"/>
    <cellStyle name="Output 8 7 2 4" xfId="28294" xr:uid="{00000000-0005-0000-0000-00004B900000}"/>
    <cellStyle name="Output 8 7 2 5" xfId="35517" xr:uid="{00000000-0005-0000-0000-00004C900000}"/>
    <cellStyle name="Output 8 7 3" xfId="18123" xr:uid="{00000000-0005-0000-0000-00004D900000}"/>
    <cellStyle name="Output 8 7 3 2" xfId="28297" xr:uid="{00000000-0005-0000-0000-00004E900000}"/>
    <cellStyle name="Output 8 7 3 3" xfId="36796" xr:uid="{00000000-0005-0000-0000-00004F900000}"/>
    <cellStyle name="Output 8 7 4" xfId="18124" xr:uid="{00000000-0005-0000-0000-000050900000}"/>
    <cellStyle name="Output 8 7 4 2" xfId="28298" xr:uid="{00000000-0005-0000-0000-000051900000}"/>
    <cellStyle name="Output 8 7 4 3" xfId="39340" xr:uid="{00000000-0005-0000-0000-000052900000}"/>
    <cellStyle name="Output 8 7 5" xfId="28293" xr:uid="{00000000-0005-0000-0000-000053900000}"/>
    <cellStyle name="Output 8 7 6" xfId="34242" xr:uid="{00000000-0005-0000-0000-000054900000}"/>
    <cellStyle name="Output 8 8" xfId="18125" xr:uid="{00000000-0005-0000-0000-000055900000}"/>
    <cellStyle name="Output 8 8 2" xfId="28299" xr:uid="{00000000-0005-0000-0000-000056900000}"/>
    <cellStyle name="Output 8 8 3" xfId="42474" xr:uid="{00000000-0005-0000-0000-000057900000}"/>
    <cellStyle name="Output 8 9" xfId="18126" xr:uid="{00000000-0005-0000-0000-000058900000}"/>
    <cellStyle name="Output 8 9 2" xfId="28300" xr:uid="{00000000-0005-0000-0000-000059900000}"/>
    <cellStyle name="Output 9" xfId="2800" xr:uid="{00000000-0005-0000-0000-00005A900000}"/>
    <cellStyle name="Output 9 2" xfId="2801" xr:uid="{00000000-0005-0000-0000-00005B900000}"/>
    <cellStyle name="Output 9 2 2" xfId="18129" xr:uid="{00000000-0005-0000-0000-00005C900000}"/>
    <cellStyle name="Output 9 2 2 2" xfId="18130" xr:uid="{00000000-0005-0000-0000-00005D900000}"/>
    <cellStyle name="Output 9 2 2 2 2" xfId="18131" xr:uid="{00000000-0005-0000-0000-00005E900000}"/>
    <cellStyle name="Output 9 2 2 2 2 2" xfId="18132" xr:uid="{00000000-0005-0000-0000-00005F900000}"/>
    <cellStyle name="Output 9 2 2 2 2 2 2" xfId="18133" xr:uid="{00000000-0005-0000-0000-000060900000}"/>
    <cellStyle name="Output 9 2 2 2 2 2 2 2" xfId="28307" xr:uid="{00000000-0005-0000-0000-000061900000}"/>
    <cellStyle name="Output 9 2 2 2 2 2 2 3" xfId="38957" xr:uid="{00000000-0005-0000-0000-000062900000}"/>
    <cellStyle name="Output 9 2 2 2 2 2 3" xfId="18134" xr:uid="{00000000-0005-0000-0000-000063900000}"/>
    <cellStyle name="Output 9 2 2 2 2 2 3 2" xfId="28308" xr:uid="{00000000-0005-0000-0000-000064900000}"/>
    <cellStyle name="Output 9 2 2 2 2 2 3 3" xfId="41497" xr:uid="{00000000-0005-0000-0000-000065900000}"/>
    <cellStyle name="Output 9 2 2 2 2 2 4" xfId="28306" xr:uid="{00000000-0005-0000-0000-000066900000}"/>
    <cellStyle name="Output 9 2 2 2 2 2 5" xfId="36404" xr:uid="{00000000-0005-0000-0000-000067900000}"/>
    <cellStyle name="Output 9 2 2 2 2 3" xfId="18135" xr:uid="{00000000-0005-0000-0000-000068900000}"/>
    <cellStyle name="Output 9 2 2 2 2 3 2" xfId="28309" xr:uid="{00000000-0005-0000-0000-000069900000}"/>
    <cellStyle name="Output 9 2 2 2 2 3 3" xfId="37685" xr:uid="{00000000-0005-0000-0000-00006A900000}"/>
    <cellStyle name="Output 9 2 2 2 2 4" xfId="18136" xr:uid="{00000000-0005-0000-0000-00006B900000}"/>
    <cellStyle name="Output 9 2 2 2 2 4 2" xfId="28310" xr:uid="{00000000-0005-0000-0000-00006C900000}"/>
    <cellStyle name="Output 9 2 2 2 2 4 3" xfId="40227" xr:uid="{00000000-0005-0000-0000-00006D900000}"/>
    <cellStyle name="Output 9 2 2 2 2 5" xfId="28305" xr:uid="{00000000-0005-0000-0000-00006E900000}"/>
    <cellStyle name="Output 9 2 2 2 2 6" xfId="35125" xr:uid="{00000000-0005-0000-0000-00006F900000}"/>
    <cellStyle name="Output 9 2 2 2 3" xfId="28304" xr:uid="{00000000-0005-0000-0000-000070900000}"/>
    <cellStyle name="Output 9 2 2 2 4" xfId="33854" xr:uid="{00000000-0005-0000-0000-000071900000}"/>
    <cellStyle name="Output 9 2 2 3" xfId="18137" xr:uid="{00000000-0005-0000-0000-000072900000}"/>
    <cellStyle name="Output 9 2 2 3 2" xfId="18138" xr:uid="{00000000-0005-0000-0000-000073900000}"/>
    <cellStyle name="Output 9 2 2 3 2 2" xfId="18139" xr:uid="{00000000-0005-0000-0000-000074900000}"/>
    <cellStyle name="Output 9 2 2 3 2 2 2" xfId="28313" xr:uid="{00000000-0005-0000-0000-000075900000}"/>
    <cellStyle name="Output 9 2 2 3 2 2 3" xfId="38437" xr:uid="{00000000-0005-0000-0000-000076900000}"/>
    <cellStyle name="Output 9 2 2 3 2 3" xfId="18140" xr:uid="{00000000-0005-0000-0000-000077900000}"/>
    <cellStyle name="Output 9 2 2 3 2 3 2" xfId="28314" xr:uid="{00000000-0005-0000-0000-000078900000}"/>
    <cellStyle name="Output 9 2 2 3 2 3 3" xfId="40977" xr:uid="{00000000-0005-0000-0000-000079900000}"/>
    <cellStyle name="Output 9 2 2 3 2 4" xfId="28312" xr:uid="{00000000-0005-0000-0000-00007A900000}"/>
    <cellStyle name="Output 9 2 2 3 2 5" xfId="35884" xr:uid="{00000000-0005-0000-0000-00007B900000}"/>
    <cellStyle name="Output 9 2 2 3 3" xfId="18141" xr:uid="{00000000-0005-0000-0000-00007C900000}"/>
    <cellStyle name="Output 9 2 2 3 3 2" xfId="28315" xr:uid="{00000000-0005-0000-0000-00007D900000}"/>
    <cellStyle name="Output 9 2 2 3 3 3" xfId="37163" xr:uid="{00000000-0005-0000-0000-00007E900000}"/>
    <cellStyle name="Output 9 2 2 3 4" xfId="18142" xr:uid="{00000000-0005-0000-0000-00007F900000}"/>
    <cellStyle name="Output 9 2 2 3 4 2" xfId="28316" xr:uid="{00000000-0005-0000-0000-000080900000}"/>
    <cellStyle name="Output 9 2 2 3 4 3" xfId="39707" xr:uid="{00000000-0005-0000-0000-000081900000}"/>
    <cellStyle name="Output 9 2 2 3 5" xfId="28311" xr:uid="{00000000-0005-0000-0000-000082900000}"/>
    <cellStyle name="Output 9 2 2 3 6" xfId="34606" xr:uid="{00000000-0005-0000-0000-000083900000}"/>
    <cellStyle name="Output 9 2 2 4" xfId="28303" xr:uid="{00000000-0005-0000-0000-000084900000}"/>
    <cellStyle name="Output 9 2 2 5" xfId="32651" xr:uid="{00000000-0005-0000-0000-000085900000}"/>
    <cellStyle name="Output 9 2 3" xfId="18143" xr:uid="{00000000-0005-0000-0000-000086900000}"/>
    <cellStyle name="Output 9 2 3 2" xfId="18144" xr:uid="{00000000-0005-0000-0000-000087900000}"/>
    <cellStyle name="Output 9 2 3 2 2" xfId="18145" xr:uid="{00000000-0005-0000-0000-000088900000}"/>
    <cellStyle name="Output 9 2 3 2 2 2" xfId="18146" xr:uid="{00000000-0005-0000-0000-000089900000}"/>
    <cellStyle name="Output 9 2 3 2 2 2 2" xfId="18147" xr:uid="{00000000-0005-0000-0000-00008A900000}"/>
    <cellStyle name="Output 9 2 3 2 2 2 2 2" xfId="28321" xr:uid="{00000000-0005-0000-0000-00008B900000}"/>
    <cellStyle name="Output 9 2 3 2 2 2 2 3" xfId="39109" xr:uid="{00000000-0005-0000-0000-00008C900000}"/>
    <cellStyle name="Output 9 2 3 2 2 2 3" xfId="18148" xr:uid="{00000000-0005-0000-0000-00008D900000}"/>
    <cellStyle name="Output 9 2 3 2 2 2 3 2" xfId="28322" xr:uid="{00000000-0005-0000-0000-00008E900000}"/>
    <cellStyle name="Output 9 2 3 2 2 2 3 3" xfId="41649" xr:uid="{00000000-0005-0000-0000-00008F900000}"/>
    <cellStyle name="Output 9 2 3 2 2 2 4" xfId="28320" xr:uid="{00000000-0005-0000-0000-000090900000}"/>
    <cellStyle name="Output 9 2 3 2 2 2 5" xfId="36556" xr:uid="{00000000-0005-0000-0000-000091900000}"/>
    <cellStyle name="Output 9 2 3 2 2 3" xfId="18149" xr:uid="{00000000-0005-0000-0000-000092900000}"/>
    <cellStyle name="Output 9 2 3 2 2 3 2" xfId="28323" xr:uid="{00000000-0005-0000-0000-000093900000}"/>
    <cellStyle name="Output 9 2 3 2 2 3 3" xfId="37837" xr:uid="{00000000-0005-0000-0000-000094900000}"/>
    <cellStyle name="Output 9 2 3 2 2 4" xfId="18150" xr:uid="{00000000-0005-0000-0000-000095900000}"/>
    <cellStyle name="Output 9 2 3 2 2 4 2" xfId="28324" xr:uid="{00000000-0005-0000-0000-000096900000}"/>
    <cellStyle name="Output 9 2 3 2 2 4 3" xfId="40379" xr:uid="{00000000-0005-0000-0000-000097900000}"/>
    <cellStyle name="Output 9 2 3 2 2 5" xfId="28319" xr:uid="{00000000-0005-0000-0000-000098900000}"/>
    <cellStyle name="Output 9 2 3 2 2 6" xfId="35277" xr:uid="{00000000-0005-0000-0000-000099900000}"/>
    <cellStyle name="Output 9 2 3 2 3" xfId="28318" xr:uid="{00000000-0005-0000-0000-00009A900000}"/>
    <cellStyle name="Output 9 2 3 2 4" xfId="34005" xr:uid="{00000000-0005-0000-0000-00009B900000}"/>
    <cellStyle name="Output 9 2 3 3" xfId="18151" xr:uid="{00000000-0005-0000-0000-00009C900000}"/>
    <cellStyle name="Output 9 2 3 3 2" xfId="18152" xr:uid="{00000000-0005-0000-0000-00009D900000}"/>
    <cellStyle name="Output 9 2 3 3 2 2" xfId="18153" xr:uid="{00000000-0005-0000-0000-00009E900000}"/>
    <cellStyle name="Output 9 2 3 3 2 2 2" xfId="28327" xr:uid="{00000000-0005-0000-0000-00009F900000}"/>
    <cellStyle name="Output 9 2 3 3 2 2 3" xfId="38589" xr:uid="{00000000-0005-0000-0000-0000A0900000}"/>
    <cellStyle name="Output 9 2 3 3 2 3" xfId="18154" xr:uid="{00000000-0005-0000-0000-0000A1900000}"/>
    <cellStyle name="Output 9 2 3 3 2 3 2" xfId="28328" xr:uid="{00000000-0005-0000-0000-0000A2900000}"/>
    <cellStyle name="Output 9 2 3 3 2 3 3" xfId="41129" xr:uid="{00000000-0005-0000-0000-0000A3900000}"/>
    <cellStyle name="Output 9 2 3 3 2 4" xfId="28326" xr:uid="{00000000-0005-0000-0000-0000A4900000}"/>
    <cellStyle name="Output 9 2 3 3 2 5" xfId="36036" xr:uid="{00000000-0005-0000-0000-0000A5900000}"/>
    <cellStyle name="Output 9 2 3 3 3" xfId="18155" xr:uid="{00000000-0005-0000-0000-0000A6900000}"/>
    <cellStyle name="Output 9 2 3 3 3 2" xfId="28329" xr:uid="{00000000-0005-0000-0000-0000A7900000}"/>
    <cellStyle name="Output 9 2 3 3 3 3" xfId="37315" xr:uid="{00000000-0005-0000-0000-0000A8900000}"/>
    <cellStyle name="Output 9 2 3 3 4" xfId="18156" xr:uid="{00000000-0005-0000-0000-0000A9900000}"/>
    <cellStyle name="Output 9 2 3 3 4 2" xfId="28330" xr:uid="{00000000-0005-0000-0000-0000AA900000}"/>
    <cellStyle name="Output 9 2 3 3 4 3" xfId="39859" xr:uid="{00000000-0005-0000-0000-0000AB900000}"/>
    <cellStyle name="Output 9 2 3 3 5" xfId="28325" xr:uid="{00000000-0005-0000-0000-0000AC900000}"/>
    <cellStyle name="Output 9 2 3 3 6" xfId="34754" xr:uid="{00000000-0005-0000-0000-0000AD900000}"/>
    <cellStyle name="Output 9 2 3 4" xfId="28317" xr:uid="{00000000-0005-0000-0000-0000AE900000}"/>
    <cellStyle name="Output 9 2 3 5" xfId="32796" xr:uid="{00000000-0005-0000-0000-0000AF900000}"/>
    <cellStyle name="Output 9 2 4" xfId="18157" xr:uid="{00000000-0005-0000-0000-0000B0900000}"/>
    <cellStyle name="Output 9 2 4 2" xfId="18158" xr:uid="{00000000-0005-0000-0000-0000B1900000}"/>
    <cellStyle name="Output 9 2 4 2 2" xfId="18159" xr:uid="{00000000-0005-0000-0000-0000B2900000}"/>
    <cellStyle name="Output 9 2 4 2 2 2" xfId="18160" xr:uid="{00000000-0005-0000-0000-0000B3900000}"/>
    <cellStyle name="Output 9 2 4 2 2 2 2" xfId="18161" xr:uid="{00000000-0005-0000-0000-0000B4900000}"/>
    <cellStyle name="Output 9 2 4 2 2 2 2 2" xfId="28335" xr:uid="{00000000-0005-0000-0000-0000B5900000}"/>
    <cellStyle name="Output 9 2 4 2 2 2 2 3" xfId="39268" xr:uid="{00000000-0005-0000-0000-0000B6900000}"/>
    <cellStyle name="Output 9 2 4 2 2 2 3" xfId="18162" xr:uid="{00000000-0005-0000-0000-0000B7900000}"/>
    <cellStyle name="Output 9 2 4 2 2 2 3 2" xfId="28336" xr:uid="{00000000-0005-0000-0000-0000B8900000}"/>
    <cellStyle name="Output 9 2 4 2 2 2 3 3" xfId="41808" xr:uid="{00000000-0005-0000-0000-0000B9900000}"/>
    <cellStyle name="Output 9 2 4 2 2 2 4" xfId="28334" xr:uid="{00000000-0005-0000-0000-0000BA900000}"/>
    <cellStyle name="Output 9 2 4 2 2 2 5" xfId="36715" xr:uid="{00000000-0005-0000-0000-0000BB900000}"/>
    <cellStyle name="Output 9 2 4 2 2 3" xfId="18163" xr:uid="{00000000-0005-0000-0000-0000BC900000}"/>
    <cellStyle name="Output 9 2 4 2 2 3 2" xfId="28337" xr:uid="{00000000-0005-0000-0000-0000BD900000}"/>
    <cellStyle name="Output 9 2 4 2 2 3 3" xfId="37998" xr:uid="{00000000-0005-0000-0000-0000BE900000}"/>
    <cellStyle name="Output 9 2 4 2 2 4" xfId="18164" xr:uid="{00000000-0005-0000-0000-0000BF900000}"/>
    <cellStyle name="Output 9 2 4 2 2 4 2" xfId="28338" xr:uid="{00000000-0005-0000-0000-0000C0900000}"/>
    <cellStyle name="Output 9 2 4 2 2 4 3" xfId="40538" xr:uid="{00000000-0005-0000-0000-0000C1900000}"/>
    <cellStyle name="Output 9 2 4 2 2 5" xfId="28333" xr:uid="{00000000-0005-0000-0000-0000C2900000}"/>
    <cellStyle name="Output 9 2 4 2 2 6" xfId="35438" xr:uid="{00000000-0005-0000-0000-0000C3900000}"/>
    <cellStyle name="Output 9 2 4 2 3" xfId="28332" xr:uid="{00000000-0005-0000-0000-0000C4900000}"/>
    <cellStyle name="Output 9 2 4 2 4" xfId="34166" xr:uid="{00000000-0005-0000-0000-0000C5900000}"/>
    <cellStyle name="Output 9 2 4 3" xfId="18165" xr:uid="{00000000-0005-0000-0000-0000C6900000}"/>
    <cellStyle name="Output 9 2 4 3 2" xfId="18166" xr:uid="{00000000-0005-0000-0000-0000C7900000}"/>
    <cellStyle name="Output 9 2 4 3 2 2" xfId="18167" xr:uid="{00000000-0005-0000-0000-0000C8900000}"/>
    <cellStyle name="Output 9 2 4 3 2 2 2" xfId="28341" xr:uid="{00000000-0005-0000-0000-0000C9900000}"/>
    <cellStyle name="Output 9 2 4 3 2 2 3" xfId="38748" xr:uid="{00000000-0005-0000-0000-0000CA900000}"/>
    <cellStyle name="Output 9 2 4 3 2 3" xfId="18168" xr:uid="{00000000-0005-0000-0000-0000CB900000}"/>
    <cellStyle name="Output 9 2 4 3 2 3 2" xfId="28342" xr:uid="{00000000-0005-0000-0000-0000CC900000}"/>
    <cellStyle name="Output 9 2 4 3 2 3 3" xfId="41288" xr:uid="{00000000-0005-0000-0000-0000CD900000}"/>
    <cellStyle name="Output 9 2 4 3 2 4" xfId="28340" xr:uid="{00000000-0005-0000-0000-0000CE900000}"/>
    <cellStyle name="Output 9 2 4 3 2 5" xfId="36195" xr:uid="{00000000-0005-0000-0000-0000CF900000}"/>
    <cellStyle name="Output 9 2 4 3 3" xfId="18169" xr:uid="{00000000-0005-0000-0000-0000D0900000}"/>
    <cellStyle name="Output 9 2 4 3 3 2" xfId="28343" xr:uid="{00000000-0005-0000-0000-0000D1900000}"/>
    <cellStyle name="Output 9 2 4 3 3 3" xfId="37476" xr:uid="{00000000-0005-0000-0000-0000D2900000}"/>
    <cellStyle name="Output 9 2 4 3 4" xfId="18170" xr:uid="{00000000-0005-0000-0000-0000D3900000}"/>
    <cellStyle name="Output 9 2 4 3 4 2" xfId="28344" xr:uid="{00000000-0005-0000-0000-0000D4900000}"/>
    <cellStyle name="Output 9 2 4 3 4 3" xfId="40018" xr:uid="{00000000-0005-0000-0000-0000D5900000}"/>
    <cellStyle name="Output 9 2 4 3 5" xfId="28339" xr:uid="{00000000-0005-0000-0000-0000D6900000}"/>
    <cellStyle name="Output 9 2 4 3 6" xfId="34916" xr:uid="{00000000-0005-0000-0000-0000D7900000}"/>
    <cellStyle name="Output 9 2 4 4" xfId="28331" xr:uid="{00000000-0005-0000-0000-0000D8900000}"/>
    <cellStyle name="Output 9 2 4 5" xfId="33619" xr:uid="{00000000-0005-0000-0000-0000D9900000}"/>
    <cellStyle name="Output 9 2 5" xfId="18171" xr:uid="{00000000-0005-0000-0000-0000DA900000}"/>
    <cellStyle name="Output 9 2 5 2" xfId="18172" xr:uid="{00000000-0005-0000-0000-0000DB900000}"/>
    <cellStyle name="Output 9 2 5 2 2" xfId="18173" xr:uid="{00000000-0005-0000-0000-0000DC900000}"/>
    <cellStyle name="Output 9 2 5 2 2 2" xfId="28347" xr:uid="{00000000-0005-0000-0000-0000DD900000}"/>
    <cellStyle name="Output 9 2 5 2 2 3" xfId="38150" xr:uid="{00000000-0005-0000-0000-0000DE900000}"/>
    <cellStyle name="Output 9 2 5 2 3" xfId="18174" xr:uid="{00000000-0005-0000-0000-0000DF900000}"/>
    <cellStyle name="Output 9 2 5 2 3 2" xfId="28348" xr:uid="{00000000-0005-0000-0000-0000E0900000}"/>
    <cellStyle name="Output 9 2 5 2 3 3" xfId="40690" xr:uid="{00000000-0005-0000-0000-0000E1900000}"/>
    <cellStyle name="Output 9 2 5 2 4" xfId="28346" xr:uid="{00000000-0005-0000-0000-0000E2900000}"/>
    <cellStyle name="Output 9 2 5 2 5" xfId="35597" xr:uid="{00000000-0005-0000-0000-0000E3900000}"/>
    <cellStyle name="Output 9 2 5 3" xfId="18175" xr:uid="{00000000-0005-0000-0000-0000E4900000}"/>
    <cellStyle name="Output 9 2 5 3 2" xfId="28349" xr:uid="{00000000-0005-0000-0000-0000E5900000}"/>
    <cellStyle name="Output 9 2 5 3 3" xfId="36876" xr:uid="{00000000-0005-0000-0000-0000E6900000}"/>
    <cellStyle name="Output 9 2 5 4" xfId="18176" xr:uid="{00000000-0005-0000-0000-0000E7900000}"/>
    <cellStyle name="Output 9 2 5 4 2" xfId="28350" xr:uid="{00000000-0005-0000-0000-0000E8900000}"/>
    <cellStyle name="Output 9 2 5 4 3" xfId="39420" xr:uid="{00000000-0005-0000-0000-0000E9900000}"/>
    <cellStyle name="Output 9 2 5 5" xfId="28345" xr:uid="{00000000-0005-0000-0000-0000EA900000}"/>
    <cellStyle name="Output 9 2 5 6" xfId="34322" xr:uid="{00000000-0005-0000-0000-0000EB900000}"/>
    <cellStyle name="Output 9 2 6" xfId="18177" xr:uid="{00000000-0005-0000-0000-0000EC900000}"/>
    <cellStyle name="Output 9 2 6 2" xfId="28351" xr:uid="{00000000-0005-0000-0000-0000ED900000}"/>
    <cellStyle name="Output 9 2 7" xfId="18128" xr:uid="{00000000-0005-0000-0000-0000EE900000}"/>
    <cellStyle name="Output 9 2 8" xfId="28302" xr:uid="{00000000-0005-0000-0000-0000EF900000}"/>
    <cellStyle name="Output 9 2 9" xfId="31712" xr:uid="{00000000-0005-0000-0000-0000F0900000}"/>
    <cellStyle name="Output 9 3" xfId="2802" xr:uid="{00000000-0005-0000-0000-0000F1900000}"/>
    <cellStyle name="Output 9 3 2" xfId="18179" xr:uid="{00000000-0005-0000-0000-0000F2900000}"/>
    <cellStyle name="Output 9 3 2 2" xfId="18180" xr:uid="{00000000-0005-0000-0000-0000F3900000}"/>
    <cellStyle name="Output 9 3 2 2 2" xfId="18181" xr:uid="{00000000-0005-0000-0000-0000F4900000}"/>
    <cellStyle name="Output 9 3 2 2 2 2" xfId="18182" xr:uid="{00000000-0005-0000-0000-0000F5900000}"/>
    <cellStyle name="Output 9 3 2 2 2 2 2" xfId="28356" xr:uid="{00000000-0005-0000-0000-0000F6900000}"/>
    <cellStyle name="Output 9 3 2 2 2 2 3" xfId="38879" xr:uid="{00000000-0005-0000-0000-0000F7900000}"/>
    <cellStyle name="Output 9 3 2 2 2 3" xfId="18183" xr:uid="{00000000-0005-0000-0000-0000F8900000}"/>
    <cellStyle name="Output 9 3 2 2 2 3 2" xfId="28357" xr:uid="{00000000-0005-0000-0000-0000F9900000}"/>
    <cellStyle name="Output 9 3 2 2 2 3 3" xfId="41419" xr:uid="{00000000-0005-0000-0000-0000FA900000}"/>
    <cellStyle name="Output 9 3 2 2 2 4" xfId="28355" xr:uid="{00000000-0005-0000-0000-0000FB900000}"/>
    <cellStyle name="Output 9 3 2 2 2 5" xfId="36326" xr:uid="{00000000-0005-0000-0000-0000FC900000}"/>
    <cellStyle name="Output 9 3 2 2 3" xfId="18184" xr:uid="{00000000-0005-0000-0000-0000FD900000}"/>
    <cellStyle name="Output 9 3 2 2 3 2" xfId="28358" xr:uid="{00000000-0005-0000-0000-0000FE900000}"/>
    <cellStyle name="Output 9 3 2 2 3 3" xfId="37607" xr:uid="{00000000-0005-0000-0000-0000FF900000}"/>
    <cellStyle name="Output 9 3 2 2 4" xfId="18185" xr:uid="{00000000-0005-0000-0000-000000910000}"/>
    <cellStyle name="Output 9 3 2 2 4 2" xfId="28359" xr:uid="{00000000-0005-0000-0000-000001910000}"/>
    <cellStyle name="Output 9 3 2 2 4 3" xfId="40149" xr:uid="{00000000-0005-0000-0000-000002910000}"/>
    <cellStyle name="Output 9 3 2 2 5" xfId="28354" xr:uid="{00000000-0005-0000-0000-000003910000}"/>
    <cellStyle name="Output 9 3 2 2 6" xfId="35047" xr:uid="{00000000-0005-0000-0000-000004910000}"/>
    <cellStyle name="Output 9 3 2 3" xfId="28353" xr:uid="{00000000-0005-0000-0000-000005910000}"/>
    <cellStyle name="Output 9 3 2 4" xfId="33776" xr:uid="{00000000-0005-0000-0000-000006910000}"/>
    <cellStyle name="Output 9 3 3" xfId="18186" xr:uid="{00000000-0005-0000-0000-000007910000}"/>
    <cellStyle name="Output 9 3 3 2" xfId="18187" xr:uid="{00000000-0005-0000-0000-000008910000}"/>
    <cellStyle name="Output 9 3 3 2 2" xfId="18188" xr:uid="{00000000-0005-0000-0000-000009910000}"/>
    <cellStyle name="Output 9 3 3 2 2 2" xfId="28362" xr:uid="{00000000-0005-0000-0000-00000A910000}"/>
    <cellStyle name="Output 9 3 3 2 2 3" xfId="38359" xr:uid="{00000000-0005-0000-0000-00000B910000}"/>
    <cellStyle name="Output 9 3 3 2 3" xfId="18189" xr:uid="{00000000-0005-0000-0000-00000C910000}"/>
    <cellStyle name="Output 9 3 3 2 3 2" xfId="28363" xr:uid="{00000000-0005-0000-0000-00000D910000}"/>
    <cellStyle name="Output 9 3 3 2 3 3" xfId="40899" xr:uid="{00000000-0005-0000-0000-00000E910000}"/>
    <cellStyle name="Output 9 3 3 2 4" xfId="28361" xr:uid="{00000000-0005-0000-0000-00000F910000}"/>
    <cellStyle name="Output 9 3 3 2 5" xfId="35806" xr:uid="{00000000-0005-0000-0000-000010910000}"/>
    <cellStyle name="Output 9 3 3 3" xfId="18190" xr:uid="{00000000-0005-0000-0000-000011910000}"/>
    <cellStyle name="Output 9 3 3 3 2" xfId="28364" xr:uid="{00000000-0005-0000-0000-000012910000}"/>
    <cellStyle name="Output 9 3 3 3 3" xfId="37085" xr:uid="{00000000-0005-0000-0000-000013910000}"/>
    <cellStyle name="Output 9 3 3 4" xfId="18191" xr:uid="{00000000-0005-0000-0000-000014910000}"/>
    <cellStyle name="Output 9 3 3 4 2" xfId="28365" xr:uid="{00000000-0005-0000-0000-000015910000}"/>
    <cellStyle name="Output 9 3 3 4 3" xfId="39629" xr:uid="{00000000-0005-0000-0000-000016910000}"/>
    <cellStyle name="Output 9 3 3 5" xfId="28360" xr:uid="{00000000-0005-0000-0000-000017910000}"/>
    <cellStyle name="Output 9 3 3 6" xfId="34529" xr:uid="{00000000-0005-0000-0000-000018910000}"/>
    <cellStyle name="Output 9 3 4" xfId="18178" xr:uid="{00000000-0005-0000-0000-000019910000}"/>
    <cellStyle name="Output 9 3 5" xfId="28352" xr:uid="{00000000-0005-0000-0000-00001A910000}"/>
    <cellStyle name="Output 9 4" xfId="18192" xr:uid="{00000000-0005-0000-0000-00001B910000}"/>
    <cellStyle name="Output 9 4 2" xfId="18193" xr:uid="{00000000-0005-0000-0000-00001C910000}"/>
    <cellStyle name="Output 9 4 2 2" xfId="18194" xr:uid="{00000000-0005-0000-0000-00001D910000}"/>
    <cellStyle name="Output 9 4 2 2 2" xfId="18195" xr:uid="{00000000-0005-0000-0000-00001E910000}"/>
    <cellStyle name="Output 9 4 2 2 2 2" xfId="18196" xr:uid="{00000000-0005-0000-0000-00001F910000}"/>
    <cellStyle name="Output 9 4 2 2 2 2 2" xfId="28370" xr:uid="{00000000-0005-0000-0000-000020910000}"/>
    <cellStyle name="Output 9 4 2 2 2 2 3" xfId="39030" xr:uid="{00000000-0005-0000-0000-000021910000}"/>
    <cellStyle name="Output 9 4 2 2 2 3" xfId="18197" xr:uid="{00000000-0005-0000-0000-000022910000}"/>
    <cellStyle name="Output 9 4 2 2 2 3 2" xfId="28371" xr:uid="{00000000-0005-0000-0000-000023910000}"/>
    <cellStyle name="Output 9 4 2 2 2 3 3" xfId="41570" xr:uid="{00000000-0005-0000-0000-000024910000}"/>
    <cellStyle name="Output 9 4 2 2 2 4" xfId="28369" xr:uid="{00000000-0005-0000-0000-000025910000}"/>
    <cellStyle name="Output 9 4 2 2 2 5" xfId="36477" xr:uid="{00000000-0005-0000-0000-000026910000}"/>
    <cellStyle name="Output 9 4 2 2 3" xfId="18198" xr:uid="{00000000-0005-0000-0000-000027910000}"/>
    <cellStyle name="Output 9 4 2 2 3 2" xfId="28372" xr:uid="{00000000-0005-0000-0000-000028910000}"/>
    <cellStyle name="Output 9 4 2 2 3 3" xfId="37758" xr:uid="{00000000-0005-0000-0000-000029910000}"/>
    <cellStyle name="Output 9 4 2 2 4" xfId="18199" xr:uid="{00000000-0005-0000-0000-00002A910000}"/>
    <cellStyle name="Output 9 4 2 2 4 2" xfId="28373" xr:uid="{00000000-0005-0000-0000-00002B910000}"/>
    <cellStyle name="Output 9 4 2 2 4 3" xfId="40300" xr:uid="{00000000-0005-0000-0000-00002C910000}"/>
    <cellStyle name="Output 9 4 2 2 5" xfId="28368" xr:uid="{00000000-0005-0000-0000-00002D910000}"/>
    <cellStyle name="Output 9 4 2 2 6" xfId="35198" xr:uid="{00000000-0005-0000-0000-00002E910000}"/>
    <cellStyle name="Output 9 4 2 3" xfId="28367" xr:uid="{00000000-0005-0000-0000-00002F910000}"/>
    <cellStyle name="Output 9 4 2 4" xfId="33927" xr:uid="{00000000-0005-0000-0000-000030910000}"/>
    <cellStyle name="Output 9 4 3" xfId="18200" xr:uid="{00000000-0005-0000-0000-000031910000}"/>
    <cellStyle name="Output 9 4 3 2" xfId="18201" xr:uid="{00000000-0005-0000-0000-000032910000}"/>
    <cellStyle name="Output 9 4 3 2 2" xfId="18202" xr:uid="{00000000-0005-0000-0000-000033910000}"/>
    <cellStyle name="Output 9 4 3 2 2 2" xfId="28376" xr:uid="{00000000-0005-0000-0000-000034910000}"/>
    <cellStyle name="Output 9 4 3 2 2 3" xfId="38510" xr:uid="{00000000-0005-0000-0000-000035910000}"/>
    <cellStyle name="Output 9 4 3 2 3" xfId="18203" xr:uid="{00000000-0005-0000-0000-000036910000}"/>
    <cellStyle name="Output 9 4 3 2 3 2" xfId="28377" xr:uid="{00000000-0005-0000-0000-000037910000}"/>
    <cellStyle name="Output 9 4 3 2 3 3" xfId="41050" xr:uid="{00000000-0005-0000-0000-000038910000}"/>
    <cellStyle name="Output 9 4 3 2 4" xfId="28375" xr:uid="{00000000-0005-0000-0000-000039910000}"/>
    <cellStyle name="Output 9 4 3 2 5" xfId="35957" xr:uid="{00000000-0005-0000-0000-00003A910000}"/>
    <cellStyle name="Output 9 4 3 3" xfId="18204" xr:uid="{00000000-0005-0000-0000-00003B910000}"/>
    <cellStyle name="Output 9 4 3 3 2" xfId="28378" xr:uid="{00000000-0005-0000-0000-00003C910000}"/>
    <cellStyle name="Output 9 4 3 3 3" xfId="37236" xr:uid="{00000000-0005-0000-0000-00003D910000}"/>
    <cellStyle name="Output 9 4 3 4" xfId="18205" xr:uid="{00000000-0005-0000-0000-00003E910000}"/>
    <cellStyle name="Output 9 4 3 4 2" xfId="28379" xr:uid="{00000000-0005-0000-0000-00003F910000}"/>
    <cellStyle name="Output 9 4 3 4 3" xfId="39780" xr:uid="{00000000-0005-0000-0000-000040910000}"/>
    <cellStyle name="Output 9 4 3 5" xfId="28374" xr:uid="{00000000-0005-0000-0000-000041910000}"/>
    <cellStyle name="Output 9 4 3 6" xfId="34676" xr:uid="{00000000-0005-0000-0000-000042910000}"/>
    <cellStyle name="Output 9 4 4" xfId="28366" xr:uid="{00000000-0005-0000-0000-000043910000}"/>
    <cellStyle name="Output 9 4 5" xfId="32723" xr:uid="{00000000-0005-0000-0000-000044910000}"/>
    <cellStyle name="Output 9 5" xfId="18206" xr:uid="{00000000-0005-0000-0000-000045910000}"/>
    <cellStyle name="Output 9 5 2" xfId="18207" xr:uid="{00000000-0005-0000-0000-000046910000}"/>
    <cellStyle name="Output 9 5 2 2" xfId="18208" xr:uid="{00000000-0005-0000-0000-000047910000}"/>
    <cellStyle name="Output 9 5 2 2 2" xfId="18209" xr:uid="{00000000-0005-0000-0000-000048910000}"/>
    <cellStyle name="Output 9 5 2 2 2 2" xfId="18210" xr:uid="{00000000-0005-0000-0000-000049910000}"/>
    <cellStyle name="Output 9 5 2 2 2 2 2" xfId="28384" xr:uid="{00000000-0005-0000-0000-00004A910000}"/>
    <cellStyle name="Output 9 5 2 2 2 2 3" xfId="39189" xr:uid="{00000000-0005-0000-0000-00004B910000}"/>
    <cellStyle name="Output 9 5 2 2 2 3" xfId="18211" xr:uid="{00000000-0005-0000-0000-00004C910000}"/>
    <cellStyle name="Output 9 5 2 2 2 3 2" xfId="28385" xr:uid="{00000000-0005-0000-0000-00004D910000}"/>
    <cellStyle name="Output 9 5 2 2 2 3 3" xfId="41729" xr:uid="{00000000-0005-0000-0000-00004E910000}"/>
    <cellStyle name="Output 9 5 2 2 2 4" xfId="28383" xr:uid="{00000000-0005-0000-0000-00004F910000}"/>
    <cellStyle name="Output 9 5 2 2 2 5" xfId="36636" xr:uid="{00000000-0005-0000-0000-000050910000}"/>
    <cellStyle name="Output 9 5 2 2 3" xfId="18212" xr:uid="{00000000-0005-0000-0000-000051910000}"/>
    <cellStyle name="Output 9 5 2 2 3 2" xfId="28386" xr:uid="{00000000-0005-0000-0000-000052910000}"/>
    <cellStyle name="Output 9 5 2 2 3 3" xfId="37919" xr:uid="{00000000-0005-0000-0000-000053910000}"/>
    <cellStyle name="Output 9 5 2 2 4" xfId="18213" xr:uid="{00000000-0005-0000-0000-000054910000}"/>
    <cellStyle name="Output 9 5 2 2 4 2" xfId="28387" xr:uid="{00000000-0005-0000-0000-000055910000}"/>
    <cellStyle name="Output 9 5 2 2 4 3" xfId="40459" xr:uid="{00000000-0005-0000-0000-000056910000}"/>
    <cellStyle name="Output 9 5 2 2 5" xfId="28382" xr:uid="{00000000-0005-0000-0000-000057910000}"/>
    <cellStyle name="Output 9 5 2 2 6" xfId="35359" xr:uid="{00000000-0005-0000-0000-000058910000}"/>
    <cellStyle name="Output 9 5 2 3" xfId="28381" xr:uid="{00000000-0005-0000-0000-000059910000}"/>
    <cellStyle name="Output 9 5 2 4" xfId="34087" xr:uid="{00000000-0005-0000-0000-00005A910000}"/>
    <cellStyle name="Output 9 5 3" xfId="18214" xr:uid="{00000000-0005-0000-0000-00005B910000}"/>
    <cellStyle name="Output 9 5 3 2" xfId="18215" xr:uid="{00000000-0005-0000-0000-00005C910000}"/>
    <cellStyle name="Output 9 5 3 2 2" xfId="18216" xr:uid="{00000000-0005-0000-0000-00005D910000}"/>
    <cellStyle name="Output 9 5 3 2 2 2" xfId="28390" xr:uid="{00000000-0005-0000-0000-00005E910000}"/>
    <cellStyle name="Output 9 5 3 2 2 3" xfId="38669" xr:uid="{00000000-0005-0000-0000-00005F910000}"/>
    <cellStyle name="Output 9 5 3 2 3" xfId="18217" xr:uid="{00000000-0005-0000-0000-000060910000}"/>
    <cellStyle name="Output 9 5 3 2 3 2" xfId="28391" xr:uid="{00000000-0005-0000-0000-000061910000}"/>
    <cellStyle name="Output 9 5 3 2 3 3" xfId="41209" xr:uid="{00000000-0005-0000-0000-000062910000}"/>
    <cellStyle name="Output 9 5 3 2 4" xfId="28389" xr:uid="{00000000-0005-0000-0000-000063910000}"/>
    <cellStyle name="Output 9 5 3 2 5" xfId="36116" xr:uid="{00000000-0005-0000-0000-000064910000}"/>
    <cellStyle name="Output 9 5 3 3" xfId="18218" xr:uid="{00000000-0005-0000-0000-000065910000}"/>
    <cellStyle name="Output 9 5 3 3 2" xfId="28392" xr:uid="{00000000-0005-0000-0000-000066910000}"/>
    <cellStyle name="Output 9 5 3 3 3" xfId="37397" xr:uid="{00000000-0005-0000-0000-000067910000}"/>
    <cellStyle name="Output 9 5 3 4" xfId="18219" xr:uid="{00000000-0005-0000-0000-000068910000}"/>
    <cellStyle name="Output 9 5 3 4 2" xfId="28393" xr:uid="{00000000-0005-0000-0000-000069910000}"/>
    <cellStyle name="Output 9 5 3 4 3" xfId="39939" xr:uid="{00000000-0005-0000-0000-00006A910000}"/>
    <cellStyle name="Output 9 5 3 5" xfId="28388" xr:uid="{00000000-0005-0000-0000-00006B910000}"/>
    <cellStyle name="Output 9 5 3 6" xfId="34836" xr:uid="{00000000-0005-0000-0000-00006C910000}"/>
    <cellStyle name="Output 9 5 4" xfId="28380" xr:uid="{00000000-0005-0000-0000-00006D910000}"/>
    <cellStyle name="Output 9 5 5" xfId="32900" xr:uid="{00000000-0005-0000-0000-00006E910000}"/>
    <cellStyle name="Output 9 6" xfId="18220" xr:uid="{00000000-0005-0000-0000-00006F910000}"/>
    <cellStyle name="Output 9 6 2" xfId="18221" xr:uid="{00000000-0005-0000-0000-000070910000}"/>
    <cellStyle name="Output 9 6 2 2" xfId="18222" xr:uid="{00000000-0005-0000-0000-000071910000}"/>
    <cellStyle name="Output 9 6 2 2 2" xfId="28396" xr:uid="{00000000-0005-0000-0000-000072910000}"/>
    <cellStyle name="Output 9 6 2 2 3" xfId="38071" xr:uid="{00000000-0005-0000-0000-000073910000}"/>
    <cellStyle name="Output 9 6 2 3" xfId="18223" xr:uid="{00000000-0005-0000-0000-000074910000}"/>
    <cellStyle name="Output 9 6 2 3 2" xfId="28397" xr:uid="{00000000-0005-0000-0000-000075910000}"/>
    <cellStyle name="Output 9 6 2 3 3" xfId="40611" xr:uid="{00000000-0005-0000-0000-000076910000}"/>
    <cellStyle name="Output 9 6 2 4" xfId="28395" xr:uid="{00000000-0005-0000-0000-000077910000}"/>
    <cellStyle name="Output 9 6 2 5" xfId="35518" xr:uid="{00000000-0005-0000-0000-000078910000}"/>
    <cellStyle name="Output 9 6 3" xfId="18224" xr:uid="{00000000-0005-0000-0000-000079910000}"/>
    <cellStyle name="Output 9 6 3 2" xfId="28398" xr:uid="{00000000-0005-0000-0000-00007A910000}"/>
    <cellStyle name="Output 9 6 3 3" xfId="36797" xr:uid="{00000000-0005-0000-0000-00007B910000}"/>
    <cellStyle name="Output 9 6 4" xfId="18225" xr:uid="{00000000-0005-0000-0000-00007C910000}"/>
    <cellStyle name="Output 9 6 4 2" xfId="28399" xr:uid="{00000000-0005-0000-0000-00007D910000}"/>
    <cellStyle name="Output 9 6 4 3" xfId="39341" xr:uid="{00000000-0005-0000-0000-00007E910000}"/>
    <cellStyle name="Output 9 6 5" xfId="28394" xr:uid="{00000000-0005-0000-0000-00007F910000}"/>
    <cellStyle name="Output 9 6 6" xfId="34243" xr:uid="{00000000-0005-0000-0000-000080910000}"/>
    <cellStyle name="Output 9 7" xfId="18226" xr:uid="{00000000-0005-0000-0000-000081910000}"/>
    <cellStyle name="Output 9 7 2" xfId="28400" xr:uid="{00000000-0005-0000-0000-000082910000}"/>
    <cellStyle name="Output 9 7 3" xfId="42599" xr:uid="{00000000-0005-0000-0000-000083910000}"/>
    <cellStyle name="Output 9 8" xfId="18127" xr:uid="{00000000-0005-0000-0000-000084910000}"/>
    <cellStyle name="Output 9 9" xfId="28301" xr:uid="{00000000-0005-0000-0000-000085910000}"/>
    <cellStyle name="Percent 2" xfId="2803" xr:uid="{00000000-0005-0000-0000-000087910000}"/>
    <cellStyle name="Percent 2 2" xfId="18228" xr:uid="{00000000-0005-0000-0000-000088910000}"/>
    <cellStyle name="Percent 2 2 2" xfId="28402" xr:uid="{00000000-0005-0000-0000-000089910000}"/>
    <cellStyle name="Percent 2 2 3" xfId="42600" xr:uid="{00000000-0005-0000-0000-00008A910000}"/>
    <cellStyle name="Percent 2 3" xfId="18229" xr:uid="{00000000-0005-0000-0000-00008B910000}"/>
    <cellStyle name="Percent 2 3 2" xfId="28403" xr:uid="{00000000-0005-0000-0000-00008C910000}"/>
    <cellStyle name="Percent 2 3 3" xfId="42691" xr:uid="{00000000-0005-0000-0000-00008D910000}"/>
    <cellStyle name="Percent 2 4" xfId="18230" xr:uid="{00000000-0005-0000-0000-00008E910000}"/>
    <cellStyle name="Percent 2 4 2" xfId="28404" xr:uid="{00000000-0005-0000-0000-00008F910000}"/>
    <cellStyle name="Percent 2 4 3" xfId="42623" xr:uid="{00000000-0005-0000-0000-000090910000}"/>
    <cellStyle name="Percent 2 5" xfId="18227" xr:uid="{00000000-0005-0000-0000-000091910000}"/>
    <cellStyle name="Percent 2 6" xfId="28401" xr:uid="{00000000-0005-0000-0000-000092910000}"/>
    <cellStyle name="Percent 2 7" xfId="42498" xr:uid="{00000000-0005-0000-0000-000093910000}"/>
    <cellStyle name="Percent 3" xfId="2804" xr:uid="{00000000-0005-0000-0000-000094910000}"/>
    <cellStyle name="Percent 3 2" xfId="18232" xr:uid="{00000000-0005-0000-0000-000095910000}"/>
    <cellStyle name="Percent 3 2 2" xfId="28406" xr:uid="{00000000-0005-0000-0000-000096910000}"/>
    <cellStyle name="Percent 3 2 3" xfId="42692" xr:uid="{00000000-0005-0000-0000-000097910000}"/>
    <cellStyle name="Percent 3 3" xfId="18233" xr:uid="{00000000-0005-0000-0000-000098910000}"/>
    <cellStyle name="Percent 3 3 2" xfId="28407" xr:uid="{00000000-0005-0000-0000-000099910000}"/>
    <cellStyle name="Percent 3 3 3" xfId="42636" xr:uid="{00000000-0005-0000-0000-00009A910000}"/>
    <cellStyle name="Percent 3 4" xfId="18231" xr:uid="{00000000-0005-0000-0000-00009B910000}"/>
    <cellStyle name="Percent 3 5" xfId="28405" xr:uid="{00000000-0005-0000-0000-00009C910000}"/>
    <cellStyle name="Percent 4" xfId="18234" xr:uid="{00000000-0005-0000-0000-00009D910000}"/>
    <cellStyle name="Percent 4 2" xfId="28408" xr:uid="{00000000-0005-0000-0000-00009E910000}"/>
    <cellStyle name="Percent 4 3" xfId="42694" xr:uid="{00000000-0005-0000-0000-00009F910000}"/>
    <cellStyle name="Percent 5" xfId="18235" xr:uid="{00000000-0005-0000-0000-0000A0910000}"/>
    <cellStyle name="Percent 5 2" xfId="28409" xr:uid="{00000000-0005-0000-0000-0000A1910000}"/>
    <cellStyle name="Percent 5 3" xfId="42616" xr:uid="{00000000-0005-0000-0000-0000A2910000}"/>
    <cellStyle name="Percent 6" xfId="42611" xr:uid="{00000000-0005-0000-0000-0000A3910000}"/>
    <cellStyle name="Title" xfId="2805" builtinId="15" customBuiltin="1"/>
    <cellStyle name="Title 10" xfId="2806" xr:uid="{00000000-0005-0000-0000-0000A5910000}"/>
    <cellStyle name="Title 10 2" xfId="2807" xr:uid="{00000000-0005-0000-0000-0000A6910000}"/>
    <cellStyle name="Title 10 2 2" xfId="18239" xr:uid="{00000000-0005-0000-0000-0000A7910000}"/>
    <cellStyle name="Title 10 2 2 2" xfId="28413" xr:uid="{00000000-0005-0000-0000-0000A8910000}"/>
    <cellStyle name="Title 10 2 2 3" xfId="33621" xr:uid="{00000000-0005-0000-0000-0000A9910000}"/>
    <cellStyle name="Title 10 2 3" xfId="18240" xr:uid="{00000000-0005-0000-0000-0000AA910000}"/>
    <cellStyle name="Title 10 2 3 2" xfId="28414" xr:uid="{00000000-0005-0000-0000-0000AB910000}"/>
    <cellStyle name="Title 10 2 3 3" xfId="32486" xr:uid="{00000000-0005-0000-0000-0000AC910000}"/>
    <cellStyle name="Title 10 2 4" xfId="18241" xr:uid="{00000000-0005-0000-0000-0000AD910000}"/>
    <cellStyle name="Title 10 2 4 2" xfId="28415" xr:uid="{00000000-0005-0000-0000-0000AE910000}"/>
    <cellStyle name="Title 10 2 5" xfId="18238" xr:uid="{00000000-0005-0000-0000-0000AF910000}"/>
    <cellStyle name="Title 10 2 6" xfId="28412" xr:uid="{00000000-0005-0000-0000-0000B0910000}"/>
    <cellStyle name="Title 10 2 7" xfId="31714" xr:uid="{00000000-0005-0000-0000-0000B1910000}"/>
    <cellStyle name="Title 10 3" xfId="2808" xr:uid="{00000000-0005-0000-0000-0000B2910000}"/>
    <cellStyle name="Title 10 3 2" xfId="18243" xr:uid="{00000000-0005-0000-0000-0000B3910000}"/>
    <cellStyle name="Title 10 3 2 2" xfId="28417" xr:uid="{00000000-0005-0000-0000-0000B4910000}"/>
    <cellStyle name="Title 10 3 3" xfId="18242" xr:uid="{00000000-0005-0000-0000-0000B5910000}"/>
    <cellStyle name="Title 10 3 4" xfId="28416" xr:uid="{00000000-0005-0000-0000-0000B6910000}"/>
    <cellStyle name="Title 10 3 5" xfId="42475" xr:uid="{00000000-0005-0000-0000-0000B7910000}"/>
    <cellStyle name="Title 10 4" xfId="18244" xr:uid="{00000000-0005-0000-0000-0000B8910000}"/>
    <cellStyle name="Title 10 4 2" xfId="28418" xr:uid="{00000000-0005-0000-0000-0000B9910000}"/>
    <cellStyle name="Title 10 5" xfId="18237" xr:uid="{00000000-0005-0000-0000-0000BA910000}"/>
    <cellStyle name="Title 10 6" xfId="28411" xr:uid="{00000000-0005-0000-0000-0000BB910000}"/>
    <cellStyle name="Title 11" xfId="2809" xr:uid="{00000000-0005-0000-0000-0000BC910000}"/>
    <cellStyle name="Title 11 2" xfId="18246" xr:uid="{00000000-0005-0000-0000-0000BD910000}"/>
    <cellStyle name="Title 11 2 2" xfId="18247" xr:uid="{00000000-0005-0000-0000-0000BE910000}"/>
    <cellStyle name="Title 11 2 2 2" xfId="28421" xr:uid="{00000000-0005-0000-0000-0000BF910000}"/>
    <cellStyle name="Title 11 2 2 3" xfId="33622" xr:uid="{00000000-0005-0000-0000-0000C0910000}"/>
    <cellStyle name="Title 11 2 3" xfId="18248" xr:uid="{00000000-0005-0000-0000-0000C1910000}"/>
    <cellStyle name="Title 11 2 3 2" xfId="28422" xr:uid="{00000000-0005-0000-0000-0000C2910000}"/>
    <cellStyle name="Title 11 2 3 3" xfId="32487" xr:uid="{00000000-0005-0000-0000-0000C3910000}"/>
    <cellStyle name="Title 11 2 4" xfId="28420" xr:uid="{00000000-0005-0000-0000-0000C4910000}"/>
    <cellStyle name="Title 11 2 5" xfId="31715" xr:uid="{00000000-0005-0000-0000-0000C5910000}"/>
    <cellStyle name="Title 11 3" xfId="18249" xr:uid="{00000000-0005-0000-0000-0000C6910000}"/>
    <cellStyle name="Title 11 3 2" xfId="28423" xr:uid="{00000000-0005-0000-0000-0000C7910000}"/>
    <cellStyle name="Title 11 3 3" xfId="42476" xr:uid="{00000000-0005-0000-0000-0000C8910000}"/>
    <cellStyle name="Title 11 4" xfId="18250" xr:uid="{00000000-0005-0000-0000-0000C9910000}"/>
    <cellStyle name="Title 11 4 2" xfId="28424" xr:uid="{00000000-0005-0000-0000-0000CA910000}"/>
    <cellStyle name="Title 11 5" xfId="18245" xr:uid="{00000000-0005-0000-0000-0000CB910000}"/>
    <cellStyle name="Title 11 6" xfId="28419" xr:uid="{00000000-0005-0000-0000-0000CC910000}"/>
    <cellStyle name="Title 11 7" xfId="30942" xr:uid="{00000000-0005-0000-0000-0000CD910000}"/>
    <cellStyle name="Title 12" xfId="2810" xr:uid="{00000000-0005-0000-0000-0000CE910000}"/>
    <cellStyle name="Title 12 2" xfId="18252" xr:uid="{00000000-0005-0000-0000-0000CF910000}"/>
    <cellStyle name="Title 12 2 2" xfId="18253" xr:uid="{00000000-0005-0000-0000-0000D0910000}"/>
    <cellStyle name="Title 12 2 2 2" xfId="28427" xr:uid="{00000000-0005-0000-0000-0000D1910000}"/>
    <cellStyle name="Title 12 2 2 3" xfId="33623" xr:uid="{00000000-0005-0000-0000-0000D2910000}"/>
    <cellStyle name="Title 12 2 3" xfId="18254" xr:uid="{00000000-0005-0000-0000-0000D3910000}"/>
    <cellStyle name="Title 12 2 3 2" xfId="28428" xr:uid="{00000000-0005-0000-0000-0000D4910000}"/>
    <cellStyle name="Title 12 2 3 3" xfId="32488" xr:uid="{00000000-0005-0000-0000-0000D5910000}"/>
    <cellStyle name="Title 12 2 4" xfId="28426" xr:uid="{00000000-0005-0000-0000-0000D6910000}"/>
    <cellStyle name="Title 12 2 5" xfId="31716" xr:uid="{00000000-0005-0000-0000-0000D7910000}"/>
    <cellStyle name="Title 12 3" xfId="18255" xr:uid="{00000000-0005-0000-0000-0000D8910000}"/>
    <cellStyle name="Title 12 3 2" xfId="28429" xr:uid="{00000000-0005-0000-0000-0000D9910000}"/>
    <cellStyle name="Title 12 3 3" xfId="42477" xr:uid="{00000000-0005-0000-0000-0000DA910000}"/>
    <cellStyle name="Title 12 4" xfId="18256" xr:uid="{00000000-0005-0000-0000-0000DB910000}"/>
    <cellStyle name="Title 12 4 2" xfId="28430" xr:uid="{00000000-0005-0000-0000-0000DC910000}"/>
    <cellStyle name="Title 12 5" xfId="18251" xr:uid="{00000000-0005-0000-0000-0000DD910000}"/>
    <cellStyle name="Title 12 6" xfId="28425" xr:uid="{00000000-0005-0000-0000-0000DE910000}"/>
    <cellStyle name="Title 12 7" xfId="30941" xr:uid="{00000000-0005-0000-0000-0000DF910000}"/>
    <cellStyle name="Title 13" xfId="2811" xr:uid="{00000000-0005-0000-0000-0000E0910000}"/>
    <cellStyle name="Title 13 2" xfId="18258" xr:uid="{00000000-0005-0000-0000-0000E1910000}"/>
    <cellStyle name="Title 13 2 2" xfId="28432" xr:uid="{00000000-0005-0000-0000-0000E2910000}"/>
    <cellStyle name="Title 13 3" xfId="18257" xr:uid="{00000000-0005-0000-0000-0000E3910000}"/>
    <cellStyle name="Title 13 4" xfId="28431" xr:uid="{00000000-0005-0000-0000-0000E4910000}"/>
    <cellStyle name="Title 13 5" xfId="31060" xr:uid="{00000000-0005-0000-0000-0000E5910000}"/>
    <cellStyle name="Title 14" xfId="2812" xr:uid="{00000000-0005-0000-0000-0000E6910000}"/>
    <cellStyle name="Title 14 2" xfId="18260" xr:uid="{00000000-0005-0000-0000-0000E7910000}"/>
    <cellStyle name="Title 14 2 2" xfId="28434" xr:uid="{00000000-0005-0000-0000-0000E8910000}"/>
    <cellStyle name="Title 14 2 3" xfId="33620" xr:uid="{00000000-0005-0000-0000-0000E9910000}"/>
    <cellStyle name="Title 14 3" xfId="18261" xr:uid="{00000000-0005-0000-0000-0000EA910000}"/>
    <cellStyle name="Title 14 3 2" xfId="28435" xr:uid="{00000000-0005-0000-0000-0000EB910000}"/>
    <cellStyle name="Title 14 3 3" xfId="32485" xr:uid="{00000000-0005-0000-0000-0000EC910000}"/>
    <cellStyle name="Title 14 4" xfId="18262" xr:uid="{00000000-0005-0000-0000-0000ED910000}"/>
    <cellStyle name="Title 14 4 2" xfId="28436" xr:uid="{00000000-0005-0000-0000-0000EE910000}"/>
    <cellStyle name="Title 14 5" xfId="18259" xr:uid="{00000000-0005-0000-0000-0000EF910000}"/>
    <cellStyle name="Title 14 6" xfId="28433" xr:uid="{00000000-0005-0000-0000-0000F0910000}"/>
    <cellStyle name="Title 14 7" xfId="31713" xr:uid="{00000000-0005-0000-0000-0000F1910000}"/>
    <cellStyle name="Title 15" xfId="18263" xr:uid="{00000000-0005-0000-0000-0000F2910000}"/>
    <cellStyle name="Title 15 2" xfId="28437" xr:uid="{00000000-0005-0000-0000-0000F3910000}"/>
    <cellStyle name="Title 15 3" xfId="32836" xr:uid="{00000000-0005-0000-0000-0000F4910000}"/>
    <cellStyle name="Title 16" xfId="18264" xr:uid="{00000000-0005-0000-0000-0000F5910000}"/>
    <cellStyle name="Title 16 2" xfId="28438" xr:uid="{00000000-0005-0000-0000-0000F6910000}"/>
    <cellStyle name="Title 16 3" xfId="41843" xr:uid="{00000000-0005-0000-0000-0000F7910000}"/>
    <cellStyle name="Title 17" xfId="18265" xr:uid="{00000000-0005-0000-0000-0000F8910000}"/>
    <cellStyle name="Title 17 2" xfId="28439" xr:uid="{00000000-0005-0000-0000-0000F9910000}"/>
    <cellStyle name="Title 17 3" xfId="42511" xr:uid="{00000000-0005-0000-0000-0000FA910000}"/>
    <cellStyle name="Title 18" xfId="18236" xr:uid="{00000000-0005-0000-0000-0000FB910000}"/>
    <cellStyle name="Title 19" xfId="28410" xr:uid="{00000000-0005-0000-0000-0000FC910000}"/>
    <cellStyle name="Title 2" xfId="2813" xr:uid="{00000000-0005-0000-0000-0000FD910000}"/>
    <cellStyle name="Title 2 2" xfId="2814" xr:uid="{00000000-0005-0000-0000-0000FE910000}"/>
    <cellStyle name="Title 2 2 2" xfId="2815" xr:uid="{00000000-0005-0000-0000-0000FF910000}"/>
    <cellStyle name="Title 2 2 2 2" xfId="18268" xr:uid="{00000000-0005-0000-0000-000000920000}"/>
    <cellStyle name="Title 2 2 2 3" xfId="28442" xr:uid="{00000000-0005-0000-0000-000001920000}"/>
    <cellStyle name="Title 2 2 3" xfId="2816" xr:uid="{00000000-0005-0000-0000-000002920000}"/>
    <cellStyle name="Title 2 2 3 2" xfId="18269" xr:uid="{00000000-0005-0000-0000-000003920000}"/>
    <cellStyle name="Title 2 2 3 3" xfId="28443" xr:uid="{00000000-0005-0000-0000-000004920000}"/>
    <cellStyle name="Title 2 2 4" xfId="2817" xr:uid="{00000000-0005-0000-0000-000005920000}"/>
    <cellStyle name="Title 2 2 4 2" xfId="18270" xr:uid="{00000000-0005-0000-0000-000006920000}"/>
    <cellStyle name="Title 2 2 4 3" xfId="28444" xr:uid="{00000000-0005-0000-0000-000007920000}"/>
    <cellStyle name="Title 2 2 5" xfId="2818" xr:uid="{00000000-0005-0000-0000-000008920000}"/>
    <cellStyle name="Title 2 2 5 2" xfId="18271" xr:uid="{00000000-0005-0000-0000-000009920000}"/>
    <cellStyle name="Title 2 2 5 3" xfId="28445" xr:uid="{00000000-0005-0000-0000-00000A920000}"/>
    <cellStyle name="Title 2 2 6" xfId="18267" xr:uid="{00000000-0005-0000-0000-00000B920000}"/>
    <cellStyle name="Title 2 2 7" xfId="28441" xr:uid="{00000000-0005-0000-0000-00000C920000}"/>
    <cellStyle name="Title 2 3" xfId="2819" xr:uid="{00000000-0005-0000-0000-00000D920000}"/>
    <cellStyle name="Title 2 3 2" xfId="2820" xr:uid="{00000000-0005-0000-0000-00000E920000}"/>
    <cellStyle name="Title 2 3 2 2" xfId="18274" xr:uid="{00000000-0005-0000-0000-00000F920000}"/>
    <cellStyle name="Title 2 3 2 2 2" xfId="28448" xr:uid="{00000000-0005-0000-0000-000010920000}"/>
    <cellStyle name="Title 2 3 2 3" xfId="18273" xr:uid="{00000000-0005-0000-0000-000011920000}"/>
    <cellStyle name="Title 2 3 2 4" xfId="28447" xr:uid="{00000000-0005-0000-0000-000012920000}"/>
    <cellStyle name="Title 2 3 2 5" xfId="33624" xr:uid="{00000000-0005-0000-0000-000013920000}"/>
    <cellStyle name="Title 2 3 3" xfId="2821" xr:uid="{00000000-0005-0000-0000-000014920000}"/>
    <cellStyle name="Title 2 3 3 2" xfId="18275" xr:uid="{00000000-0005-0000-0000-000015920000}"/>
    <cellStyle name="Title 2 3 3 3" xfId="28449" xr:uid="{00000000-0005-0000-0000-000016920000}"/>
    <cellStyle name="Title 2 3 4" xfId="18276" xr:uid="{00000000-0005-0000-0000-000017920000}"/>
    <cellStyle name="Title 2 3 4 2" xfId="18277" xr:uid="{00000000-0005-0000-0000-000018920000}"/>
    <cellStyle name="Title 2 3 4 2 2" xfId="28451" xr:uid="{00000000-0005-0000-0000-000019920000}"/>
    <cellStyle name="Title 2 3 4 3" xfId="28450" xr:uid="{00000000-0005-0000-0000-00001A920000}"/>
    <cellStyle name="Title 2 3 4 4" xfId="42601" xr:uid="{00000000-0005-0000-0000-00001B920000}"/>
    <cellStyle name="Title 2 3 5" xfId="18272" xr:uid="{00000000-0005-0000-0000-00001C920000}"/>
    <cellStyle name="Title 2 3 6" xfId="28446" xr:uid="{00000000-0005-0000-0000-00001D920000}"/>
    <cellStyle name="Title 2 4" xfId="2822" xr:uid="{00000000-0005-0000-0000-00001E920000}"/>
    <cellStyle name="Title 2 4 2" xfId="18279" xr:uid="{00000000-0005-0000-0000-00001F920000}"/>
    <cellStyle name="Title 2 4 2 2" xfId="28453" xr:uid="{00000000-0005-0000-0000-000020920000}"/>
    <cellStyle name="Title 2 4 2 3" xfId="42602" xr:uid="{00000000-0005-0000-0000-000021920000}"/>
    <cellStyle name="Title 2 4 3" xfId="18280" xr:uid="{00000000-0005-0000-0000-000022920000}"/>
    <cellStyle name="Title 2 4 3 2" xfId="28454" xr:uid="{00000000-0005-0000-0000-000023920000}"/>
    <cellStyle name="Title 2 4 4" xfId="18278" xr:uid="{00000000-0005-0000-0000-000024920000}"/>
    <cellStyle name="Title 2 4 5" xfId="28452" xr:uid="{00000000-0005-0000-0000-000025920000}"/>
    <cellStyle name="Title 2 4 6" xfId="32837" xr:uid="{00000000-0005-0000-0000-000026920000}"/>
    <cellStyle name="Title 2 5" xfId="2823" xr:uid="{00000000-0005-0000-0000-000027920000}"/>
    <cellStyle name="Title 2 5 2" xfId="18281" xr:uid="{00000000-0005-0000-0000-000028920000}"/>
    <cellStyle name="Title 2 5 3" xfId="28455" xr:uid="{00000000-0005-0000-0000-000029920000}"/>
    <cellStyle name="Title 2 6" xfId="18282" xr:uid="{00000000-0005-0000-0000-00002A920000}"/>
    <cellStyle name="Title 2 6 2" xfId="28456" xr:uid="{00000000-0005-0000-0000-00002B920000}"/>
    <cellStyle name="Title 2 7" xfId="18266" xr:uid="{00000000-0005-0000-0000-00002C920000}"/>
    <cellStyle name="Title 2 8" xfId="28440" xr:uid="{00000000-0005-0000-0000-00002D920000}"/>
    <cellStyle name="Title 20" xfId="42695" xr:uid="{00000000-0005-0000-0000-00002E920000}"/>
    <cellStyle name="Title 3" xfId="2824" xr:uid="{00000000-0005-0000-0000-00002F920000}"/>
    <cellStyle name="Title 3 2" xfId="2825" xr:uid="{00000000-0005-0000-0000-000030920000}"/>
    <cellStyle name="Title 3 2 2" xfId="18284" xr:uid="{00000000-0005-0000-0000-000031920000}"/>
    <cellStyle name="Title 3 2 3" xfId="28458" xr:uid="{00000000-0005-0000-0000-000032920000}"/>
    <cellStyle name="Title 3 3" xfId="2826" xr:uid="{00000000-0005-0000-0000-000033920000}"/>
    <cellStyle name="Title 3 3 2" xfId="18286" xr:uid="{00000000-0005-0000-0000-000034920000}"/>
    <cellStyle name="Title 3 3 2 2" xfId="28460" xr:uid="{00000000-0005-0000-0000-000035920000}"/>
    <cellStyle name="Title 3 3 2 3" xfId="33625" xr:uid="{00000000-0005-0000-0000-000036920000}"/>
    <cellStyle name="Title 3 3 3" xfId="18287" xr:uid="{00000000-0005-0000-0000-000037920000}"/>
    <cellStyle name="Title 3 3 3 2" xfId="28461" xr:uid="{00000000-0005-0000-0000-000038920000}"/>
    <cellStyle name="Title 3 3 3 3" xfId="32489" xr:uid="{00000000-0005-0000-0000-000039920000}"/>
    <cellStyle name="Title 3 3 4" xfId="18288" xr:uid="{00000000-0005-0000-0000-00003A920000}"/>
    <cellStyle name="Title 3 3 4 2" xfId="28462" xr:uid="{00000000-0005-0000-0000-00003B920000}"/>
    <cellStyle name="Title 3 3 5" xfId="18285" xr:uid="{00000000-0005-0000-0000-00003C920000}"/>
    <cellStyle name="Title 3 3 6" xfId="28459" xr:uid="{00000000-0005-0000-0000-00003D920000}"/>
    <cellStyle name="Title 3 3 7" xfId="31717" xr:uid="{00000000-0005-0000-0000-00003E920000}"/>
    <cellStyle name="Title 3 4" xfId="2827" xr:uid="{00000000-0005-0000-0000-00003F920000}"/>
    <cellStyle name="Title 3 4 2" xfId="18289" xr:uid="{00000000-0005-0000-0000-000040920000}"/>
    <cellStyle name="Title 3 4 3" xfId="28463" xr:uid="{00000000-0005-0000-0000-000041920000}"/>
    <cellStyle name="Title 3 5" xfId="18290" xr:uid="{00000000-0005-0000-0000-000042920000}"/>
    <cellStyle name="Title 3 5 2" xfId="28464" xr:uid="{00000000-0005-0000-0000-000043920000}"/>
    <cellStyle name="Title 3 6" xfId="18283" xr:uid="{00000000-0005-0000-0000-000044920000}"/>
    <cellStyle name="Title 3 7" xfId="28457" xr:uid="{00000000-0005-0000-0000-000045920000}"/>
    <cellStyle name="Title 4" xfId="2828" xr:uid="{00000000-0005-0000-0000-000046920000}"/>
    <cellStyle name="Title 4 2" xfId="2829" xr:uid="{00000000-0005-0000-0000-000047920000}"/>
    <cellStyle name="Title 4 2 2" xfId="18293" xr:uid="{00000000-0005-0000-0000-000048920000}"/>
    <cellStyle name="Title 4 2 2 2" xfId="28467" xr:uid="{00000000-0005-0000-0000-000049920000}"/>
    <cellStyle name="Title 4 2 2 3" xfId="33626" xr:uid="{00000000-0005-0000-0000-00004A920000}"/>
    <cellStyle name="Title 4 2 3" xfId="18294" xr:uid="{00000000-0005-0000-0000-00004B920000}"/>
    <cellStyle name="Title 4 2 3 2" xfId="28468" xr:uid="{00000000-0005-0000-0000-00004C920000}"/>
    <cellStyle name="Title 4 2 3 3" xfId="32490" xr:uid="{00000000-0005-0000-0000-00004D920000}"/>
    <cellStyle name="Title 4 2 4" xfId="18292" xr:uid="{00000000-0005-0000-0000-00004E920000}"/>
    <cellStyle name="Title 4 2 5" xfId="28466" xr:uid="{00000000-0005-0000-0000-00004F920000}"/>
    <cellStyle name="Title 4 3" xfId="2830" xr:uid="{00000000-0005-0000-0000-000050920000}"/>
    <cellStyle name="Title 4 3 2" xfId="18295" xr:uid="{00000000-0005-0000-0000-000051920000}"/>
    <cellStyle name="Title 4 3 3" xfId="28469" xr:uid="{00000000-0005-0000-0000-000052920000}"/>
    <cellStyle name="Title 4 4" xfId="2831" xr:uid="{00000000-0005-0000-0000-000053920000}"/>
    <cellStyle name="Title 4 4 2" xfId="18296" xr:uid="{00000000-0005-0000-0000-000054920000}"/>
    <cellStyle name="Title 4 4 3" xfId="28470" xr:uid="{00000000-0005-0000-0000-000055920000}"/>
    <cellStyle name="Title 4 5" xfId="18297" xr:uid="{00000000-0005-0000-0000-000056920000}"/>
    <cellStyle name="Title 4 5 2" xfId="28471" xr:uid="{00000000-0005-0000-0000-000057920000}"/>
    <cellStyle name="Title 4 6" xfId="18291" xr:uid="{00000000-0005-0000-0000-000058920000}"/>
    <cellStyle name="Title 4 7" xfId="28465" xr:uid="{00000000-0005-0000-0000-000059920000}"/>
    <cellStyle name="Title 5" xfId="2832" xr:uid="{00000000-0005-0000-0000-00005A920000}"/>
    <cellStyle name="Title 5 2" xfId="2833" xr:uid="{00000000-0005-0000-0000-00005B920000}"/>
    <cellStyle name="Title 5 2 2" xfId="2834" xr:uid="{00000000-0005-0000-0000-00005C920000}"/>
    <cellStyle name="Title 5 2 2 2" xfId="18301" xr:uid="{00000000-0005-0000-0000-00005D920000}"/>
    <cellStyle name="Title 5 2 2 2 2" xfId="28475" xr:uid="{00000000-0005-0000-0000-00005E920000}"/>
    <cellStyle name="Title 5 2 2 3" xfId="18300" xr:uid="{00000000-0005-0000-0000-00005F920000}"/>
    <cellStyle name="Title 5 2 2 4" xfId="28474" xr:uid="{00000000-0005-0000-0000-000060920000}"/>
    <cellStyle name="Title 5 2 2 5" xfId="33627" xr:uid="{00000000-0005-0000-0000-000061920000}"/>
    <cellStyle name="Title 5 2 3" xfId="2835" xr:uid="{00000000-0005-0000-0000-000062920000}"/>
    <cellStyle name="Title 5 2 3 2" xfId="18302" xr:uid="{00000000-0005-0000-0000-000063920000}"/>
    <cellStyle name="Title 5 2 3 3" xfId="28476" xr:uid="{00000000-0005-0000-0000-000064920000}"/>
    <cellStyle name="Title 5 2 4" xfId="2836" xr:uid="{00000000-0005-0000-0000-000065920000}"/>
    <cellStyle name="Title 5 2 4 2" xfId="18303" xr:uid="{00000000-0005-0000-0000-000066920000}"/>
    <cellStyle name="Title 5 2 4 3" xfId="28477" xr:uid="{00000000-0005-0000-0000-000067920000}"/>
    <cellStyle name="Title 5 2 5" xfId="18299" xr:uid="{00000000-0005-0000-0000-000068920000}"/>
    <cellStyle name="Title 5 2 6" xfId="28473" xr:uid="{00000000-0005-0000-0000-000069920000}"/>
    <cellStyle name="Title 5 3" xfId="2837" xr:uid="{00000000-0005-0000-0000-00006A920000}"/>
    <cellStyle name="Title 5 3 2" xfId="2838" xr:uid="{00000000-0005-0000-0000-00006B920000}"/>
    <cellStyle name="Title 5 3 2 2" xfId="18305" xr:uid="{00000000-0005-0000-0000-00006C920000}"/>
    <cellStyle name="Title 5 3 2 3" xfId="28479" xr:uid="{00000000-0005-0000-0000-00006D920000}"/>
    <cellStyle name="Title 5 3 3" xfId="2839" xr:uid="{00000000-0005-0000-0000-00006E920000}"/>
    <cellStyle name="Title 5 3 3 2" xfId="18306" xr:uid="{00000000-0005-0000-0000-00006F920000}"/>
    <cellStyle name="Title 5 3 3 3" xfId="28480" xr:uid="{00000000-0005-0000-0000-000070920000}"/>
    <cellStyle name="Title 5 3 4" xfId="18307" xr:uid="{00000000-0005-0000-0000-000071920000}"/>
    <cellStyle name="Title 5 3 4 2" xfId="28481" xr:uid="{00000000-0005-0000-0000-000072920000}"/>
    <cellStyle name="Title 5 3 5" xfId="18304" xr:uid="{00000000-0005-0000-0000-000073920000}"/>
    <cellStyle name="Title 5 3 6" xfId="28478" xr:uid="{00000000-0005-0000-0000-000074920000}"/>
    <cellStyle name="Title 5 4" xfId="2840" xr:uid="{00000000-0005-0000-0000-000075920000}"/>
    <cellStyle name="Title 5 4 2" xfId="2841" xr:uid="{00000000-0005-0000-0000-000076920000}"/>
    <cellStyle name="Title 5 4 2 2" xfId="18309" xr:uid="{00000000-0005-0000-0000-000077920000}"/>
    <cellStyle name="Title 5 4 2 3" xfId="28483" xr:uid="{00000000-0005-0000-0000-000078920000}"/>
    <cellStyle name="Title 5 4 3" xfId="2842" xr:uid="{00000000-0005-0000-0000-000079920000}"/>
    <cellStyle name="Title 5 4 3 2" xfId="18310" xr:uid="{00000000-0005-0000-0000-00007A920000}"/>
    <cellStyle name="Title 5 4 3 3" xfId="28484" xr:uid="{00000000-0005-0000-0000-00007B920000}"/>
    <cellStyle name="Title 5 4 4" xfId="18311" xr:uid="{00000000-0005-0000-0000-00007C920000}"/>
    <cellStyle name="Title 5 4 4 2" xfId="28485" xr:uid="{00000000-0005-0000-0000-00007D920000}"/>
    <cellStyle name="Title 5 4 5" xfId="18308" xr:uid="{00000000-0005-0000-0000-00007E920000}"/>
    <cellStyle name="Title 5 4 6" xfId="28482" xr:uid="{00000000-0005-0000-0000-00007F920000}"/>
    <cellStyle name="Title 5 5" xfId="18298" xr:uid="{00000000-0005-0000-0000-000080920000}"/>
    <cellStyle name="Title 5 6" xfId="28472" xr:uid="{00000000-0005-0000-0000-000081920000}"/>
    <cellStyle name="Title 6" xfId="2843" xr:uid="{00000000-0005-0000-0000-000082920000}"/>
    <cellStyle name="Title 6 2" xfId="2844" xr:uid="{00000000-0005-0000-0000-000083920000}"/>
    <cellStyle name="Title 6 2 2" xfId="18314" xr:uid="{00000000-0005-0000-0000-000084920000}"/>
    <cellStyle name="Title 6 2 2 2" xfId="28488" xr:uid="{00000000-0005-0000-0000-000085920000}"/>
    <cellStyle name="Title 6 2 2 3" xfId="33628" xr:uid="{00000000-0005-0000-0000-000086920000}"/>
    <cellStyle name="Title 6 2 3" xfId="18315" xr:uid="{00000000-0005-0000-0000-000087920000}"/>
    <cellStyle name="Title 6 2 3 2" xfId="28489" xr:uid="{00000000-0005-0000-0000-000088920000}"/>
    <cellStyle name="Title 6 2 3 3" xfId="32491" xr:uid="{00000000-0005-0000-0000-000089920000}"/>
    <cellStyle name="Title 6 2 4" xfId="18313" xr:uid="{00000000-0005-0000-0000-00008A920000}"/>
    <cellStyle name="Title 6 2 5" xfId="28487" xr:uid="{00000000-0005-0000-0000-00008B920000}"/>
    <cellStyle name="Title 6 3" xfId="2845" xr:uid="{00000000-0005-0000-0000-00008C920000}"/>
    <cellStyle name="Title 6 3 2" xfId="18316" xr:uid="{00000000-0005-0000-0000-00008D920000}"/>
    <cellStyle name="Title 6 3 3" xfId="28490" xr:uid="{00000000-0005-0000-0000-00008E920000}"/>
    <cellStyle name="Title 6 4" xfId="18317" xr:uid="{00000000-0005-0000-0000-00008F920000}"/>
    <cellStyle name="Title 6 4 2" xfId="28491" xr:uid="{00000000-0005-0000-0000-000090920000}"/>
    <cellStyle name="Title 6 5" xfId="18312" xr:uid="{00000000-0005-0000-0000-000091920000}"/>
    <cellStyle name="Title 6 6" xfId="28486" xr:uid="{00000000-0005-0000-0000-000092920000}"/>
    <cellStyle name="Title 7" xfId="2846" xr:uid="{00000000-0005-0000-0000-000093920000}"/>
    <cellStyle name="Title 7 2" xfId="2847" xr:uid="{00000000-0005-0000-0000-000094920000}"/>
    <cellStyle name="Title 7 2 2" xfId="18320" xr:uid="{00000000-0005-0000-0000-000095920000}"/>
    <cellStyle name="Title 7 2 2 2" xfId="28494" xr:uid="{00000000-0005-0000-0000-000096920000}"/>
    <cellStyle name="Title 7 2 2 3" xfId="33629" xr:uid="{00000000-0005-0000-0000-000097920000}"/>
    <cellStyle name="Title 7 2 3" xfId="18321" xr:uid="{00000000-0005-0000-0000-000098920000}"/>
    <cellStyle name="Title 7 2 3 2" xfId="28495" xr:uid="{00000000-0005-0000-0000-000099920000}"/>
    <cellStyle name="Title 7 2 3 3" xfId="32492" xr:uid="{00000000-0005-0000-0000-00009A920000}"/>
    <cellStyle name="Title 7 2 4" xfId="18319" xr:uid="{00000000-0005-0000-0000-00009B920000}"/>
    <cellStyle name="Title 7 2 5" xfId="28493" xr:uid="{00000000-0005-0000-0000-00009C920000}"/>
    <cellStyle name="Title 7 3" xfId="18322" xr:uid="{00000000-0005-0000-0000-00009D920000}"/>
    <cellStyle name="Title 7 3 2" xfId="28496" xr:uid="{00000000-0005-0000-0000-00009E920000}"/>
    <cellStyle name="Title 7 3 3" xfId="42478" xr:uid="{00000000-0005-0000-0000-00009F920000}"/>
    <cellStyle name="Title 7 4" xfId="18318" xr:uid="{00000000-0005-0000-0000-0000A0920000}"/>
    <cellStyle name="Title 7 5" xfId="28492" xr:uid="{00000000-0005-0000-0000-0000A1920000}"/>
    <cellStyle name="Title 8" xfId="2848" xr:uid="{00000000-0005-0000-0000-0000A2920000}"/>
    <cellStyle name="Title 8 2" xfId="18324" xr:uid="{00000000-0005-0000-0000-0000A3920000}"/>
    <cellStyle name="Title 8 2 2" xfId="18325" xr:uid="{00000000-0005-0000-0000-0000A4920000}"/>
    <cellStyle name="Title 8 2 2 2" xfId="28499" xr:uid="{00000000-0005-0000-0000-0000A5920000}"/>
    <cellStyle name="Title 8 2 2 3" xfId="33630" xr:uid="{00000000-0005-0000-0000-0000A6920000}"/>
    <cellStyle name="Title 8 2 3" xfId="18326" xr:uid="{00000000-0005-0000-0000-0000A7920000}"/>
    <cellStyle name="Title 8 2 3 2" xfId="28500" xr:uid="{00000000-0005-0000-0000-0000A8920000}"/>
    <cellStyle name="Title 8 2 3 3" xfId="32493" xr:uid="{00000000-0005-0000-0000-0000A9920000}"/>
    <cellStyle name="Title 8 2 4" xfId="28498" xr:uid="{00000000-0005-0000-0000-0000AA920000}"/>
    <cellStyle name="Title 8 2 5" xfId="31718" xr:uid="{00000000-0005-0000-0000-0000AB920000}"/>
    <cellStyle name="Title 8 3" xfId="18327" xr:uid="{00000000-0005-0000-0000-0000AC920000}"/>
    <cellStyle name="Title 8 3 2" xfId="28501" xr:uid="{00000000-0005-0000-0000-0000AD920000}"/>
    <cellStyle name="Title 8 3 3" xfId="42479" xr:uid="{00000000-0005-0000-0000-0000AE920000}"/>
    <cellStyle name="Title 8 4" xfId="18328" xr:uid="{00000000-0005-0000-0000-0000AF920000}"/>
    <cellStyle name="Title 8 4 2" xfId="28502" xr:uid="{00000000-0005-0000-0000-0000B0920000}"/>
    <cellStyle name="Title 8 5" xfId="18323" xr:uid="{00000000-0005-0000-0000-0000B1920000}"/>
    <cellStyle name="Title 8 6" xfId="28497" xr:uid="{00000000-0005-0000-0000-0000B2920000}"/>
    <cellStyle name="Title 8 7" xfId="30943" xr:uid="{00000000-0005-0000-0000-0000B3920000}"/>
    <cellStyle name="Title 9" xfId="2849" xr:uid="{00000000-0005-0000-0000-0000B4920000}"/>
    <cellStyle name="Title 9 2" xfId="2850" xr:uid="{00000000-0005-0000-0000-0000B5920000}"/>
    <cellStyle name="Title 9 2 2" xfId="18330" xr:uid="{00000000-0005-0000-0000-0000B6920000}"/>
    <cellStyle name="Title 9 2 3" xfId="28504" xr:uid="{00000000-0005-0000-0000-0000B7920000}"/>
    <cellStyle name="Title 9 3" xfId="2851" xr:uid="{00000000-0005-0000-0000-0000B8920000}"/>
    <cellStyle name="Title 9 3 2" xfId="18331" xr:uid="{00000000-0005-0000-0000-0000B9920000}"/>
    <cellStyle name="Title 9 3 3" xfId="28505" xr:uid="{00000000-0005-0000-0000-0000BA920000}"/>
    <cellStyle name="Title 9 4" xfId="18332" xr:uid="{00000000-0005-0000-0000-0000BB920000}"/>
    <cellStyle name="Title 9 4 2" xfId="28506" xr:uid="{00000000-0005-0000-0000-0000BC920000}"/>
    <cellStyle name="Title 9 5" xfId="18329" xr:uid="{00000000-0005-0000-0000-0000BD920000}"/>
    <cellStyle name="Title 9 6" xfId="28503" xr:uid="{00000000-0005-0000-0000-0000BE920000}"/>
    <cellStyle name="Total" xfId="2852" builtinId="25" customBuiltin="1"/>
    <cellStyle name="Total 10" xfId="2853" xr:uid="{00000000-0005-0000-0000-0000C0920000}"/>
    <cellStyle name="Total 10 10" xfId="28508" xr:uid="{00000000-0005-0000-0000-0000C1920000}"/>
    <cellStyle name="Total 10 2" xfId="2854" xr:uid="{00000000-0005-0000-0000-0000C2920000}"/>
    <cellStyle name="Total 10 2 10" xfId="28509" xr:uid="{00000000-0005-0000-0000-0000C3920000}"/>
    <cellStyle name="Total 10 2 11" xfId="31720" xr:uid="{00000000-0005-0000-0000-0000C4920000}"/>
    <cellStyle name="Total 10 2 2" xfId="18336" xr:uid="{00000000-0005-0000-0000-0000C5920000}"/>
    <cellStyle name="Total 10 2 2 2" xfId="18337" xr:uid="{00000000-0005-0000-0000-0000C6920000}"/>
    <cellStyle name="Total 10 2 2 2 2" xfId="18338" xr:uid="{00000000-0005-0000-0000-0000C7920000}"/>
    <cellStyle name="Total 10 2 2 2 2 2" xfId="18339" xr:uid="{00000000-0005-0000-0000-0000C8920000}"/>
    <cellStyle name="Total 10 2 2 2 2 2 2" xfId="18340" xr:uid="{00000000-0005-0000-0000-0000C9920000}"/>
    <cellStyle name="Total 10 2 2 2 2 2 2 2" xfId="28514" xr:uid="{00000000-0005-0000-0000-0000CA920000}"/>
    <cellStyle name="Total 10 2 2 2 2 2 2 3" xfId="38959" xr:uid="{00000000-0005-0000-0000-0000CB920000}"/>
    <cellStyle name="Total 10 2 2 2 2 2 3" xfId="18341" xr:uid="{00000000-0005-0000-0000-0000CC920000}"/>
    <cellStyle name="Total 10 2 2 2 2 2 3 2" xfId="28515" xr:uid="{00000000-0005-0000-0000-0000CD920000}"/>
    <cellStyle name="Total 10 2 2 2 2 2 3 3" xfId="41499" xr:uid="{00000000-0005-0000-0000-0000CE920000}"/>
    <cellStyle name="Total 10 2 2 2 2 2 4" xfId="28513" xr:uid="{00000000-0005-0000-0000-0000CF920000}"/>
    <cellStyle name="Total 10 2 2 2 2 2 5" xfId="36406" xr:uid="{00000000-0005-0000-0000-0000D0920000}"/>
    <cellStyle name="Total 10 2 2 2 2 3" xfId="18342" xr:uid="{00000000-0005-0000-0000-0000D1920000}"/>
    <cellStyle name="Total 10 2 2 2 2 3 2" xfId="28516" xr:uid="{00000000-0005-0000-0000-0000D2920000}"/>
    <cellStyle name="Total 10 2 2 2 2 3 3" xfId="37687" xr:uid="{00000000-0005-0000-0000-0000D3920000}"/>
    <cellStyle name="Total 10 2 2 2 2 4" xfId="18343" xr:uid="{00000000-0005-0000-0000-0000D4920000}"/>
    <cellStyle name="Total 10 2 2 2 2 4 2" xfId="28517" xr:uid="{00000000-0005-0000-0000-0000D5920000}"/>
    <cellStyle name="Total 10 2 2 2 2 4 3" xfId="40229" xr:uid="{00000000-0005-0000-0000-0000D6920000}"/>
    <cellStyle name="Total 10 2 2 2 2 5" xfId="28512" xr:uid="{00000000-0005-0000-0000-0000D7920000}"/>
    <cellStyle name="Total 10 2 2 2 2 6" xfId="35127" xr:uid="{00000000-0005-0000-0000-0000D8920000}"/>
    <cellStyle name="Total 10 2 2 2 3" xfId="28511" xr:uid="{00000000-0005-0000-0000-0000D9920000}"/>
    <cellStyle name="Total 10 2 2 2 4" xfId="33856" xr:uid="{00000000-0005-0000-0000-0000DA920000}"/>
    <cellStyle name="Total 10 2 2 3" xfId="18344" xr:uid="{00000000-0005-0000-0000-0000DB920000}"/>
    <cellStyle name="Total 10 2 2 3 2" xfId="18345" xr:uid="{00000000-0005-0000-0000-0000DC920000}"/>
    <cellStyle name="Total 10 2 2 3 2 2" xfId="18346" xr:uid="{00000000-0005-0000-0000-0000DD920000}"/>
    <cellStyle name="Total 10 2 2 3 2 2 2" xfId="28520" xr:uid="{00000000-0005-0000-0000-0000DE920000}"/>
    <cellStyle name="Total 10 2 2 3 2 2 3" xfId="38439" xr:uid="{00000000-0005-0000-0000-0000DF920000}"/>
    <cellStyle name="Total 10 2 2 3 2 3" xfId="18347" xr:uid="{00000000-0005-0000-0000-0000E0920000}"/>
    <cellStyle name="Total 10 2 2 3 2 3 2" xfId="28521" xr:uid="{00000000-0005-0000-0000-0000E1920000}"/>
    <cellStyle name="Total 10 2 2 3 2 3 3" xfId="40979" xr:uid="{00000000-0005-0000-0000-0000E2920000}"/>
    <cellStyle name="Total 10 2 2 3 2 4" xfId="28519" xr:uid="{00000000-0005-0000-0000-0000E3920000}"/>
    <cellStyle name="Total 10 2 2 3 2 5" xfId="35886" xr:uid="{00000000-0005-0000-0000-0000E4920000}"/>
    <cellStyle name="Total 10 2 2 3 3" xfId="18348" xr:uid="{00000000-0005-0000-0000-0000E5920000}"/>
    <cellStyle name="Total 10 2 2 3 3 2" xfId="28522" xr:uid="{00000000-0005-0000-0000-0000E6920000}"/>
    <cellStyle name="Total 10 2 2 3 3 3" xfId="37165" xr:uid="{00000000-0005-0000-0000-0000E7920000}"/>
    <cellStyle name="Total 10 2 2 3 4" xfId="18349" xr:uid="{00000000-0005-0000-0000-0000E8920000}"/>
    <cellStyle name="Total 10 2 2 3 4 2" xfId="28523" xr:uid="{00000000-0005-0000-0000-0000E9920000}"/>
    <cellStyle name="Total 10 2 2 3 4 3" xfId="39709" xr:uid="{00000000-0005-0000-0000-0000EA920000}"/>
    <cellStyle name="Total 10 2 2 3 5" xfId="28518" xr:uid="{00000000-0005-0000-0000-0000EB920000}"/>
    <cellStyle name="Total 10 2 2 3 6" xfId="34608" xr:uid="{00000000-0005-0000-0000-0000EC920000}"/>
    <cellStyle name="Total 10 2 2 4" xfId="28510" xr:uid="{00000000-0005-0000-0000-0000ED920000}"/>
    <cellStyle name="Total 10 2 2 5" xfId="32653" xr:uid="{00000000-0005-0000-0000-0000EE920000}"/>
    <cellStyle name="Total 10 2 3" xfId="18350" xr:uid="{00000000-0005-0000-0000-0000EF920000}"/>
    <cellStyle name="Total 10 2 3 2" xfId="18351" xr:uid="{00000000-0005-0000-0000-0000F0920000}"/>
    <cellStyle name="Total 10 2 3 2 2" xfId="18352" xr:uid="{00000000-0005-0000-0000-0000F1920000}"/>
    <cellStyle name="Total 10 2 3 2 2 2" xfId="18353" xr:uid="{00000000-0005-0000-0000-0000F2920000}"/>
    <cellStyle name="Total 10 2 3 2 2 2 2" xfId="18354" xr:uid="{00000000-0005-0000-0000-0000F3920000}"/>
    <cellStyle name="Total 10 2 3 2 2 2 2 2" xfId="28528" xr:uid="{00000000-0005-0000-0000-0000F4920000}"/>
    <cellStyle name="Total 10 2 3 2 2 2 2 3" xfId="39111" xr:uid="{00000000-0005-0000-0000-0000F5920000}"/>
    <cellStyle name="Total 10 2 3 2 2 2 3" xfId="18355" xr:uid="{00000000-0005-0000-0000-0000F6920000}"/>
    <cellStyle name="Total 10 2 3 2 2 2 3 2" xfId="28529" xr:uid="{00000000-0005-0000-0000-0000F7920000}"/>
    <cellStyle name="Total 10 2 3 2 2 2 3 3" xfId="41651" xr:uid="{00000000-0005-0000-0000-0000F8920000}"/>
    <cellStyle name="Total 10 2 3 2 2 2 4" xfId="28527" xr:uid="{00000000-0005-0000-0000-0000F9920000}"/>
    <cellStyle name="Total 10 2 3 2 2 2 5" xfId="36558" xr:uid="{00000000-0005-0000-0000-0000FA920000}"/>
    <cellStyle name="Total 10 2 3 2 2 3" xfId="18356" xr:uid="{00000000-0005-0000-0000-0000FB920000}"/>
    <cellStyle name="Total 10 2 3 2 2 3 2" xfId="28530" xr:uid="{00000000-0005-0000-0000-0000FC920000}"/>
    <cellStyle name="Total 10 2 3 2 2 3 3" xfId="37839" xr:uid="{00000000-0005-0000-0000-0000FD920000}"/>
    <cellStyle name="Total 10 2 3 2 2 4" xfId="18357" xr:uid="{00000000-0005-0000-0000-0000FE920000}"/>
    <cellStyle name="Total 10 2 3 2 2 4 2" xfId="28531" xr:uid="{00000000-0005-0000-0000-0000FF920000}"/>
    <cellStyle name="Total 10 2 3 2 2 4 3" xfId="40381" xr:uid="{00000000-0005-0000-0000-000000930000}"/>
    <cellStyle name="Total 10 2 3 2 2 5" xfId="28526" xr:uid="{00000000-0005-0000-0000-000001930000}"/>
    <cellStyle name="Total 10 2 3 2 2 6" xfId="35279" xr:uid="{00000000-0005-0000-0000-000002930000}"/>
    <cellStyle name="Total 10 2 3 2 3" xfId="28525" xr:uid="{00000000-0005-0000-0000-000003930000}"/>
    <cellStyle name="Total 10 2 3 2 4" xfId="34007" xr:uid="{00000000-0005-0000-0000-000004930000}"/>
    <cellStyle name="Total 10 2 3 3" xfId="18358" xr:uid="{00000000-0005-0000-0000-000005930000}"/>
    <cellStyle name="Total 10 2 3 3 2" xfId="18359" xr:uid="{00000000-0005-0000-0000-000006930000}"/>
    <cellStyle name="Total 10 2 3 3 2 2" xfId="18360" xr:uid="{00000000-0005-0000-0000-000007930000}"/>
    <cellStyle name="Total 10 2 3 3 2 2 2" xfId="28534" xr:uid="{00000000-0005-0000-0000-000008930000}"/>
    <cellStyle name="Total 10 2 3 3 2 2 3" xfId="38591" xr:uid="{00000000-0005-0000-0000-000009930000}"/>
    <cellStyle name="Total 10 2 3 3 2 3" xfId="18361" xr:uid="{00000000-0005-0000-0000-00000A930000}"/>
    <cellStyle name="Total 10 2 3 3 2 3 2" xfId="28535" xr:uid="{00000000-0005-0000-0000-00000B930000}"/>
    <cellStyle name="Total 10 2 3 3 2 3 3" xfId="41131" xr:uid="{00000000-0005-0000-0000-00000C930000}"/>
    <cellStyle name="Total 10 2 3 3 2 4" xfId="28533" xr:uid="{00000000-0005-0000-0000-00000D930000}"/>
    <cellStyle name="Total 10 2 3 3 2 5" xfId="36038" xr:uid="{00000000-0005-0000-0000-00000E930000}"/>
    <cellStyle name="Total 10 2 3 3 3" xfId="18362" xr:uid="{00000000-0005-0000-0000-00000F930000}"/>
    <cellStyle name="Total 10 2 3 3 3 2" xfId="28536" xr:uid="{00000000-0005-0000-0000-000010930000}"/>
    <cellStyle name="Total 10 2 3 3 3 3" xfId="37317" xr:uid="{00000000-0005-0000-0000-000011930000}"/>
    <cellStyle name="Total 10 2 3 3 4" xfId="18363" xr:uid="{00000000-0005-0000-0000-000012930000}"/>
    <cellStyle name="Total 10 2 3 3 4 2" xfId="28537" xr:uid="{00000000-0005-0000-0000-000013930000}"/>
    <cellStyle name="Total 10 2 3 3 4 3" xfId="39861" xr:uid="{00000000-0005-0000-0000-000014930000}"/>
    <cellStyle name="Total 10 2 3 3 5" xfId="28532" xr:uid="{00000000-0005-0000-0000-000015930000}"/>
    <cellStyle name="Total 10 2 3 3 6" xfId="34756" xr:uid="{00000000-0005-0000-0000-000016930000}"/>
    <cellStyle name="Total 10 2 3 4" xfId="28524" xr:uid="{00000000-0005-0000-0000-000017930000}"/>
    <cellStyle name="Total 10 2 3 5" xfId="32798" xr:uid="{00000000-0005-0000-0000-000018930000}"/>
    <cellStyle name="Total 10 2 4" xfId="18364" xr:uid="{00000000-0005-0000-0000-000019930000}"/>
    <cellStyle name="Total 10 2 4 2" xfId="18365" xr:uid="{00000000-0005-0000-0000-00001A930000}"/>
    <cellStyle name="Total 10 2 4 2 2" xfId="18366" xr:uid="{00000000-0005-0000-0000-00001B930000}"/>
    <cellStyle name="Total 10 2 4 2 2 2" xfId="18367" xr:uid="{00000000-0005-0000-0000-00001C930000}"/>
    <cellStyle name="Total 10 2 4 2 2 2 2" xfId="18368" xr:uid="{00000000-0005-0000-0000-00001D930000}"/>
    <cellStyle name="Total 10 2 4 2 2 2 2 2" xfId="28542" xr:uid="{00000000-0005-0000-0000-00001E930000}"/>
    <cellStyle name="Total 10 2 4 2 2 2 2 3" xfId="39270" xr:uid="{00000000-0005-0000-0000-00001F930000}"/>
    <cellStyle name="Total 10 2 4 2 2 2 3" xfId="18369" xr:uid="{00000000-0005-0000-0000-000020930000}"/>
    <cellStyle name="Total 10 2 4 2 2 2 3 2" xfId="28543" xr:uid="{00000000-0005-0000-0000-000021930000}"/>
    <cellStyle name="Total 10 2 4 2 2 2 3 3" xfId="41810" xr:uid="{00000000-0005-0000-0000-000022930000}"/>
    <cellStyle name="Total 10 2 4 2 2 2 4" xfId="28541" xr:uid="{00000000-0005-0000-0000-000023930000}"/>
    <cellStyle name="Total 10 2 4 2 2 2 5" xfId="36717" xr:uid="{00000000-0005-0000-0000-000024930000}"/>
    <cellStyle name="Total 10 2 4 2 2 3" xfId="18370" xr:uid="{00000000-0005-0000-0000-000025930000}"/>
    <cellStyle name="Total 10 2 4 2 2 3 2" xfId="28544" xr:uid="{00000000-0005-0000-0000-000026930000}"/>
    <cellStyle name="Total 10 2 4 2 2 3 3" xfId="38000" xr:uid="{00000000-0005-0000-0000-000027930000}"/>
    <cellStyle name="Total 10 2 4 2 2 4" xfId="18371" xr:uid="{00000000-0005-0000-0000-000028930000}"/>
    <cellStyle name="Total 10 2 4 2 2 4 2" xfId="28545" xr:uid="{00000000-0005-0000-0000-000029930000}"/>
    <cellStyle name="Total 10 2 4 2 2 4 3" xfId="40540" xr:uid="{00000000-0005-0000-0000-00002A930000}"/>
    <cellStyle name="Total 10 2 4 2 2 5" xfId="28540" xr:uid="{00000000-0005-0000-0000-00002B930000}"/>
    <cellStyle name="Total 10 2 4 2 2 6" xfId="35440" xr:uid="{00000000-0005-0000-0000-00002C930000}"/>
    <cellStyle name="Total 10 2 4 2 3" xfId="28539" xr:uid="{00000000-0005-0000-0000-00002D930000}"/>
    <cellStyle name="Total 10 2 4 2 4" xfId="34168" xr:uid="{00000000-0005-0000-0000-00002E930000}"/>
    <cellStyle name="Total 10 2 4 3" xfId="18372" xr:uid="{00000000-0005-0000-0000-00002F930000}"/>
    <cellStyle name="Total 10 2 4 3 2" xfId="18373" xr:uid="{00000000-0005-0000-0000-000030930000}"/>
    <cellStyle name="Total 10 2 4 3 2 2" xfId="18374" xr:uid="{00000000-0005-0000-0000-000031930000}"/>
    <cellStyle name="Total 10 2 4 3 2 2 2" xfId="28548" xr:uid="{00000000-0005-0000-0000-000032930000}"/>
    <cellStyle name="Total 10 2 4 3 2 2 3" xfId="38750" xr:uid="{00000000-0005-0000-0000-000033930000}"/>
    <cellStyle name="Total 10 2 4 3 2 3" xfId="18375" xr:uid="{00000000-0005-0000-0000-000034930000}"/>
    <cellStyle name="Total 10 2 4 3 2 3 2" xfId="28549" xr:uid="{00000000-0005-0000-0000-000035930000}"/>
    <cellStyle name="Total 10 2 4 3 2 3 3" xfId="41290" xr:uid="{00000000-0005-0000-0000-000036930000}"/>
    <cellStyle name="Total 10 2 4 3 2 4" xfId="28547" xr:uid="{00000000-0005-0000-0000-000037930000}"/>
    <cellStyle name="Total 10 2 4 3 2 5" xfId="36197" xr:uid="{00000000-0005-0000-0000-000038930000}"/>
    <cellStyle name="Total 10 2 4 3 3" xfId="18376" xr:uid="{00000000-0005-0000-0000-000039930000}"/>
    <cellStyle name="Total 10 2 4 3 3 2" xfId="28550" xr:uid="{00000000-0005-0000-0000-00003A930000}"/>
    <cellStyle name="Total 10 2 4 3 3 3" xfId="37478" xr:uid="{00000000-0005-0000-0000-00003B930000}"/>
    <cellStyle name="Total 10 2 4 3 4" xfId="18377" xr:uid="{00000000-0005-0000-0000-00003C930000}"/>
    <cellStyle name="Total 10 2 4 3 4 2" xfId="28551" xr:uid="{00000000-0005-0000-0000-00003D930000}"/>
    <cellStyle name="Total 10 2 4 3 4 3" xfId="40020" xr:uid="{00000000-0005-0000-0000-00003E930000}"/>
    <cellStyle name="Total 10 2 4 3 5" xfId="28546" xr:uid="{00000000-0005-0000-0000-00003F930000}"/>
    <cellStyle name="Total 10 2 4 3 6" xfId="34918" xr:uid="{00000000-0005-0000-0000-000040930000}"/>
    <cellStyle name="Total 10 2 4 4" xfId="28538" xr:uid="{00000000-0005-0000-0000-000041930000}"/>
    <cellStyle name="Total 10 2 4 5" xfId="33632" xr:uid="{00000000-0005-0000-0000-000042930000}"/>
    <cellStyle name="Total 10 2 5" xfId="18378" xr:uid="{00000000-0005-0000-0000-000043930000}"/>
    <cellStyle name="Total 10 2 5 2" xfId="18379" xr:uid="{00000000-0005-0000-0000-000044930000}"/>
    <cellStyle name="Total 10 2 5 2 2" xfId="18380" xr:uid="{00000000-0005-0000-0000-000045930000}"/>
    <cellStyle name="Total 10 2 5 2 2 2" xfId="18381" xr:uid="{00000000-0005-0000-0000-000046930000}"/>
    <cellStyle name="Total 10 2 5 2 2 2 2" xfId="28555" xr:uid="{00000000-0005-0000-0000-000047930000}"/>
    <cellStyle name="Total 10 2 5 2 2 2 3" xfId="38291" xr:uid="{00000000-0005-0000-0000-000048930000}"/>
    <cellStyle name="Total 10 2 5 2 2 3" xfId="18382" xr:uid="{00000000-0005-0000-0000-000049930000}"/>
    <cellStyle name="Total 10 2 5 2 2 3 2" xfId="28556" xr:uid="{00000000-0005-0000-0000-00004A930000}"/>
    <cellStyle name="Total 10 2 5 2 2 3 3" xfId="40831" xr:uid="{00000000-0005-0000-0000-00004B930000}"/>
    <cellStyle name="Total 10 2 5 2 2 4" xfId="28554" xr:uid="{00000000-0005-0000-0000-00004C930000}"/>
    <cellStyle name="Total 10 2 5 2 2 5" xfId="35738" xr:uid="{00000000-0005-0000-0000-00004D930000}"/>
    <cellStyle name="Total 10 2 5 2 3" xfId="18383" xr:uid="{00000000-0005-0000-0000-00004E930000}"/>
    <cellStyle name="Total 10 2 5 2 3 2" xfId="28557" xr:uid="{00000000-0005-0000-0000-00004F930000}"/>
    <cellStyle name="Total 10 2 5 2 3 3" xfId="37017" xr:uid="{00000000-0005-0000-0000-000050930000}"/>
    <cellStyle name="Total 10 2 5 2 4" xfId="18384" xr:uid="{00000000-0005-0000-0000-000051930000}"/>
    <cellStyle name="Total 10 2 5 2 4 2" xfId="28558" xr:uid="{00000000-0005-0000-0000-000052930000}"/>
    <cellStyle name="Total 10 2 5 2 4 3" xfId="39561" xr:uid="{00000000-0005-0000-0000-000053930000}"/>
    <cellStyle name="Total 10 2 5 2 5" xfId="28553" xr:uid="{00000000-0005-0000-0000-000054930000}"/>
    <cellStyle name="Total 10 2 5 2 6" xfId="34463" xr:uid="{00000000-0005-0000-0000-000055930000}"/>
    <cellStyle name="Total 10 2 5 3" xfId="28552" xr:uid="{00000000-0005-0000-0000-000056930000}"/>
    <cellStyle name="Total 10 2 5 4" xfId="32495" xr:uid="{00000000-0005-0000-0000-000057930000}"/>
    <cellStyle name="Total 10 2 6" xfId="18385" xr:uid="{00000000-0005-0000-0000-000058930000}"/>
    <cellStyle name="Total 10 2 6 2" xfId="18386" xr:uid="{00000000-0005-0000-0000-000059930000}"/>
    <cellStyle name="Total 10 2 6 2 2" xfId="18387" xr:uid="{00000000-0005-0000-0000-00005A930000}"/>
    <cellStyle name="Total 10 2 6 2 2 2" xfId="18388" xr:uid="{00000000-0005-0000-0000-00005B930000}"/>
    <cellStyle name="Total 10 2 6 2 2 2 2" xfId="28562" xr:uid="{00000000-0005-0000-0000-00005C930000}"/>
    <cellStyle name="Total 10 2 6 2 2 2 3" xfId="38811" xr:uid="{00000000-0005-0000-0000-00005D930000}"/>
    <cellStyle name="Total 10 2 6 2 2 3" xfId="18389" xr:uid="{00000000-0005-0000-0000-00005E930000}"/>
    <cellStyle name="Total 10 2 6 2 2 3 2" xfId="28563" xr:uid="{00000000-0005-0000-0000-00005F930000}"/>
    <cellStyle name="Total 10 2 6 2 2 3 3" xfId="41351" xr:uid="{00000000-0005-0000-0000-000060930000}"/>
    <cellStyle name="Total 10 2 6 2 2 4" xfId="28561" xr:uid="{00000000-0005-0000-0000-000061930000}"/>
    <cellStyle name="Total 10 2 6 2 2 5" xfId="36258" xr:uid="{00000000-0005-0000-0000-000062930000}"/>
    <cellStyle name="Total 10 2 6 2 3" xfId="18390" xr:uid="{00000000-0005-0000-0000-000063930000}"/>
    <cellStyle name="Total 10 2 6 2 3 2" xfId="28564" xr:uid="{00000000-0005-0000-0000-000064930000}"/>
    <cellStyle name="Total 10 2 6 2 3 3" xfId="37539" xr:uid="{00000000-0005-0000-0000-000065930000}"/>
    <cellStyle name="Total 10 2 6 2 4" xfId="18391" xr:uid="{00000000-0005-0000-0000-000066930000}"/>
    <cellStyle name="Total 10 2 6 2 4 2" xfId="28565" xr:uid="{00000000-0005-0000-0000-000067930000}"/>
    <cellStyle name="Total 10 2 6 2 4 3" xfId="40081" xr:uid="{00000000-0005-0000-0000-000068930000}"/>
    <cellStyle name="Total 10 2 6 2 5" xfId="28560" xr:uid="{00000000-0005-0000-0000-000069930000}"/>
    <cellStyle name="Total 10 2 6 2 6" xfId="34979" xr:uid="{00000000-0005-0000-0000-00006A930000}"/>
    <cellStyle name="Total 10 2 6 3" xfId="28559" xr:uid="{00000000-0005-0000-0000-00006B930000}"/>
    <cellStyle name="Total 10 2 6 4" xfId="33706" xr:uid="{00000000-0005-0000-0000-00006C930000}"/>
    <cellStyle name="Total 10 2 7" xfId="18392" xr:uid="{00000000-0005-0000-0000-00006D930000}"/>
    <cellStyle name="Total 10 2 7 2" xfId="18393" xr:uid="{00000000-0005-0000-0000-00006E930000}"/>
    <cellStyle name="Total 10 2 7 2 2" xfId="18394" xr:uid="{00000000-0005-0000-0000-00006F930000}"/>
    <cellStyle name="Total 10 2 7 2 2 2" xfId="28568" xr:uid="{00000000-0005-0000-0000-000070930000}"/>
    <cellStyle name="Total 10 2 7 2 2 3" xfId="38152" xr:uid="{00000000-0005-0000-0000-000071930000}"/>
    <cellStyle name="Total 10 2 7 2 3" xfId="18395" xr:uid="{00000000-0005-0000-0000-000072930000}"/>
    <cellStyle name="Total 10 2 7 2 3 2" xfId="28569" xr:uid="{00000000-0005-0000-0000-000073930000}"/>
    <cellStyle name="Total 10 2 7 2 3 3" xfId="40692" xr:uid="{00000000-0005-0000-0000-000074930000}"/>
    <cellStyle name="Total 10 2 7 2 4" xfId="28567" xr:uid="{00000000-0005-0000-0000-000075930000}"/>
    <cellStyle name="Total 10 2 7 2 5" xfId="35599" xr:uid="{00000000-0005-0000-0000-000076930000}"/>
    <cellStyle name="Total 10 2 7 3" xfId="18396" xr:uid="{00000000-0005-0000-0000-000077930000}"/>
    <cellStyle name="Total 10 2 7 3 2" xfId="28570" xr:uid="{00000000-0005-0000-0000-000078930000}"/>
    <cellStyle name="Total 10 2 7 3 3" xfId="36878" xr:uid="{00000000-0005-0000-0000-000079930000}"/>
    <cellStyle name="Total 10 2 7 4" xfId="18397" xr:uid="{00000000-0005-0000-0000-00007A930000}"/>
    <cellStyle name="Total 10 2 7 4 2" xfId="28571" xr:uid="{00000000-0005-0000-0000-00007B930000}"/>
    <cellStyle name="Total 10 2 7 4 3" xfId="39422" xr:uid="{00000000-0005-0000-0000-00007C930000}"/>
    <cellStyle name="Total 10 2 7 5" xfId="28566" xr:uid="{00000000-0005-0000-0000-00007D930000}"/>
    <cellStyle name="Total 10 2 7 6" xfId="34324" xr:uid="{00000000-0005-0000-0000-00007E930000}"/>
    <cellStyle name="Total 10 2 8" xfId="18398" xr:uid="{00000000-0005-0000-0000-00007F930000}"/>
    <cellStyle name="Total 10 2 8 2" xfId="28572" xr:uid="{00000000-0005-0000-0000-000080930000}"/>
    <cellStyle name="Total 10 2 9" xfId="18335" xr:uid="{00000000-0005-0000-0000-000081930000}"/>
    <cellStyle name="Total 10 3" xfId="2855" xr:uid="{00000000-0005-0000-0000-000082930000}"/>
    <cellStyle name="Total 10 3 2" xfId="18400" xr:uid="{00000000-0005-0000-0000-000083930000}"/>
    <cellStyle name="Total 10 3 2 2" xfId="18401" xr:uid="{00000000-0005-0000-0000-000084930000}"/>
    <cellStyle name="Total 10 3 2 2 2" xfId="18402" xr:uid="{00000000-0005-0000-0000-000085930000}"/>
    <cellStyle name="Total 10 3 2 2 2 2" xfId="18403" xr:uid="{00000000-0005-0000-0000-000086930000}"/>
    <cellStyle name="Total 10 3 2 2 2 2 2" xfId="28577" xr:uid="{00000000-0005-0000-0000-000087930000}"/>
    <cellStyle name="Total 10 3 2 2 2 2 3" xfId="38881" xr:uid="{00000000-0005-0000-0000-000088930000}"/>
    <cellStyle name="Total 10 3 2 2 2 3" xfId="18404" xr:uid="{00000000-0005-0000-0000-000089930000}"/>
    <cellStyle name="Total 10 3 2 2 2 3 2" xfId="28578" xr:uid="{00000000-0005-0000-0000-00008A930000}"/>
    <cellStyle name="Total 10 3 2 2 2 3 3" xfId="41421" xr:uid="{00000000-0005-0000-0000-00008B930000}"/>
    <cellStyle name="Total 10 3 2 2 2 4" xfId="28576" xr:uid="{00000000-0005-0000-0000-00008C930000}"/>
    <cellStyle name="Total 10 3 2 2 2 5" xfId="36328" xr:uid="{00000000-0005-0000-0000-00008D930000}"/>
    <cellStyle name="Total 10 3 2 2 3" xfId="18405" xr:uid="{00000000-0005-0000-0000-00008E930000}"/>
    <cellStyle name="Total 10 3 2 2 3 2" xfId="28579" xr:uid="{00000000-0005-0000-0000-00008F930000}"/>
    <cellStyle name="Total 10 3 2 2 3 3" xfId="37609" xr:uid="{00000000-0005-0000-0000-000090930000}"/>
    <cellStyle name="Total 10 3 2 2 4" xfId="18406" xr:uid="{00000000-0005-0000-0000-000091930000}"/>
    <cellStyle name="Total 10 3 2 2 4 2" xfId="28580" xr:uid="{00000000-0005-0000-0000-000092930000}"/>
    <cellStyle name="Total 10 3 2 2 4 3" xfId="40151" xr:uid="{00000000-0005-0000-0000-000093930000}"/>
    <cellStyle name="Total 10 3 2 2 5" xfId="28575" xr:uid="{00000000-0005-0000-0000-000094930000}"/>
    <cellStyle name="Total 10 3 2 2 6" xfId="35049" xr:uid="{00000000-0005-0000-0000-000095930000}"/>
    <cellStyle name="Total 10 3 2 3" xfId="28574" xr:uid="{00000000-0005-0000-0000-000096930000}"/>
    <cellStyle name="Total 10 3 2 4" xfId="33778" xr:uid="{00000000-0005-0000-0000-000097930000}"/>
    <cellStyle name="Total 10 3 3" xfId="18407" xr:uid="{00000000-0005-0000-0000-000098930000}"/>
    <cellStyle name="Total 10 3 3 2" xfId="18408" xr:uid="{00000000-0005-0000-0000-000099930000}"/>
    <cellStyle name="Total 10 3 3 2 2" xfId="18409" xr:uid="{00000000-0005-0000-0000-00009A930000}"/>
    <cellStyle name="Total 10 3 3 2 2 2" xfId="28583" xr:uid="{00000000-0005-0000-0000-00009B930000}"/>
    <cellStyle name="Total 10 3 3 2 2 3" xfId="38361" xr:uid="{00000000-0005-0000-0000-00009C930000}"/>
    <cellStyle name="Total 10 3 3 2 3" xfId="18410" xr:uid="{00000000-0005-0000-0000-00009D930000}"/>
    <cellStyle name="Total 10 3 3 2 3 2" xfId="28584" xr:uid="{00000000-0005-0000-0000-00009E930000}"/>
    <cellStyle name="Total 10 3 3 2 3 3" xfId="40901" xr:uid="{00000000-0005-0000-0000-00009F930000}"/>
    <cellStyle name="Total 10 3 3 2 4" xfId="28582" xr:uid="{00000000-0005-0000-0000-0000A0930000}"/>
    <cellStyle name="Total 10 3 3 2 5" xfId="35808" xr:uid="{00000000-0005-0000-0000-0000A1930000}"/>
    <cellStyle name="Total 10 3 3 3" xfId="18411" xr:uid="{00000000-0005-0000-0000-0000A2930000}"/>
    <cellStyle name="Total 10 3 3 3 2" xfId="28585" xr:uid="{00000000-0005-0000-0000-0000A3930000}"/>
    <cellStyle name="Total 10 3 3 3 3" xfId="37087" xr:uid="{00000000-0005-0000-0000-0000A4930000}"/>
    <cellStyle name="Total 10 3 3 4" xfId="18412" xr:uid="{00000000-0005-0000-0000-0000A5930000}"/>
    <cellStyle name="Total 10 3 3 4 2" xfId="28586" xr:uid="{00000000-0005-0000-0000-0000A6930000}"/>
    <cellStyle name="Total 10 3 3 4 3" xfId="39631" xr:uid="{00000000-0005-0000-0000-0000A7930000}"/>
    <cellStyle name="Total 10 3 3 5" xfId="28581" xr:uid="{00000000-0005-0000-0000-0000A8930000}"/>
    <cellStyle name="Total 10 3 3 6" xfId="34531" xr:uid="{00000000-0005-0000-0000-0000A9930000}"/>
    <cellStyle name="Total 10 3 4" xfId="18399" xr:uid="{00000000-0005-0000-0000-0000AA930000}"/>
    <cellStyle name="Total 10 3 5" xfId="28573" xr:uid="{00000000-0005-0000-0000-0000AB930000}"/>
    <cellStyle name="Total 10 4" xfId="18413" xr:uid="{00000000-0005-0000-0000-0000AC930000}"/>
    <cellStyle name="Total 10 4 2" xfId="18414" xr:uid="{00000000-0005-0000-0000-0000AD930000}"/>
    <cellStyle name="Total 10 4 2 2" xfId="18415" xr:uid="{00000000-0005-0000-0000-0000AE930000}"/>
    <cellStyle name="Total 10 4 2 2 2" xfId="18416" xr:uid="{00000000-0005-0000-0000-0000AF930000}"/>
    <cellStyle name="Total 10 4 2 2 2 2" xfId="18417" xr:uid="{00000000-0005-0000-0000-0000B0930000}"/>
    <cellStyle name="Total 10 4 2 2 2 2 2" xfId="28591" xr:uid="{00000000-0005-0000-0000-0000B1930000}"/>
    <cellStyle name="Total 10 4 2 2 2 2 3" xfId="39032" xr:uid="{00000000-0005-0000-0000-0000B2930000}"/>
    <cellStyle name="Total 10 4 2 2 2 3" xfId="18418" xr:uid="{00000000-0005-0000-0000-0000B3930000}"/>
    <cellStyle name="Total 10 4 2 2 2 3 2" xfId="28592" xr:uid="{00000000-0005-0000-0000-0000B4930000}"/>
    <cellStyle name="Total 10 4 2 2 2 3 3" xfId="41572" xr:uid="{00000000-0005-0000-0000-0000B5930000}"/>
    <cellStyle name="Total 10 4 2 2 2 4" xfId="28590" xr:uid="{00000000-0005-0000-0000-0000B6930000}"/>
    <cellStyle name="Total 10 4 2 2 2 5" xfId="36479" xr:uid="{00000000-0005-0000-0000-0000B7930000}"/>
    <cellStyle name="Total 10 4 2 2 3" xfId="18419" xr:uid="{00000000-0005-0000-0000-0000B8930000}"/>
    <cellStyle name="Total 10 4 2 2 3 2" xfId="28593" xr:uid="{00000000-0005-0000-0000-0000B9930000}"/>
    <cellStyle name="Total 10 4 2 2 3 3" xfId="37760" xr:uid="{00000000-0005-0000-0000-0000BA930000}"/>
    <cellStyle name="Total 10 4 2 2 4" xfId="18420" xr:uid="{00000000-0005-0000-0000-0000BB930000}"/>
    <cellStyle name="Total 10 4 2 2 4 2" xfId="28594" xr:uid="{00000000-0005-0000-0000-0000BC930000}"/>
    <cellStyle name="Total 10 4 2 2 4 3" xfId="40302" xr:uid="{00000000-0005-0000-0000-0000BD930000}"/>
    <cellStyle name="Total 10 4 2 2 5" xfId="28589" xr:uid="{00000000-0005-0000-0000-0000BE930000}"/>
    <cellStyle name="Total 10 4 2 2 6" xfId="35200" xr:uid="{00000000-0005-0000-0000-0000BF930000}"/>
    <cellStyle name="Total 10 4 2 3" xfId="28588" xr:uid="{00000000-0005-0000-0000-0000C0930000}"/>
    <cellStyle name="Total 10 4 2 4" xfId="33929" xr:uid="{00000000-0005-0000-0000-0000C1930000}"/>
    <cellStyle name="Total 10 4 3" xfId="18421" xr:uid="{00000000-0005-0000-0000-0000C2930000}"/>
    <cellStyle name="Total 10 4 3 2" xfId="18422" xr:uid="{00000000-0005-0000-0000-0000C3930000}"/>
    <cellStyle name="Total 10 4 3 2 2" xfId="18423" xr:uid="{00000000-0005-0000-0000-0000C4930000}"/>
    <cellStyle name="Total 10 4 3 2 2 2" xfId="28597" xr:uid="{00000000-0005-0000-0000-0000C5930000}"/>
    <cellStyle name="Total 10 4 3 2 2 3" xfId="38512" xr:uid="{00000000-0005-0000-0000-0000C6930000}"/>
    <cellStyle name="Total 10 4 3 2 3" xfId="18424" xr:uid="{00000000-0005-0000-0000-0000C7930000}"/>
    <cellStyle name="Total 10 4 3 2 3 2" xfId="28598" xr:uid="{00000000-0005-0000-0000-0000C8930000}"/>
    <cellStyle name="Total 10 4 3 2 3 3" xfId="41052" xr:uid="{00000000-0005-0000-0000-0000C9930000}"/>
    <cellStyle name="Total 10 4 3 2 4" xfId="28596" xr:uid="{00000000-0005-0000-0000-0000CA930000}"/>
    <cellStyle name="Total 10 4 3 2 5" xfId="35959" xr:uid="{00000000-0005-0000-0000-0000CB930000}"/>
    <cellStyle name="Total 10 4 3 3" xfId="18425" xr:uid="{00000000-0005-0000-0000-0000CC930000}"/>
    <cellStyle name="Total 10 4 3 3 2" xfId="28599" xr:uid="{00000000-0005-0000-0000-0000CD930000}"/>
    <cellStyle name="Total 10 4 3 3 3" xfId="37238" xr:uid="{00000000-0005-0000-0000-0000CE930000}"/>
    <cellStyle name="Total 10 4 3 4" xfId="18426" xr:uid="{00000000-0005-0000-0000-0000CF930000}"/>
    <cellStyle name="Total 10 4 3 4 2" xfId="28600" xr:uid="{00000000-0005-0000-0000-0000D0930000}"/>
    <cellStyle name="Total 10 4 3 4 3" xfId="39782" xr:uid="{00000000-0005-0000-0000-0000D1930000}"/>
    <cellStyle name="Total 10 4 3 5" xfId="28595" xr:uid="{00000000-0005-0000-0000-0000D2930000}"/>
    <cellStyle name="Total 10 4 3 6" xfId="34678" xr:uid="{00000000-0005-0000-0000-0000D3930000}"/>
    <cellStyle name="Total 10 4 4" xfId="18427" xr:uid="{00000000-0005-0000-0000-0000D4930000}"/>
    <cellStyle name="Total 10 4 4 2" xfId="28601" xr:uid="{00000000-0005-0000-0000-0000D5930000}"/>
    <cellStyle name="Total 10 4 5" xfId="28587" xr:uid="{00000000-0005-0000-0000-0000D6930000}"/>
    <cellStyle name="Total 10 4 6" xfId="32725" xr:uid="{00000000-0005-0000-0000-0000D7930000}"/>
    <cellStyle name="Total 10 5" xfId="18428" xr:uid="{00000000-0005-0000-0000-0000D8930000}"/>
    <cellStyle name="Total 10 5 2" xfId="18429" xr:uid="{00000000-0005-0000-0000-0000D9930000}"/>
    <cellStyle name="Total 10 5 2 2" xfId="18430" xr:uid="{00000000-0005-0000-0000-0000DA930000}"/>
    <cellStyle name="Total 10 5 2 2 2" xfId="18431" xr:uid="{00000000-0005-0000-0000-0000DB930000}"/>
    <cellStyle name="Total 10 5 2 2 2 2" xfId="18432" xr:uid="{00000000-0005-0000-0000-0000DC930000}"/>
    <cellStyle name="Total 10 5 2 2 2 2 2" xfId="28606" xr:uid="{00000000-0005-0000-0000-0000DD930000}"/>
    <cellStyle name="Total 10 5 2 2 2 2 3" xfId="39191" xr:uid="{00000000-0005-0000-0000-0000DE930000}"/>
    <cellStyle name="Total 10 5 2 2 2 3" xfId="18433" xr:uid="{00000000-0005-0000-0000-0000DF930000}"/>
    <cellStyle name="Total 10 5 2 2 2 3 2" xfId="28607" xr:uid="{00000000-0005-0000-0000-0000E0930000}"/>
    <cellStyle name="Total 10 5 2 2 2 3 3" xfId="41731" xr:uid="{00000000-0005-0000-0000-0000E1930000}"/>
    <cellStyle name="Total 10 5 2 2 2 4" xfId="28605" xr:uid="{00000000-0005-0000-0000-0000E2930000}"/>
    <cellStyle name="Total 10 5 2 2 2 5" xfId="36638" xr:uid="{00000000-0005-0000-0000-0000E3930000}"/>
    <cellStyle name="Total 10 5 2 2 3" xfId="18434" xr:uid="{00000000-0005-0000-0000-0000E4930000}"/>
    <cellStyle name="Total 10 5 2 2 3 2" xfId="28608" xr:uid="{00000000-0005-0000-0000-0000E5930000}"/>
    <cellStyle name="Total 10 5 2 2 3 3" xfId="37921" xr:uid="{00000000-0005-0000-0000-0000E6930000}"/>
    <cellStyle name="Total 10 5 2 2 4" xfId="18435" xr:uid="{00000000-0005-0000-0000-0000E7930000}"/>
    <cellStyle name="Total 10 5 2 2 4 2" xfId="28609" xr:uid="{00000000-0005-0000-0000-0000E8930000}"/>
    <cellStyle name="Total 10 5 2 2 4 3" xfId="40461" xr:uid="{00000000-0005-0000-0000-0000E9930000}"/>
    <cellStyle name="Total 10 5 2 2 5" xfId="28604" xr:uid="{00000000-0005-0000-0000-0000EA930000}"/>
    <cellStyle name="Total 10 5 2 2 6" xfId="35361" xr:uid="{00000000-0005-0000-0000-0000EB930000}"/>
    <cellStyle name="Total 10 5 2 3" xfId="28603" xr:uid="{00000000-0005-0000-0000-0000EC930000}"/>
    <cellStyle name="Total 10 5 2 4" xfId="34089" xr:uid="{00000000-0005-0000-0000-0000ED930000}"/>
    <cellStyle name="Total 10 5 3" xfId="18436" xr:uid="{00000000-0005-0000-0000-0000EE930000}"/>
    <cellStyle name="Total 10 5 3 2" xfId="18437" xr:uid="{00000000-0005-0000-0000-0000EF930000}"/>
    <cellStyle name="Total 10 5 3 2 2" xfId="18438" xr:uid="{00000000-0005-0000-0000-0000F0930000}"/>
    <cellStyle name="Total 10 5 3 2 2 2" xfId="28612" xr:uid="{00000000-0005-0000-0000-0000F1930000}"/>
    <cellStyle name="Total 10 5 3 2 2 3" xfId="38671" xr:uid="{00000000-0005-0000-0000-0000F2930000}"/>
    <cellStyle name="Total 10 5 3 2 3" xfId="18439" xr:uid="{00000000-0005-0000-0000-0000F3930000}"/>
    <cellStyle name="Total 10 5 3 2 3 2" xfId="28613" xr:uid="{00000000-0005-0000-0000-0000F4930000}"/>
    <cellStyle name="Total 10 5 3 2 3 3" xfId="41211" xr:uid="{00000000-0005-0000-0000-0000F5930000}"/>
    <cellStyle name="Total 10 5 3 2 4" xfId="28611" xr:uid="{00000000-0005-0000-0000-0000F6930000}"/>
    <cellStyle name="Total 10 5 3 2 5" xfId="36118" xr:uid="{00000000-0005-0000-0000-0000F7930000}"/>
    <cellStyle name="Total 10 5 3 3" xfId="18440" xr:uid="{00000000-0005-0000-0000-0000F8930000}"/>
    <cellStyle name="Total 10 5 3 3 2" xfId="28614" xr:uid="{00000000-0005-0000-0000-0000F9930000}"/>
    <cellStyle name="Total 10 5 3 3 3" xfId="37399" xr:uid="{00000000-0005-0000-0000-0000FA930000}"/>
    <cellStyle name="Total 10 5 3 4" xfId="18441" xr:uid="{00000000-0005-0000-0000-0000FB930000}"/>
    <cellStyle name="Total 10 5 3 4 2" xfId="28615" xr:uid="{00000000-0005-0000-0000-0000FC930000}"/>
    <cellStyle name="Total 10 5 3 4 3" xfId="39941" xr:uid="{00000000-0005-0000-0000-0000FD930000}"/>
    <cellStyle name="Total 10 5 3 5" xfId="28610" xr:uid="{00000000-0005-0000-0000-0000FE930000}"/>
    <cellStyle name="Total 10 5 3 6" xfId="34838" xr:uid="{00000000-0005-0000-0000-0000FF930000}"/>
    <cellStyle name="Total 10 5 4" xfId="28602" xr:uid="{00000000-0005-0000-0000-000000940000}"/>
    <cellStyle name="Total 10 5 5" xfId="32902" xr:uid="{00000000-0005-0000-0000-000001940000}"/>
    <cellStyle name="Total 10 6" xfId="18442" xr:uid="{00000000-0005-0000-0000-000002940000}"/>
    <cellStyle name="Total 10 6 2" xfId="18443" xr:uid="{00000000-0005-0000-0000-000003940000}"/>
    <cellStyle name="Total 10 6 2 2" xfId="18444" xr:uid="{00000000-0005-0000-0000-000004940000}"/>
    <cellStyle name="Total 10 6 2 2 2" xfId="18445" xr:uid="{00000000-0005-0000-0000-000005940000}"/>
    <cellStyle name="Total 10 6 2 2 2 2" xfId="28619" xr:uid="{00000000-0005-0000-0000-000006940000}"/>
    <cellStyle name="Total 10 6 2 2 2 3" xfId="38220" xr:uid="{00000000-0005-0000-0000-000007940000}"/>
    <cellStyle name="Total 10 6 2 2 3" xfId="18446" xr:uid="{00000000-0005-0000-0000-000008940000}"/>
    <cellStyle name="Total 10 6 2 2 3 2" xfId="28620" xr:uid="{00000000-0005-0000-0000-000009940000}"/>
    <cellStyle name="Total 10 6 2 2 3 3" xfId="40760" xr:uid="{00000000-0005-0000-0000-00000A940000}"/>
    <cellStyle name="Total 10 6 2 2 4" xfId="28618" xr:uid="{00000000-0005-0000-0000-00000B940000}"/>
    <cellStyle name="Total 10 6 2 2 5" xfId="35667" xr:uid="{00000000-0005-0000-0000-00000C940000}"/>
    <cellStyle name="Total 10 6 2 3" xfId="18447" xr:uid="{00000000-0005-0000-0000-00000D940000}"/>
    <cellStyle name="Total 10 6 2 3 2" xfId="28621" xr:uid="{00000000-0005-0000-0000-00000E940000}"/>
    <cellStyle name="Total 10 6 2 3 3" xfId="36946" xr:uid="{00000000-0005-0000-0000-00000F940000}"/>
    <cellStyle name="Total 10 6 2 4" xfId="18448" xr:uid="{00000000-0005-0000-0000-000010940000}"/>
    <cellStyle name="Total 10 6 2 4 2" xfId="28622" xr:uid="{00000000-0005-0000-0000-000011940000}"/>
    <cellStyle name="Total 10 6 2 4 3" xfId="39490" xr:uid="{00000000-0005-0000-0000-000012940000}"/>
    <cellStyle name="Total 10 6 2 5" xfId="28617" xr:uid="{00000000-0005-0000-0000-000013940000}"/>
    <cellStyle name="Total 10 6 2 6" xfId="34392" xr:uid="{00000000-0005-0000-0000-000014940000}"/>
    <cellStyle name="Total 10 6 3" xfId="28616" xr:uid="{00000000-0005-0000-0000-000015940000}"/>
    <cellStyle name="Total 10 6 4" xfId="31793" xr:uid="{00000000-0005-0000-0000-000016940000}"/>
    <cellStyle name="Total 10 7" xfId="18449" xr:uid="{00000000-0005-0000-0000-000017940000}"/>
    <cellStyle name="Total 10 7 2" xfId="18450" xr:uid="{00000000-0005-0000-0000-000018940000}"/>
    <cellStyle name="Total 10 7 2 2" xfId="18451" xr:uid="{00000000-0005-0000-0000-000019940000}"/>
    <cellStyle name="Total 10 7 2 2 2" xfId="28625" xr:uid="{00000000-0005-0000-0000-00001A940000}"/>
    <cellStyle name="Total 10 7 2 2 3" xfId="38073" xr:uid="{00000000-0005-0000-0000-00001B940000}"/>
    <cellStyle name="Total 10 7 2 3" xfId="18452" xr:uid="{00000000-0005-0000-0000-00001C940000}"/>
    <cellStyle name="Total 10 7 2 3 2" xfId="28626" xr:uid="{00000000-0005-0000-0000-00001D940000}"/>
    <cellStyle name="Total 10 7 2 3 3" xfId="40613" xr:uid="{00000000-0005-0000-0000-00001E940000}"/>
    <cellStyle name="Total 10 7 2 4" xfId="28624" xr:uid="{00000000-0005-0000-0000-00001F940000}"/>
    <cellStyle name="Total 10 7 2 5" xfId="35520" xr:uid="{00000000-0005-0000-0000-000020940000}"/>
    <cellStyle name="Total 10 7 3" xfId="18453" xr:uid="{00000000-0005-0000-0000-000021940000}"/>
    <cellStyle name="Total 10 7 3 2" xfId="28627" xr:uid="{00000000-0005-0000-0000-000022940000}"/>
    <cellStyle name="Total 10 7 3 3" xfId="36799" xr:uid="{00000000-0005-0000-0000-000023940000}"/>
    <cellStyle name="Total 10 7 4" xfId="18454" xr:uid="{00000000-0005-0000-0000-000024940000}"/>
    <cellStyle name="Total 10 7 4 2" xfId="28628" xr:uid="{00000000-0005-0000-0000-000025940000}"/>
    <cellStyle name="Total 10 7 4 3" xfId="39343" xr:uid="{00000000-0005-0000-0000-000026940000}"/>
    <cellStyle name="Total 10 7 5" xfId="28623" xr:uid="{00000000-0005-0000-0000-000027940000}"/>
    <cellStyle name="Total 10 7 6" xfId="34245" xr:uid="{00000000-0005-0000-0000-000028940000}"/>
    <cellStyle name="Total 10 8" xfId="18455" xr:uid="{00000000-0005-0000-0000-000029940000}"/>
    <cellStyle name="Total 10 8 2" xfId="28629" xr:uid="{00000000-0005-0000-0000-00002A940000}"/>
    <cellStyle name="Total 10 8 3" xfId="42480" xr:uid="{00000000-0005-0000-0000-00002B940000}"/>
    <cellStyle name="Total 10 9" xfId="18334" xr:uid="{00000000-0005-0000-0000-00002C940000}"/>
    <cellStyle name="Total 11" xfId="2856" xr:uid="{00000000-0005-0000-0000-00002D940000}"/>
    <cellStyle name="Total 11 10" xfId="18456" xr:uid="{00000000-0005-0000-0000-00002E940000}"/>
    <cellStyle name="Total 11 11" xfId="28630" xr:uid="{00000000-0005-0000-0000-00002F940000}"/>
    <cellStyle name="Total 11 12" xfId="30945" xr:uid="{00000000-0005-0000-0000-000030940000}"/>
    <cellStyle name="Total 11 2" xfId="18457" xr:uid="{00000000-0005-0000-0000-000031940000}"/>
    <cellStyle name="Total 11 2 2" xfId="18458" xr:uid="{00000000-0005-0000-0000-000032940000}"/>
    <cellStyle name="Total 11 2 2 2" xfId="18459" xr:uid="{00000000-0005-0000-0000-000033940000}"/>
    <cellStyle name="Total 11 2 2 2 2" xfId="18460" xr:uid="{00000000-0005-0000-0000-000034940000}"/>
    <cellStyle name="Total 11 2 2 2 2 2" xfId="18461" xr:uid="{00000000-0005-0000-0000-000035940000}"/>
    <cellStyle name="Total 11 2 2 2 2 2 2" xfId="18462" xr:uid="{00000000-0005-0000-0000-000036940000}"/>
    <cellStyle name="Total 11 2 2 2 2 2 2 2" xfId="28636" xr:uid="{00000000-0005-0000-0000-000037940000}"/>
    <cellStyle name="Total 11 2 2 2 2 2 2 3" xfId="38960" xr:uid="{00000000-0005-0000-0000-000038940000}"/>
    <cellStyle name="Total 11 2 2 2 2 2 3" xfId="18463" xr:uid="{00000000-0005-0000-0000-000039940000}"/>
    <cellStyle name="Total 11 2 2 2 2 2 3 2" xfId="28637" xr:uid="{00000000-0005-0000-0000-00003A940000}"/>
    <cellStyle name="Total 11 2 2 2 2 2 3 3" xfId="41500" xr:uid="{00000000-0005-0000-0000-00003B940000}"/>
    <cellStyle name="Total 11 2 2 2 2 2 4" xfId="28635" xr:uid="{00000000-0005-0000-0000-00003C940000}"/>
    <cellStyle name="Total 11 2 2 2 2 2 5" xfId="36407" xr:uid="{00000000-0005-0000-0000-00003D940000}"/>
    <cellStyle name="Total 11 2 2 2 2 3" xfId="18464" xr:uid="{00000000-0005-0000-0000-00003E940000}"/>
    <cellStyle name="Total 11 2 2 2 2 3 2" xfId="28638" xr:uid="{00000000-0005-0000-0000-00003F940000}"/>
    <cellStyle name="Total 11 2 2 2 2 3 3" xfId="37688" xr:uid="{00000000-0005-0000-0000-000040940000}"/>
    <cellStyle name="Total 11 2 2 2 2 4" xfId="18465" xr:uid="{00000000-0005-0000-0000-000041940000}"/>
    <cellStyle name="Total 11 2 2 2 2 4 2" xfId="28639" xr:uid="{00000000-0005-0000-0000-000042940000}"/>
    <cellStyle name="Total 11 2 2 2 2 4 3" xfId="40230" xr:uid="{00000000-0005-0000-0000-000043940000}"/>
    <cellStyle name="Total 11 2 2 2 2 5" xfId="28634" xr:uid="{00000000-0005-0000-0000-000044940000}"/>
    <cellStyle name="Total 11 2 2 2 2 6" xfId="35128" xr:uid="{00000000-0005-0000-0000-000045940000}"/>
    <cellStyle name="Total 11 2 2 2 3" xfId="28633" xr:uid="{00000000-0005-0000-0000-000046940000}"/>
    <cellStyle name="Total 11 2 2 2 4" xfId="33857" xr:uid="{00000000-0005-0000-0000-000047940000}"/>
    <cellStyle name="Total 11 2 2 3" xfId="18466" xr:uid="{00000000-0005-0000-0000-000048940000}"/>
    <cellStyle name="Total 11 2 2 3 2" xfId="18467" xr:uid="{00000000-0005-0000-0000-000049940000}"/>
    <cellStyle name="Total 11 2 2 3 2 2" xfId="18468" xr:uid="{00000000-0005-0000-0000-00004A940000}"/>
    <cellStyle name="Total 11 2 2 3 2 2 2" xfId="28642" xr:uid="{00000000-0005-0000-0000-00004B940000}"/>
    <cellStyle name="Total 11 2 2 3 2 2 3" xfId="38440" xr:uid="{00000000-0005-0000-0000-00004C940000}"/>
    <cellStyle name="Total 11 2 2 3 2 3" xfId="18469" xr:uid="{00000000-0005-0000-0000-00004D940000}"/>
    <cellStyle name="Total 11 2 2 3 2 3 2" xfId="28643" xr:uid="{00000000-0005-0000-0000-00004E940000}"/>
    <cellStyle name="Total 11 2 2 3 2 3 3" xfId="40980" xr:uid="{00000000-0005-0000-0000-00004F940000}"/>
    <cellStyle name="Total 11 2 2 3 2 4" xfId="28641" xr:uid="{00000000-0005-0000-0000-000050940000}"/>
    <cellStyle name="Total 11 2 2 3 2 5" xfId="35887" xr:uid="{00000000-0005-0000-0000-000051940000}"/>
    <cellStyle name="Total 11 2 2 3 3" xfId="18470" xr:uid="{00000000-0005-0000-0000-000052940000}"/>
    <cellStyle name="Total 11 2 2 3 3 2" xfId="28644" xr:uid="{00000000-0005-0000-0000-000053940000}"/>
    <cellStyle name="Total 11 2 2 3 3 3" xfId="37166" xr:uid="{00000000-0005-0000-0000-000054940000}"/>
    <cellStyle name="Total 11 2 2 3 4" xfId="18471" xr:uid="{00000000-0005-0000-0000-000055940000}"/>
    <cellStyle name="Total 11 2 2 3 4 2" xfId="28645" xr:uid="{00000000-0005-0000-0000-000056940000}"/>
    <cellStyle name="Total 11 2 2 3 4 3" xfId="39710" xr:uid="{00000000-0005-0000-0000-000057940000}"/>
    <cellStyle name="Total 11 2 2 3 5" xfId="28640" xr:uid="{00000000-0005-0000-0000-000058940000}"/>
    <cellStyle name="Total 11 2 2 3 6" xfId="34609" xr:uid="{00000000-0005-0000-0000-000059940000}"/>
    <cellStyle name="Total 11 2 2 4" xfId="28632" xr:uid="{00000000-0005-0000-0000-00005A940000}"/>
    <cellStyle name="Total 11 2 2 5" xfId="32654" xr:uid="{00000000-0005-0000-0000-00005B940000}"/>
    <cellStyle name="Total 11 2 3" xfId="18472" xr:uid="{00000000-0005-0000-0000-00005C940000}"/>
    <cellStyle name="Total 11 2 3 2" xfId="18473" xr:uid="{00000000-0005-0000-0000-00005D940000}"/>
    <cellStyle name="Total 11 2 3 2 2" xfId="18474" xr:uid="{00000000-0005-0000-0000-00005E940000}"/>
    <cellStyle name="Total 11 2 3 2 2 2" xfId="18475" xr:uid="{00000000-0005-0000-0000-00005F940000}"/>
    <cellStyle name="Total 11 2 3 2 2 2 2" xfId="18476" xr:uid="{00000000-0005-0000-0000-000060940000}"/>
    <cellStyle name="Total 11 2 3 2 2 2 2 2" xfId="28650" xr:uid="{00000000-0005-0000-0000-000061940000}"/>
    <cellStyle name="Total 11 2 3 2 2 2 2 3" xfId="39112" xr:uid="{00000000-0005-0000-0000-000062940000}"/>
    <cellStyle name="Total 11 2 3 2 2 2 3" xfId="18477" xr:uid="{00000000-0005-0000-0000-000063940000}"/>
    <cellStyle name="Total 11 2 3 2 2 2 3 2" xfId="28651" xr:uid="{00000000-0005-0000-0000-000064940000}"/>
    <cellStyle name="Total 11 2 3 2 2 2 3 3" xfId="41652" xr:uid="{00000000-0005-0000-0000-000065940000}"/>
    <cellStyle name="Total 11 2 3 2 2 2 4" xfId="28649" xr:uid="{00000000-0005-0000-0000-000066940000}"/>
    <cellStyle name="Total 11 2 3 2 2 2 5" xfId="36559" xr:uid="{00000000-0005-0000-0000-000067940000}"/>
    <cellStyle name="Total 11 2 3 2 2 3" xfId="18478" xr:uid="{00000000-0005-0000-0000-000068940000}"/>
    <cellStyle name="Total 11 2 3 2 2 3 2" xfId="28652" xr:uid="{00000000-0005-0000-0000-000069940000}"/>
    <cellStyle name="Total 11 2 3 2 2 3 3" xfId="37840" xr:uid="{00000000-0005-0000-0000-00006A940000}"/>
    <cellStyle name="Total 11 2 3 2 2 4" xfId="18479" xr:uid="{00000000-0005-0000-0000-00006B940000}"/>
    <cellStyle name="Total 11 2 3 2 2 4 2" xfId="28653" xr:uid="{00000000-0005-0000-0000-00006C940000}"/>
    <cellStyle name="Total 11 2 3 2 2 4 3" xfId="40382" xr:uid="{00000000-0005-0000-0000-00006D940000}"/>
    <cellStyle name="Total 11 2 3 2 2 5" xfId="28648" xr:uid="{00000000-0005-0000-0000-00006E940000}"/>
    <cellStyle name="Total 11 2 3 2 2 6" xfId="35280" xr:uid="{00000000-0005-0000-0000-00006F940000}"/>
    <cellStyle name="Total 11 2 3 2 3" xfId="28647" xr:uid="{00000000-0005-0000-0000-000070940000}"/>
    <cellStyle name="Total 11 2 3 2 4" xfId="34008" xr:uid="{00000000-0005-0000-0000-000071940000}"/>
    <cellStyle name="Total 11 2 3 3" xfId="18480" xr:uid="{00000000-0005-0000-0000-000072940000}"/>
    <cellStyle name="Total 11 2 3 3 2" xfId="18481" xr:uid="{00000000-0005-0000-0000-000073940000}"/>
    <cellStyle name="Total 11 2 3 3 2 2" xfId="18482" xr:uid="{00000000-0005-0000-0000-000074940000}"/>
    <cellStyle name="Total 11 2 3 3 2 2 2" xfId="28656" xr:uid="{00000000-0005-0000-0000-000075940000}"/>
    <cellStyle name="Total 11 2 3 3 2 2 3" xfId="38592" xr:uid="{00000000-0005-0000-0000-000076940000}"/>
    <cellStyle name="Total 11 2 3 3 2 3" xfId="18483" xr:uid="{00000000-0005-0000-0000-000077940000}"/>
    <cellStyle name="Total 11 2 3 3 2 3 2" xfId="28657" xr:uid="{00000000-0005-0000-0000-000078940000}"/>
    <cellStyle name="Total 11 2 3 3 2 3 3" xfId="41132" xr:uid="{00000000-0005-0000-0000-000079940000}"/>
    <cellStyle name="Total 11 2 3 3 2 4" xfId="28655" xr:uid="{00000000-0005-0000-0000-00007A940000}"/>
    <cellStyle name="Total 11 2 3 3 2 5" xfId="36039" xr:uid="{00000000-0005-0000-0000-00007B940000}"/>
    <cellStyle name="Total 11 2 3 3 3" xfId="18484" xr:uid="{00000000-0005-0000-0000-00007C940000}"/>
    <cellStyle name="Total 11 2 3 3 3 2" xfId="28658" xr:uid="{00000000-0005-0000-0000-00007D940000}"/>
    <cellStyle name="Total 11 2 3 3 3 3" xfId="37318" xr:uid="{00000000-0005-0000-0000-00007E940000}"/>
    <cellStyle name="Total 11 2 3 3 4" xfId="18485" xr:uid="{00000000-0005-0000-0000-00007F940000}"/>
    <cellStyle name="Total 11 2 3 3 4 2" xfId="28659" xr:uid="{00000000-0005-0000-0000-000080940000}"/>
    <cellStyle name="Total 11 2 3 3 4 3" xfId="39862" xr:uid="{00000000-0005-0000-0000-000081940000}"/>
    <cellStyle name="Total 11 2 3 3 5" xfId="28654" xr:uid="{00000000-0005-0000-0000-000082940000}"/>
    <cellStyle name="Total 11 2 3 3 6" xfId="34757" xr:uid="{00000000-0005-0000-0000-000083940000}"/>
    <cellStyle name="Total 11 2 3 4" xfId="28646" xr:uid="{00000000-0005-0000-0000-000084940000}"/>
    <cellStyle name="Total 11 2 3 5" xfId="32799" xr:uid="{00000000-0005-0000-0000-000085940000}"/>
    <cellStyle name="Total 11 2 4" xfId="18486" xr:uid="{00000000-0005-0000-0000-000086940000}"/>
    <cellStyle name="Total 11 2 4 2" xfId="18487" xr:uid="{00000000-0005-0000-0000-000087940000}"/>
    <cellStyle name="Total 11 2 4 2 2" xfId="18488" xr:uid="{00000000-0005-0000-0000-000088940000}"/>
    <cellStyle name="Total 11 2 4 2 2 2" xfId="18489" xr:uid="{00000000-0005-0000-0000-000089940000}"/>
    <cellStyle name="Total 11 2 4 2 2 2 2" xfId="18490" xr:uid="{00000000-0005-0000-0000-00008A940000}"/>
    <cellStyle name="Total 11 2 4 2 2 2 2 2" xfId="28664" xr:uid="{00000000-0005-0000-0000-00008B940000}"/>
    <cellStyle name="Total 11 2 4 2 2 2 2 3" xfId="39271" xr:uid="{00000000-0005-0000-0000-00008C940000}"/>
    <cellStyle name="Total 11 2 4 2 2 2 3" xfId="18491" xr:uid="{00000000-0005-0000-0000-00008D940000}"/>
    <cellStyle name="Total 11 2 4 2 2 2 3 2" xfId="28665" xr:uid="{00000000-0005-0000-0000-00008E940000}"/>
    <cellStyle name="Total 11 2 4 2 2 2 3 3" xfId="41811" xr:uid="{00000000-0005-0000-0000-00008F940000}"/>
    <cellStyle name="Total 11 2 4 2 2 2 4" xfId="28663" xr:uid="{00000000-0005-0000-0000-000090940000}"/>
    <cellStyle name="Total 11 2 4 2 2 2 5" xfId="36718" xr:uid="{00000000-0005-0000-0000-000091940000}"/>
    <cellStyle name="Total 11 2 4 2 2 3" xfId="18492" xr:uid="{00000000-0005-0000-0000-000092940000}"/>
    <cellStyle name="Total 11 2 4 2 2 3 2" xfId="28666" xr:uid="{00000000-0005-0000-0000-000093940000}"/>
    <cellStyle name="Total 11 2 4 2 2 3 3" xfId="38001" xr:uid="{00000000-0005-0000-0000-000094940000}"/>
    <cellStyle name="Total 11 2 4 2 2 4" xfId="18493" xr:uid="{00000000-0005-0000-0000-000095940000}"/>
    <cellStyle name="Total 11 2 4 2 2 4 2" xfId="28667" xr:uid="{00000000-0005-0000-0000-000096940000}"/>
    <cellStyle name="Total 11 2 4 2 2 4 3" xfId="40541" xr:uid="{00000000-0005-0000-0000-000097940000}"/>
    <cellStyle name="Total 11 2 4 2 2 5" xfId="28662" xr:uid="{00000000-0005-0000-0000-000098940000}"/>
    <cellStyle name="Total 11 2 4 2 2 6" xfId="35441" xr:uid="{00000000-0005-0000-0000-000099940000}"/>
    <cellStyle name="Total 11 2 4 2 3" xfId="28661" xr:uid="{00000000-0005-0000-0000-00009A940000}"/>
    <cellStyle name="Total 11 2 4 2 4" xfId="34169" xr:uid="{00000000-0005-0000-0000-00009B940000}"/>
    <cellStyle name="Total 11 2 4 3" xfId="18494" xr:uid="{00000000-0005-0000-0000-00009C940000}"/>
    <cellStyle name="Total 11 2 4 3 2" xfId="18495" xr:uid="{00000000-0005-0000-0000-00009D940000}"/>
    <cellStyle name="Total 11 2 4 3 2 2" xfId="18496" xr:uid="{00000000-0005-0000-0000-00009E940000}"/>
    <cellStyle name="Total 11 2 4 3 2 2 2" xfId="28670" xr:uid="{00000000-0005-0000-0000-00009F940000}"/>
    <cellStyle name="Total 11 2 4 3 2 2 3" xfId="38751" xr:uid="{00000000-0005-0000-0000-0000A0940000}"/>
    <cellStyle name="Total 11 2 4 3 2 3" xfId="18497" xr:uid="{00000000-0005-0000-0000-0000A1940000}"/>
    <cellStyle name="Total 11 2 4 3 2 3 2" xfId="28671" xr:uid="{00000000-0005-0000-0000-0000A2940000}"/>
    <cellStyle name="Total 11 2 4 3 2 3 3" xfId="41291" xr:uid="{00000000-0005-0000-0000-0000A3940000}"/>
    <cellStyle name="Total 11 2 4 3 2 4" xfId="28669" xr:uid="{00000000-0005-0000-0000-0000A4940000}"/>
    <cellStyle name="Total 11 2 4 3 2 5" xfId="36198" xr:uid="{00000000-0005-0000-0000-0000A5940000}"/>
    <cellStyle name="Total 11 2 4 3 3" xfId="18498" xr:uid="{00000000-0005-0000-0000-0000A6940000}"/>
    <cellStyle name="Total 11 2 4 3 3 2" xfId="28672" xr:uid="{00000000-0005-0000-0000-0000A7940000}"/>
    <cellStyle name="Total 11 2 4 3 3 3" xfId="37479" xr:uid="{00000000-0005-0000-0000-0000A8940000}"/>
    <cellStyle name="Total 11 2 4 3 4" xfId="18499" xr:uid="{00000000-0005-0000-0000-0000A9940000}"/>
    <cellStyle name="Total 11 2 4 3 4 2" xfId="28673" xr:uid="{00000000-0005-0000-0000-0000AA940000}"/>
    <cellStyle name="Total 11 2 4 3 4 3" xfId="40021" xr:uid="{00000000-0005-0000-0000-0000AB940000}"/>
    <cellStyle name="Total 11 2 4 3 5" xfId="28668" xr:uid="{00000000-0005-0000-0000-0000AC940000}"/>
    <cellStyle name="Total 11 2 4 3 6" xfId="34919" xr:uid="{00000000-0005-0000-0000-0000AD940000}"/>
    <cellStyle name="Total 11 2 4 4" xfId="28660" xr:uid="{00000000-0005-0000-0000-0000AE940000}"/>
    <cellStyle name="Total 11 2 4 5" xfId="33633" xr:uid="{00000000-0005-0000-0000-0000AF940000}"/>
    <cellStyle name="Total 11 2 5" xfId="18500" xr:uid="{00000000-0005-0000-0000-0000B0940000}"/>
    <cellStyle name="Total 11 2 5 2" xfId="18501" xr:uid="{00000000-0005-0000-0000-0000B1940000}"/>
    <cellStyle name="Total 11 2 5 2 2" xfId="18502" xr:uid="{00000000-0005-0000-0000-0000B2940000}"/>
    <cellStyle name="Total 11 2 5 2 2 2" xfId="18503" xr:uid="{00000000-0005-0000-0000-0000B3940000}"/>
    <cellStyle name="Total 11 2 5 2 2 2 2" xfId="28677" xr:uid="{00000000-0005-0000-0000-0000B4940000}"/>
    <cellStyle name="Total 11 2 5 2 2 2 3" xfId="38292" xr:uid="{00000000-0005-0000-0000-0000B5940000}"/>
    <cellStyle name="Total 11 2 5 2 2 3" xfId="18504" xr:uid="{00000000-0005-0000-0000-0000B6940000}"/>
    <cellStyle name="Total 11 2 5 2 2 3 2" xfId="28678" xr:uid="{00000000-0005-0000-0000-0000B7940000}"/>
    <cellStyle name="Total 11 2 5 2 2 3 3" xfId="40832" xr:uid="{00000000-0005-0000-0000-0000B8940000}"/>
    <cellStyle name="Total 11 2 5 2 2 4" xfId="28676" xr:uid="{00000000-0005-0000-0000-0000B9940000}"/>
    <cellStyle name="Total 11 2 5 2 2 5" xfId="35739" xr:uid="{00000000-0005-0000-0000-0000BA940000}"/>
    <cellStyle name="Total 11 2 5 2 3" xfId="18505" xr:uid="{00000000-0005-0000-0000-0000BB940000}"/>
    <cellStyle name="Total 11 2 5 2 3 2" xfId="28679" xr:uid="{00000000-0005-0000-0000-0000BC940000}"/>
    <cellStyle name="Total 11 2 5 2 3 3" xfId="37018" xr:uid="{00000000-0005-0000-0000-0000BD940000}"/>
    <cellStyle name="Total 11 2 5 2 4" xfId="18506" xr:uid="{00000000-0005-0000-0000-0000BE940000}"/>
    <cellStyle name="Total 11 2 5 2 4 2" xfId="28680" xr:uid="{00000000-0005-0000-0000-0000BF940000}"/>
    <cellStyle name="Total 11 2 5 2 4 3" xfId="39562" xr:uid="{00000000-0005-0000-0000-0000C0940000}"/>
    <cellStyle name="Total 11 2 5 2 5" xfId="28675" xr:uid="{00000000-0005-0000-0000-0000C1940000}"/>
    <cellStyle name="Total 11 2 5 2 6" xfId="34464" xr:uid="{00000000-0005-0000-0000-0000C2940000}"/>
    <cellStyle name="Total 11 2 5 3" xfId="28674" xr:uid="{00000000-0005-0000-0000-0000C3940000}"/>
    <cellStyle name="Total 11 2 5 4" xfId="32496" xr:uid="{00000000-0005-0000-0000-0000C4940000}"/>
    <cellStyle name="Total 11 2 6" xfId="18507" xr:uid="{00000000-0005-0000-0000-0000C5940000}"/>
    <cellStyle name="Total 11 2 6 2" xfId="18508" xr:uid="{00000000-0005-0000-0000-0000C6940000}"/>
    <cellStyle name="Total 11 2 6 2 2" xfId="18509" xr:uid="{00000000-0005-0000-0000-0000C7940000}"/>
    <cellStyle name="Total 11 2 6 2 2 2" xfId="18510" xr:uid="{00000000-0005-0000-0000-0000C8940000}"/>
    <cellStyle name="Total 11 2 6 2 2 2 2" xfId="28684" xr:uid="{00000000-0005-0000-0000-0000C9940000}"/>
    <cellStyle name="Total 11 2 6 2 2 2 3" xfId="38812" xr:uid="{00000000-0005-0000-0000-0000CA940000}"/>
    <cellStyle name="Total 11 2 6 2 2 3" xfId="18511" xr:uid="{00000000-0005-0000-0000-0000CB940000}"/>
    <cellStyle name="Total 11 2 6 2 2 3 2" xfId="28685" xr:uid="{00000000-0005-0000-0000-0000CC940000}"/>
    <cellStyle name="Total 11 2 6 2 2 3 3" xfId="41352" xr:uid="{00000000-0005-0000-0000-0000CD940000}"/>
    <cellStyle name="Total 11 2 6 2 2 4" xfId="28683" xr:uid="{00000000-0005-0000-0000-0000CE940000}"/>
    <cellStyle name="Total 11 2 6 2 2 5" xfId="36259" xr:uid="{00000000-0005-0000-0000-0000CF940000}"/>
    <cellStyle name="Total 11 2 6 2 3" xfId="18512" xr:uid="{00000000-0005-0000-0000-0000D0940000}"/>
    <cellStyle name="Total 11 2 6 2 3 2" xfId="28686" xr:uid="{00000000-0005-0000-0000-0000D1940000}"/>
    <cellStyle name="Total 11 2 6 2 3 3" xfId="37540" xr:uid="{00000000-0005-0000-0000-0000D2940000}"/>
    <cellStyle name="Total 11 2 6 2 4" xfId="18513" xr:uid="{00000000-0005-0000-0000-0000D3940000}"/>
    <cellStyle name="Total 11 2 6 2 4 2" xfId="28687" xr:uid="{00000000-0005-0000-0000-0000D4940000}"/>
    <cellStyle name="Total 11 2 6 2 4 3" xfId="40082" xr:uid="{00000000-0005-0000-0000-0000D5940000}"/>
    <cellStyle name="Total 11 2 6 2 5" xfId="28682" xr:uid="{00000000-0005-0000-0000-0000D6940000}"/>
    <cellStyle name="Total 11 2 6 2 6" xfId="34980" xr:uid="{00000000-0005-0000-0000-0000D7940000}"/>
    <cellStyle name="Total 11 2 6 3" xfId="28681" xr:uid="{00000000-0005-0000-0000-0000D8940000}"/>
    <cellStyle name="Total 11 2 6 4" xfId="33707" xr:uid="{00000000-0005-0000-0000-0000D9940000}"/>
    <cellStyle name="Total 11 2 7" xfId="18514" xr:uid="{00000000-0005-0000-0000-0000DA940000}"/>
    <cellStyle name="Total 11 2 7 2" xfId="18515" xr:uid="{00000000-0005-0000-0000-0000DB940000}"/>
    <cellStyle name="Total 11 2 7 2 2" xfId="18516" xr:uid="{00000000-0005-0000-0000-0000DC940000}"/>
    <cellStyle name="Total 11 2 7 2 2 2" xfId="28690" xr:uid="{00000000-0005-0000-0000-0000DD940000}"/>
    <cellStyle name="Total 11 2 7 2 2 3" xfId="38153" xr:uid="{00000000-0005-0000-0000-0000DE940000}"/>
    <cellStyle name="Total 11 2 7 2 3" xfId="18517" xr:uid="{00000000-0005-0000-0000-0000DF940000}"/>
    <cellStyle name="Total 11 2 7 2 3 2" xfId="28691" xr:uid="{00000000-0005-0000-0000-0000E0940000}"/>
    <cellStyle name="Total 11 2 7 2 3 3" xfId="40693" xr:uid="{00000000-0005-0000-0000-0000E1940000}"/>
    <cellStyle name="Total 11 2 7 2 4" xfId="28689" xr:uid="{00000000-0005-0000-0000-0000E2940000}"/>
    <cellStyle name="Total 11 2 7 2 5" xfId="35600" xr:uid="{00000000-0005-0000-0000-0000E3940000}"/>
    <cellStyle name="Total 11 2 7 3" xfId="18518" xr:uid="{00000000-0005-0000-0000-0000E4940000}"/>
    <cellStyle name="Total 11 2 7 3 2" xfId="28692" xr:uid="{00000000-0005-0000-0000-0000E5940000}"/>
    <cellStyle name="Total 11 2 7 3 3" xfId="36879" xr:uid="{00000000-0005-0000-0000-0000E6940000}"/>
    <cellStyle name="Total 11 2 7 4" xfId="18519" xr:uid="{00000000-0005-0000-0000-0000E7940000}"/>
    <cellStyle name="Total 11 2 7 4 2" xfId="28693" xr:uid="{00000000-0005-0000-0000-0000E8940000}"/>
    <cellStyle name="Total 11 2 7 4 3" xfId="39423" xr:uid="{00000000-0005-0000-0000-0000E9940000}"/>
    <cellStyle name="Total 11 2 7 5" xfId="28688" xr:uid="{00000000-0005-0000-0000-0000EA940000}"/>
    <cellStyle name="Total 11 2 7 6" xfId="34325" xr:uid="{00000000-0005-0000-0000-0000EB940000}"/>
    <cellStyle name="Total 11 2 8" xfId="28631" xr:uid="{00000000-0005-0000-0000-0000EC940000}"/>
    <cellStyle name="Total 11 2 9" xfId="31721" xr:uid="{00000000-0005-0000-0000-0000ED940000}"/>
    <cellStyle name="Total 11 3" xfId="18520" xr:uid="{00000000-0005-0000-0000-0000EE940000}"/>
    <cellStyle name="Total 11 3 2" xfId="18521" xr:uid="{00000000-0005-0000-0000-0000EF940000}"/>
    <cellStyle name="Total 11 3 2 2" xfId="18522" xr:uid="{00000000-0005-0000-0000-0000F0940000}"/>
    <cellStyle name="Total 11 3 2 2 2" xfId="18523" xr:uid="{00000000-0005-0000-0000-0000F1940000}"/>
    <cellStyle name="Total 11 3 2 2 2 2" xfId="18524" xr:uid="{00000000-0005-0000-0000-0000F2940000}"/>
    <cellStyle name="Total 11 3 2 2 2 2 2" xfId="28698" xr:uid="{00000000-0005-0000-0000-0000F3940000}"/>
    <cellStyle name="Total 11 3 2 2 2 2 3" xfId="38882" xr:uid="{00000000-0005-0000-0000-0000F4940000}"/>
    <cellStyle name="Total 11 3 2 2 2 3" xfId="18525" xr:uid="{00000000-0005-0000-0000-0000F5940000}"/>
    <cellStyle name="Total 11 3 2 2 2 3 2" xfId="28699" xr:uid="{00000000-0005-0000-0000-0000F6940000}"/>
    <cellStyle name="Total 11 3 2 2 2 3 3" xfId="41422" xr:uid="{00000000-0005-0000-0000-0000F7940000}"/>
    <cellStyle name="Total 11 3 2 2 2 4" xfId="28697" xr:uid="{00000000-0005-0000-0000-0000F8940000}"/>
    <cellStyle name="Total 11 3 2 2 2 5" xfId="36329" xr:uid="{00000000-0005-0000-0000-0000F9940000}"/>
    <cellStyle name="Total 11 3 2 2 3" xfId="18526" xr:uid="{00000000-0005-0000-0000-0000FA940000}"/>
    <cellStyle name="Total 11 3 2 2 3 2" xfId="28700" xr:uid="{00000000-0005-0000-0000-0000FB940000}"/>
    <cellStyle name="Total 11 3 2 2 3 3" xfId="37610" xr:uid="{00000000-0005-0000-0000-0000FC940000}"/>
    <cellStyle name="Total 11 3 2 2 4" xfId="18527" xr:uid="{00000000-0005-0000-0000-0000FD940000}"/>
    <cellStyle name="Total 11 3 2 2 4 2" xfId="28701" xr:uid="{00000000-0005-0000-0000-0000FE940000}"/>
    <cellStyle name="Total 11 3 2 2 4 3" xfId="40152" xr:uid="{00000000-0005-0000-0000-0000FF940000}"/>
    <cellStyle name="Total 11 3 2 2 5" xfId="28696" xr:uid="{00000000-0005-0000-0000-000000950000}"/>
    <cellStyle name="Total 11 3 2 2 6" xfId="35050" xr:uid="{00000000-0005-0000-0000-000001950000}"/>
    <cellStyle name="Total 11 3 2 3" xfId="28695" xr:uid="{00000000-0005-0000-0000-000002950000}"/>
    <cellStyle name="Total 11 3 2 4" xfId="33779" xr:uid="{00000000-0005-0000-0000-000003950000}"/>
    <cellStyle name="Total 11 3 3" xfId="18528" xr:uid="{00000000-0005-0000-0000-000004950000}"/>
    <cellStyle name="Total 11 3 3 2" xfId="18529" xr:uid="{00000000-0005-0000-0000-000005950000}"/>
    <cellStyle name="Total 11 3 3 2 2" xfId="18530" xr:uid="{00000000-0005-0000-0000-000006950000}"/>
    <cellStyle name="Total 11 3 3 2 2 2" xfId="28704" xr:uid="{00000000-0005-0000-0000-000007950000}"/>
    <cellStyle name="Total 11 3 3 2 2 3" xfId="38362" xr:uid="{00000000-0005-0000-0000-000008950000}"/>
    <cellStyle name="Total 11 3 3 2 3" xfId="18531" xr:uid="{00000000-0005-0000-0000-000009950000}"/>
    <cellStyle name="Total 11 3 3 2 3 2" xfId="28705" xr:uid="{00000000-0005-0000-0000-00000A950000}"/>
    <cellStyle name="Total 11 3 3 2 3 3" xfId="40902" xr:uid="{00000000-0005-0000-0000-00000B950000}"/>
    <cellStyle name="Total 11 3 3 2 4" xfId="28703" xr:uid="{00000000-0005-0000-0000-00000C950000}"/>
    <cellStyle name="Total 11 3 3 2 5" xfId="35809" xr:uid="{00000000-0005-0000-0000-00000D950000}"/>
    <cellStyle name="Total 11 3 3 3" xfId="18532" xr:uid="{00000000-0005-0000-0000-00000E950000}"/>
    <cellStyle name="Total 11 3 3 3 2" xfId="28706" xr:uid="{00000000-0005-0000-0000-00000F950000}"/>
    <cellStyle name="Total 11 3 3 3 3" xfId="37088" xr:uid="{00000000-0005-0000-0000-000010950000}"/>
    <cellStyle name="Total 11 3 3 4" xfId="18533" xr:uid="{00000000-0005-0000-0000-000011950000}"/>
    <cellStyle name="Total 11 3 3 4 2" xfId="28707" xr:uid="{00000000-0005-0000-0000-000012950000}"/>
    <cellStyle name="Total 11 3 3 4 3" xfId="39632" xr:uid="{00000000-0005-0000-0000-000013950000}"/>
    <cellStyle name="Total 11 3 3 5" xfId="28702" xr:uid="{00000000-0005-0000-0000-000014950000}"/>
    <cellStyle name="Total 11 3 3 6" xfId="34532" xr:uid="{00000000-0005-0000-0000-000015950000}"/>
    <cellStyle name="Total 11 3 4" xfId="28694" xr:uid="{00000000-0005-0000-0000-000016950000}"/>
    <cellStyle name="Total 11 3 5" xfId="32575" xr:uid="{00000000-0005-0000-0000-000017950000}"/>
    <cellStyle name="Total 11 4" xfId="18534" xr:uid="{00000000-0005-0000-0000-000018950000}"/>
    <cellStyle name="Total 11 4 2" xfId="18535" xr:uid="{00000000-0005-0000-0000-000019950000}"/>
    <cellStyle name="Total 11 4 2 2" xfId="18536" xr:uid="{00000000-0005-0000-0000-00001A950000}"/>
    <cellStyle name="Total 11 4 2 2 2" xfId="18537" xr:uid="{00000000-0005-0000-0000-00001B950000}"/>
    <cellStyle name="Total 11 4 2 2 2 2" xfId="18538" xr:uid="{00000000-0005-0000-0000-00001C950000}"/>
    <cellStyle name="Total 11 4 2 2 2 2 2" xfId="28712" xr:uid="{00000000-0005-0000-0000-00001D950000}"/>
    <cellStyle name="Total 11 4 2 2 2 2 3" xfId="39033" xr:uid="{00000000-0005-0000-0000-00001E950000}"/>
    <cellStyle name="Total 11 4 2 2 2 3" xfId="18539" xr:uid="{00000000-0005-0000-0000-00001F950000}"/>
    <cellStyle name="Total 11 4 2 2 2 3 2" xfId="28713" xr:uid="{00000000-0005-0000-0000-000020950000}"/>
    <cellStyle name="Total 11 4 2 2 2 3 3" xfId="41573" xr:uid="{00000000-0005-0000-0000-000021950000}"/>
    <cellStyle name="Total 11 4 2 2 2 4" xfId="28711" xr:uid="{00000000-0005-0000-0000-000022950000}"/>
    <cellStyle name="Total 11 4 2 2 2 5" xfId="36480" xr:uid="{00000000-0005-0000-0000-000023950000}"/>
    <cellStyle name="Total 11 4 2 2 3" xfId="18540" xr:uid="{00000000-0005-0000-0000-000024950000}"/>
    <cellStyle name="Total 11 4 2 2 3 2" xfId="28714" xr:uid="{00000000-0005-0000-0000-000025950000}"/>
    <cellStyle name="Total 11 4 2 2 3 3" xfId="37761" xr:uid="{00000000-0005-0000-0000-000026950000}"/>
    <cellStyle name="Total 11 4 2 2 4" xfId="18541" xr:uid="{00000000-0005-0000-0000-000027950000}"/>
    <cellStyle name="Total 11 4 2 2 4 2" xfId="28715" xr:uid="{00000000-0005-0000-0000-000028950000}"/>
    <cellStyle name="Total 11 4 2 2 4 3" xfId="40303" xr:uid="{00000000-0005-0000-0000-000029950000}"/>
    <cellStyle name="Total 11 4 2 2 5" xfId="28710" xr:uid="{00000000-0005-0000-0000-00002A950000}"/>
    <cellStyle name="Total 11 4 2 2 6" xfId="35201" xr:uid="{00000000-0005-0000-0000-00002B950000}"/>
    <cellStyle name="Total 11 4 2 3" xfId="28709" xr:uid="{00000000-0005-0000-0000-00002C950000}"/>
    <cellStyle name="Total 11 4 2 4" xfId="33930" xr:uid="{00000000-0005-0000-0000-00002D950000}"/>
    <cellStyle name="Total 11 4 3" xfId="18542" xr:uid="{00000000-0005-0000-0000-00002E950000}"/>
    <cellStyle name="Total 11 4 3 2" xfId="18543" xr:uid="{00000000-0005-0000-0000-00002F950000}"/>
    <cellStyle name="Total 11 4 3 2 2" xfId="18544" xr:uid="{00000000-0005-0000-0000-000030950000}"/>
    <cellStyle name="Total 11 4 3 2 2 2" xfId="28718" xr:uid="{00000000-0005-0000-0000-000031950000}"/>
    <cellStyle name="Total 11 4 3 2 2 3" xfId="38513" xr:uid="{00000000-0005-0000-0000-000032950000}"/>
    <cellStyle name="Total 11 4 3 2 3" xfId="18545" xr:uid="{00000000-0005-0000-0000-000033950000}"/>
    <cellStyle name="Total 11 4 3 2 3 2" xfId="28719" xr:uid="{00000000-0005-0000-0000-000034950000}"/>
    <cellStyle name="Total 11 4 3 2 3 3" xfId="41053" xr:uid="{00000000-0005-0000-0000-000035950000}"/>
    <cellStyle name="Total 11 4 3 2 4" xfId="28717" xr:uid="{00000000-0005-0000-0000-000036950000}"/>
    <cellStyle name="Total 11 4 3 2 5" xfId="35960" xr:uid="{00000000-0005-0000-0000-000037950000}"/>
    <cellStyle name="Total 11 4 3 3" xfId="18546" xr:uid="{00000000-0005-0000-0000-000038950000}"/>
    <cellStyle name="Total 11 4 3 3 2" xfId="28720" xr:uid="{00000000-0005-0000-0000-000039950000}"/>
    <cellStyle name="Total 11 4 3 3 3" xfId="37239" xr:uid="{00000000-0005-0000-0000-00003A950000}"/>
    <cellStyle name="Total 11 4 3 4" xfId="18547" xr:uid="{00000000-0005-0000-0000-00003B950000}"/>
    <cellStyle name="Total 11 4 3 4 2" xfId="28721" xr:uid="{00000000-0005-0000-0000-00003C950000}"/>
    <cellStyle name="Total 11 4 3 4 3" xfId="39783" xr:uid="{00000000-0005-0000-0000-00003D950000}"/>
    <cellStyle name="Total 11 4 3 5" xfId="28716" xr:uid="{00000000-0005-0000-0000-00003E950000}"/>
    <cellStyle name="Total 11 4 3 6" xfId="34679" xr:uid="{00000000-0005-0000-0000-00003F950000}"/>
    <cellStyle name="Total 11 4 4" xfId="28708" xr:uid="{00000000-0005-0000-0000-000040950000}"/>
    <cellStyle name="Total 11 4 5" xfId="32726" xr:uid="{00000000-0005-0000-0000-000041950000}"/>
    <cellStyle name="Total 11 5" xfId="18548" xr:uid="{00000000-0005-0000-0000-000042950000}"/>
    <cellStyle name="Total 11 5 2" xfId="18549" xr:uid="{00000000-0005-0000-0000-000043950000}"/>
    <cellStyle name="Total 11 5 2 2" xfId="18550" xr:uid="{00000000-0005-0000-0000-000044950000}"/>
    <cellStyle name="Total 11 5 2 2 2" xfId="18551" xr:uid="{00000000-0005-0000-0000-000045950000}"/>
    <cellStyle name="Total 11 5 2 2 2 2" xfId="18552" xr:uid="{00000000-0005-0000-0000-000046950000}"/>
    <cellStyle name="Total 11 5 2 2 2 2 2" xfId="28726" xr:uid="{00000000-0005-0000-0000-000047950000}"/>
    <cellStyle name="Total 11 5 2 2 2 2 3" xfId="39192" xr:uid="{00000000-0005-0000-0000-000048950000}"/>
    <cellStyle name="Total 11 5 2 2 2 3" xfId="18553" xr:uid="{00000000-0005-0000-0000-000049950000}"/>
    <cellStyle name="Total 11 5 2 2 2 3 2" xfId="28727" xr:uid="{00000000-0005-0000-0000-00004A950000}"/>
    <cellStyle name="Total 11 5 2 2 2 3 3" xfId="41732" xr:uid="{00000000-0005-0000-0000-00004B950000}"/>
    <cellStyle name="Total 11 5 2 2 2 4" xfId="28725" xr:uid="{00000000-0005-0000-0000-00004C950000}"/>
    <cellStyle name="Total 11 5 2 2 2 5" xfId="36639" xr:uid="{00000000-0005-0000-0000-00004D950000}"/>
    <cellStyle name="Total 11 5 2 2 3" xfId="18554" xr:uid="{00000000-0005-0000-0000-00004E950000}"/>
    <cellStyle name="Total 11 5 2 2 3 2" xfId="28728" xr:uid="{00000000-0005-0000-0000-00004F950000}"/>
    <cellStyle name="Total 11 5 2 2 3 3" xfId="37922" xr:uid="{00000000-0005-0000-0000-000050950000}"/>
    <cellStyle name="Total 11 5 2 2 4" xfId="18555" xr:uid="{00000000-0005-0000-0000-000051950000}"/>
    <cellStyle name="Total 11 5 2 2 4 2" xfId="28729" xr:uid="{00000000-0005-0000-0000-000052950000}"/>
    <cellStyle name="Total 11 5 2 2 4 3" xfId="40462" xr:uid="{00000000-0005-0000-0000-000053950000}"/>
    <cellStyle name="Total 11 5 2 2 5" xfId="28724" xr:uid="{00000000-0005-0000-0000-000054950000}"/>
    <cellStyle name="Total 11 5 2 2 6" xfId="35362" xr:uid="{00000000-0005-0000-0000-000055950000}"/>
    <cellStyle name="Total 11 5 2 3" xfId="28723" xr:uid="{00000000-0005-0000-0000-000056950000}"/>
    <cellStyle name="Total 11 5 2 4" xfId="34090" xr:uid="{00000000-0005-0000-0000-000057950000}"/>
    <cellStyle name="Total 11 5 3" xfId="18556" xr:uid="{00000000-0005-0000-0000-000058950000}"/>
    <cellStyle name="Total 11 5 3 2" xfId="18557" xr:uid="{00000000-0005-0000-0000-000059950000}"/>
    <cellStyle name="Total 11 5 3 2 2" xfId="18558" xr:uid="{00000000-0005-0000-0000-00005A950000}"/>
    <cellStyle name="Total 11 5 3 2 2 2" xfId="28732" xr:uid="{00000000-0005-0000-0000-00005B950000}"/>
    <cellStyle name="Total 11 5 3 2 2 3" xfId="38672" xr:uid="{00000000-0005-0000-0000-00005C950000}"/>
    <cellStyle name="Total 11 5 3 2 3" xfId="18559" xr:uid="{00000000-0005-0000-0000-00005D950000}"/>
    <cellStyle name="Total 11 5 3 2 3 2" xfId="28733" xr:uid="{00000000-0005-0000-0000-00005E950000}"/>
    <cellStyle name="Total 11 5 3 2 3 3" xfId="41212" xr:uid="{00000000-0005-0000-0000-00005F950000}"/>
    <cellStyle name="Total 11 5 3 2 4" xfId="28731" xr:uid="{00000000-0005-0000-0000-000060950000}"/>
    <cellStyle name="Total 11 5 3 2 5" xfId="36119" xr:uid="{00000000-0005-0000-0000-000061950000}"/>
    <cellStyle name="Total 11 5 3 3" xfId="18560" xr:uid="{00000000-0005-0000-0000-000062950000}"/>
    <cellStyle name="Total 11 5 3 3 2" xfId="28734" xr:uid="{00000000-0005-0000-0000-000063950000}"/>
    <cellStyle name="Total 11 5 3 3 3" xfId="37400" xr:uid="{00000000-0005-0000-0000-000064950000}"/>
    <cellStyle name="Total 11 5 3 4" xfId="18561" xr:uid="{00000000-0005-0000-0000-000065950000}"/>
    <cellStyle name="Total 11 5 3 4 2" xfId="28735" xr:uid="{00000000-0005-0000-0000-000066950000}"/>
    <cellStyle name="Total 11 5 3 4 3" xfId="39942" xr:uid="{00000000-0005-0000-0000-000067950000}"/>
    <cellStyle name="Total 11 5 3 5" xfId="28730" xr:uid="{00000000-0005-0000-0000-000068950000}"/>
    <cellStyle name="Total 11 5 3 6" xfId="34839" xr:uid="{00000000-0005-0000-0000-000069950000}"/>
    <cellStyle name="Total 11 5 4" xfId="28722" xr:uid="{00000000-0005-0000-0000-00006A950000}"/>
    <cellStyle name="Total 11 5 5" xfId="32903" xr:uid="{00000000-0005-0000-0000-00006B950000}"/>
    <cellStyle name="Total 11 6" xfId="18562" xr:uid="{00000000-0005-0000-0000-00006C950000}"/>
    <cellStyle name="Total 11 6 2" xfId="18563" xr:uid="{00000000-0005-0000-0000-00006D950000}"/>
    <cellStyle name="Total 11 6 2 2" xfId="18564" xr:uid="{00000000-0005-0000-0000-00006E950000}"/>
    <cellStyle name="Total 11 6 2 2 2" xfId="18565" xr:uid="{00000000-0005-0000-0000-00006F950000}"/>
    <cellStyle name="Total 11 6 2 2 2 2" xfId="28739" xr:uid="{00000000-0005-0000-0000-000070950000}"/>
    <cellStyle name="Total 11 6 2 2 2 3" xfId="38221" xr:uid="{00000000-0005-0000-0000-000071950000}"/>
    <cellStyle name="Total 11 6 2 2 3" xfId="18566" xr:uid="{00000000-0005-0000-0000-000072950000}"/>
    <cellStyle name="Total 11 6 2 2 3 2" xfId="28740" xr:uid="{00000000-0005-0000-0000-000073950000}"/>
    <cellStyle name="Total 11 6 2 2 3 3" xfId="40761" xr:uid="{00000000-0005-0000-0000-000074950000}"/>
    <cellStyle name="Total 11 6 2 2 4" xfId="28738" xr:uid="{00000000-0005-0000-0000-000075950000}"/>
    <cellStyle name="Total 11 6 2 2 5" xfId="35668" xr:uid="{00000000-0005-0000-0000-000076950000}"/>
    <cellStyle name="Total 11 6 2 3" xfId="18567" xr:uid="{00000000-0005-0000-0000-000077950000}"/>
    <cellStyle name="Total 11 6 2 3 2" xfId="28741" xr:uid="{00000000-0005-0000-0000-000078950000}"/>
    <cellStyle name="Total 11 6 2 3 3" xfId="36947" xr:uid="{00000000-0005-0000-0000-000079950000}"/>
    <cellStyle name="Total 11 6 2 4" xfId="18568" xr:uid="{00000000-0005-0000-0000-00007A950000}"/>
    <cellStyle name="Total 11 6 2 4 2" xfId="28742" xr:uid="{00000000-0005-0000-0000-00007B950000}"/>
    <cellStyle name="Total 11 6 2 4 3" xfId="39491" xr:uid="{00000000-0005-0000-0000-00007C950000}"/>
    <cellStyle name="Total 11 6 2 5" xfId="28737" xr:uid="{00000000-0005-0000-0000-00007D950000}"/>
    <cellStyle name="Total 11 6 2 6" xfId="34393" xr:uid="{00000000-0005-0000-0000-00007E950000}"/>
    <cellStyle name="Total 11 6 3" xfId="28736" xr:uid="{00000000-0005-0000-0000-00007F950000}"/>
    <cellStyle name="Total 11 6 4" xfId="31794" xr:uid="{00000000-0005-0000-0000-000080950000}"/>
    <cellStyle name="Total 11 7" xfId="18569" xr:uid="{00000000-0005-0000-0000-000081950000}"/>
    <cellStyle name="Total 11 7 2" xfId="18570" xr:uid="{00000000-0005-0000-0000-000082950000}"/>
    <cellStyle name="Total 11 7 2 2" xfId="18571" xr:uid="{00000000-0005-0000-0000-000083950000}"/>
    <cellStyle name="Total 11 7 2 2 2" xfId="28745" xr:uid="{00000000-0005-0000-0000-000084950000}"/>
    <cellStyle name="Total 11 7 2 2 3" xfId="38074" xr:uid="{00000000-0005-0000-0000-000085950000}"/>
    <cellStyle name="Total 11 7 2 3" xfId="18572" xr:uid="{00000000-0005-0000-0000-000086950000}"/>
    <cellStyle name="Total 11 7 2 3 2" xfId="28746" xr:uid="{00000000-0005-0000-0000-000087950000}"/>
    <cellStyle name="Total 11 7 2 3 3" xfId="40614" xr:uid="{00000000-0005-0000-0000-000088950000}"/>
    <cellStyle name="Total 11 7 2 4" xfId="28744" xr:uid="{00000000-0005-0000-0000-000089950000}"/>
    <cellStyle name="Total 11 7 2 5" xfId="35521" xr:uid="{00000000-0005-0000-0000-00008A950000}"/>
    <cellStyle name="Total 11 7 3" xfId="18573" xr:uid="{00000000-0005-0000-0000-00008B950000}"/>
    <cellStyle name="Total 11 7 3 2" xfId="28747" xr:uid="{00000000-0005-0000-0000-00008C950000}"/>
    <cellStyle name="Total 11 7 3 3" xfId="36800" xr:uid="{00000000-0005-0000-0000-00008D950000}"/>
    <cellStyle name="Total 11 7 4" xfId="18574" xr:uid="{00000000-0005-0000-0000-00008E950000}"/>
    <cellStyle name="Total 11 7 4 2" xfId="28748" xr:uid="{00000000-0005-0000-0000-00008F950000}"/>
    <cellStyle name="Total 11 7 4 3" xfId="39344" xr:uid="{00000000-0005-0000-0000-000090950000}"/>
    <cellStyle name="Total 11 7 5" xfId="28743" xr:uid="{00000000-0005-0000-0000-000091950000}"/>
    <cellStyle name="Total 11 7 6" xfId="34246" xr:uid="{00000000-0005-0000-0000-000092950000}"/>
    <cellStyle name="Total 11 8" xfId="18575" xr:uid="{00000000-0005-0000-0000-000093950000}"/>
    <cellStyle name="Total 11 8 2" xfId="28749" xr:uid="{00000000-0005-0000-0000-000094950000}"/>
    <cellStyle name="Total 11 8 3" xfId="42481" xr:uid="{00000000-0005-0000-0000-000095950000}"/>
    <cellStyle name="Total 11 9" xfId="18576" xr:uid="{00000000-0005-0000-0000-000096950000}"/>
    <cellStyle name="Total 11 9 2" xfId="28750" xr:uid="{00000000-0005-0000-0000-000097950000}"/>
    <cellStyle name="Total 12" xfId="2857" xr:uid="{00000000-0005-0000-0000-000098950000}"/>
    <cellStyle name="Total 12 10" xfId="18577" xr:uid="{00000000-0005-0000-0000-000099950000}"/>
    <cellStyle name="Total 12 11" xfId="28751" xr:uid="{00000000-0005-0000-0000-00009A950000}"/>
    <cellStyle name="Total 12 12" xfId="30944" xr:uid="{00000000-0005-0000-0000-00009B950000}"/>
    <cellStyle name="Total 12 2" xfId="18578" xr:uid="{00000000-0005-0000-0000-00009C950000}"/>
    <cellStyle name="Total 12 2 2" xfId="18579" xr:uid="{00000000-0005-0000-0000-00009D950000}"/>
    <cellStyle name="Total 12 2 2 2" xfId="18580" xr:uid="{00000000-0005-0000-0000-00009E950000}"/>
    <cellStyle name="Total 12 2 2 2 2" xfId="18581" xr:uid="{00000000-0005-0000-0000-00009F950000}"/>
    <cellStyle name="Total 12 2 2 2 2 2" xfId="18582" xr:uid="{00000000-0005-0000-0000-0000A0950000}"/>
    <cellStyle name="Total 12 2 2 2 2 2 2" xfId="18583" xr:uid="{00000000-0005-0000-0000-0000A1950000}"/>
    <cellStyle name="Total 12 2 2 2 2 2 2 2" xfId="28757" xr:uid="{00000000-0005-0000-0000-0000A2950000}"/>
    <cellStyle name="Total 12 2 2 2 2 2 2 3" xfId="38961" xr:uid="{00000000-0005-0000-0000-0000A3950000}"/>
    <cellStyle name="Total 12 2 2 2 2 2 3" xfId="18584" xr:uid="{00000000-0005-0000-0000-0000A4950000}"/>
    <cellStyle name="Total 12 2 2 2 2 2 3 2" xfId="28758" xr:uid="{00000000-0005-0000-0000-0000A5950000}"/>
    <cellStyle name="Total 12 2 2 2 2 2 3 3" xfId="41501" xr:uid="{00000000-0005-0000-0000-0000A6950000}"/>
    <cellStyle name="Total 12 2 2 2 2 2 4" xfId="28756" xr:uid="{00000000-0005-0000-0000-0000A7950000}"/>
    <cellStyle name="Total 12 2 2 2 2 2 5" xfId="36408" xr:uid="{00000000-0005-0000-0000-0000A8950000}"/>
    <cellStyle name="Total 12 2 2 2 2 3" xfId="18585" xr:uid="{00000000-0005-0000-0000-0000A9950000}"/>
    <cellStyle name="Total 12 2 2 2 2 3 2" xfId="28759" xr:uid="{00000000-0005-0000-0000-0000AA950000}"/>
    <cellStyle name="Total 12 2 2 2 2 3 3" xfId="37689" xr:uid="{00000000-0005-0000-0000-0000AB950000}"/>
    <cellStyle name="Total 12 2 2 2 2 4" xfId="18586" xr:uid="{00000000-0005-0000-0000-0000AC950000}"/>
    <cellStyle name="Total 12 2 2 2 2 4 2" xfId="28760" xr:uid="{00000000-0005-0000-0000-0000AD950000}"/>
    <cellStyle name="Total 12 2 2 2 2 4 3" xfId="40231" xr:uid="{00000000-0005-0000-0000-0000AE950000}"/>
    <cellStyle name="Total 12 2 2 2 2 5" xfId="28755" xr:uid="{00000000-0005-0000-0000-0000AF950000}"/>
    <cellStyle name="Total 12 2 2 2 2 6" xfId="35129" xr:uid="{00000000-0005-0000-0000-0000B0950000}"/>
    <cellStyle name="Total 12 2 2 2 3" xfId="28754" xr:uid="{00000000-0005-0000-0000-0000B1950000}"/>
    <cellStyle name="Total 12 2 2 2 4" xfId="33858" xr:uid="{00000000-0005-0000-0000-0000B2950000}"/>
    <cellStyle name="Total 12 2 2 3" xfId="18587" xr:uid="{00000000-0005-0000-0000-0000B3950000}"/>
    <cellStyle name="Total 12 2 2 3 2" xfId="18588" xr:uid="{00000000-0005-0000-0000-0000B4950000}"/>
    <cellStyle name="Total 12 2 2 3 2 2" xfId="18589" xr:uid="{00000000-0005-0000-0000-0000B5950000}"/>
    <cellStyle name="Total 12 2 2 3 2 2 2" xfId="28763" xr:uid="{00000000-0005-0000-0000-0000B6950000}"/>
    <cellStyle name="Total 12 2 2 3 2 2 3" xfId="38441" xr:uid="{00000000-0005-0000-0000-0000B7950000}"/>
    <cellStyle name="Total 12 2 2 3 2 3" xfId="18590" xr:uid="{00000000-0005-0000-0000-0000B8950000}"/>
    <cellStyle name="Total 12 2 2 3 2 3 2" xfId="28764" xr:uid="{00000000-0005-0000-0000-0000B9950000}"/>
    <cellStyle name="Total 12 2 2 3 2 3 3" xfId="40981" xr:uid="{00000000-0005-0000-0000-0000BA950000}"/>
    <cellStyle name="Total 12 2 2 3 2 4" xfId="28762" xr:uid="{00000000-0005-0000-0000-0000BB950000}"/>
    <cellStyle name="Total 12 2 2 3 2 5" xfId="35888" xr:uid="{00000000-0005-0000-0000-0000BC950000}"/>
    <cellStyle name="Total 12 2 2 3 3" xfId="18591" xr:uid="{00000000-0005-0000-0000-0000BD950000}"/>
    <cellStyle name="Total 12 2 2 3 3 2" xfId="28765" xr:uid="{00000000-0005-0000-0000-0000BE950000}"/>
    <cellStyle name="Total 12 2 2 3 3 3" xfId="37167" xr:uid="{00000000-0005-0000-0000-0000BF950000}"/>
    <cellStyle name="Total 12 2 2 3 4" xfId="18592" xr:uid="{00000000-0005-0000-0000-0000C0950000}"/>
    <cellStyle name="Total 12 2 2 3 4 2" xfId="28766" xr:uid="{00000000-0005-0000-0000-0000C1950000}"/>
    <cellStyle name="Total 12 2 2 3 4 3" xfId="39711" xr:uid="{00000000-0005-0000-0000-0000C2950000}"/>
    <cellStyle name="Total 12 2 2 3 5" xfId="28761" xr:uid="{00000000-0005-0000-0000-0000C3950000}"/>
    <cellStyle name="Total 12 2 2 3 6" xfId="34610" xr:uid="{00000000-0005-0000-0000-0000C4950000}"/>
    <cellStyle name="Total 12 2 2 4" xfId="28753" xr:uid="{00000000-0005-0000-0000-0000C5950000}"/>
    <cellStyle name="Total 12 2 2 5" xfId="32655" xr:uid="{00000000-0005-0000-0000-0000C6950000}"/>
    <cellStyle name="Total 12 2 3" xfId="18593" xr:uid="{00000000-0005-0000-0000-0000C7950000}"/>
    <cellStyle name="Total 12 2 3 2" xfId="18594" xr:uid="{00000000-0005-0000-0000-0000C8950000}"/>
    <cellStyle name="Total 12 2 3 2 2" xfId="18595" xr:uid="{00000000-0005-0000-0000-0000C9950000}"/>
    <cellStyle name="Total 12 2 3 2 2 2" xfId="18596" xr:uid="{00000000-0005-0000-0000-0000CA950000}"/>
    <cellStyle name="Total 12 2 3 2 2 2 2" xfId="18597" xr:uid="{00000000-0005-0000-0000-0000CB950000}"/>
    <cellStyle name="Total 12 2 3 2 2 2 2 2" xfId="28771" xr:uid="{00000000-0005-0000-0000-0000CC950000}"/>
    <cellStyle name="Total 12 2 3 2 2 2 2 3" xfId="39113" xr:uid="{00000000-0005-0000-0000-0000CD950000}"/>
    <cellStyle name="Total 12 2 3 2 2 2 3" xfId="18598" xr:uid="{00000000-0005-0000-0000-0000CE950000}"/>
    <cellStyle name="Total 12 2 3 2 2 2 3 2" xfId="28772" xr:uid="{00000000-0005-0000-0000-0000CF950000}"/>
    <cellStyle name="Total 12 2 3 2 2 2 3 3" xfId="41653" xr:uid="{00000000-0005-0000-0000-0000D0950000}"/>
    <cellStyle name="Total 12 2 3 2 2 2 4" xfId="28770" xr:uid="{00000000-0005-0000-0000-0000D1950000}"/>
    <cellStyle name="Total 12 2 3 2 2 2 5" xfId="36560" xr:uid="{00000000-0005-0000-0000-0000D2950000}"/>
    <cellStyle name="Total 12 2 3 2 2 3" xfId="18599" xr:uid="{00000000-0005-0000-0000-0000D3950000}"/>
    <cellStyle name="Total 12 2 3 2 2 3 2" xfId="28773" xr:uid="{00000000-0005-0000-0000-0000D4950000}"/>
    <cellStyle name="Total 12 2 3 2 2 3 3" xfId="37841" xr:uid="{00000000-0005-0000-0000-0000D5950000}"/>
    <cellStyle name="Total 12 2 3 2 2 4" xfId="18600" xr:uid="{00000000-0005-0000-0000-0000D6950000}"/>
    <cellStyle name="Total 12 2 3 2 2 4 2" xfId="28774" xr:uid="{00000000-0005-0000-0000-0000D7950000}"/>
    <cellStyle name="Total 12 2 3 2 2 4 3" xfId="40383" xr:uid="{00000000-0005-0000-0000-0000D8950000}"/>
    <cellStyle name="Total 12 2 3 2 2 5" xfId="28769" xr:uid="{00000000-0005-0000-0000-0000D9950000}"/>
    <cellStyle name="Total 12 2 3 2 2 6" xfId="35281" xr:uid="{00000000-0005-0000-0000-0000DA950000}"/>
    <cellStyle name="Total 12 2 3 2 3" xfId="28768" xr:uid="{00000000-0005-0000-0000-0000DB950000}"/>
    <cellStyle name="Total 12 2 3 2 4" xfId="34009" xr:uid="{00000000-0005-0000-0000-0000DC950000}"/>
    <cellStyle name="Total 12 2 3 3" xfId="18601" xr:uid="{00000000-0005-0000-0000-0000DD950000}"/>
    <cellStyle name="Total 12 2 3 3 2" xfId="18602" xr:uid="{00000000-0005-0000-0000-0000DE950000}"/>
    <cellStyle name="Total 12 2 3 3 2 2" xfId="18603" xr:uid="{00000000-0005-0000-0000-0000DF950000}"/>
    <cellStyle name="Total 12 2 3 3 2 2 2" xfId="28777" xr:uid="{00000000-0005-0000-0000-0000E0950000}"/>
    <cellStyle name="Total 12 2 3 3 2 2 3" xfId="38593" xr:uid="{00000000-0005-0000-0000-0000E1950000}"/>
    <cellStyle name="Total 12 2 3 3 2 3" xfId="18604" xr:uid="{00000000-0005-0000-0000-0000E2950000}"/>
    <cellStyle name="Total 12 2 3 3 2 3 2" xfId="28778" xr:uid="{00000000-0005-0000-0000-0000E3950000}"/>
    <cellStyle name="Total 12 2 3 3 2 3 3" xfId="41133" xr:uid="{00000000-0005-0000-0000-0000E4950000}"/>
    <cellStyle name="Total 12 2 3 3 2 4" xfId="28776" xr:uid="{00000000-0005-0000-0000-0000E5950000}"/>
    <cellStyle name="Total 12 2 3 3 2 5" xfId="36040" xr:uid="{00000000-0005-0000-0000-0000E6950000}"/>
    <cellStyle name="Total 12 2 3 3 3" xfId="18605" xr:uid="{00000000-0005-0000-0000-0000E7950000}"/>
    <cellStyle name="Total 12 2 3 3 3 2" xfId="28779" xr:uid="{00000000-0005-0000-0000-0000E8950000}"/>
    <cellStyle name="Total 12 2 3 3 3 3" xfId="37319" xr:uid="{00000000-0005-0000-0000-0000E9950000}"/>
    <cellStyle name="Total 12 2 3 3 4" xfId="18606" xr:uid="{00000000-0005-0000-0000-0000EA950000}"/>
    <cellStyle name="Total 12 2 3 3 4 2" xfId="28780" xr:uid="{00000000-0005-0000-0000-0000EB950000}"/>
    <cellStyle name="Total 12 2 3 3 4 3" xfId="39863" xr:uid="{00000000-0005-0000-0000-0000EC950000}"/>
    <cellStyle name="Total 12 2 3 3 5" xfId="28775" xr:uid="{00000000-0005-0000-0000-0000ED950000}"/>
    <cellStyle name="Total 12 2 3 3 6" xfId="34758" xr:uid="{00000000-0005-0000-0000-0000EE950000}"/>
    <cellStyle name="Total 12 2 3 4" xfId="28767" xr:uid="{00000000-0005-0000-0000-0000EF950000}"/>
    <cellStyle name="Total 12 2 3 5" xfId="32800" xr:uid="{00000000-0005-0000-0000-0000F0950000}"/>
    <cellStyle name="Total 12 2 4" xfId="18607" xr:uid="{00000000-0005-0000-0000-0000F1950000}"/>
    <cellStyle name="Total 12 2 4 2" xfId="18608" xr:uid="{00000000-0005-0000-0000-0000F2950000}"/>
    <cellStyle name="Total 12 2 4 2 2" xfId="18609" xr:uid="{00000000-0005-0000-0000-0000F3950000}"/>
    <cellStyle name="Total 12 2 4 2 2 2" xfId="18610" xr:uid="{00000000-0005-0000-0000-0000F4950000}"/>
    <cellStyle name="Total 12 2 4 2 2 2 2" xfId="18611" xr:uid="{00000000-0005-0000-0000-0000F5950000}"/>
    <cellStyle name="Total 12 2 4 2 2 2 2 2" xfId="28785" xr:uid="{00000000-0005-0000-0000-0000F6950000}"/>
    <cellStyle name="Total 12 2 4 2 2 2 2 3" xfId="39272" xr:uid="{00000000-0005-0000-0000-0000F7950000}"/>
    <cellStyle name="Total 12 2 4 2 2 2 3" xfId="18612" xr:uid="{00000000-0005-0000-0000-0000F8950000}"/>
    <cellStyle name="Total 12 2 4 2 2 2 3 2" xfId="28786" xr:uid="{00000000-0005-0000-0000-0000F9950000}"/>
    <cellStyle name="Total 12 2 4 2 2 2 3 3" xfId="41812" xr:uid="{00000000-0005-0000-0000-0000FA950000}"/>
    <cellStyle name="Total 12 2 4 2 2 2 4" xfId="28784" xr:uid="{00000000-0005-0000-0000-0000FB950000}"/>
    <cellStyle name="Total 12 2 4 2 2 2 5" xfId="36719" xr:uid="{00000000-0005-0000-0000-0000FC950000}"/>
    <cellStyle name="Total 12 2 4 2 2 3" xfId="18613" xr:uid="{00000000-0005-0000-0000-0000FD950000}"/>
    <cellStyle name="Total 12 2 4 2 2 3 2" xfId="28787" xr:uid="{00000000-0005-0000-0000-0000FE950000}"/>
    <cellStyle name="Total 12 2 4 2 2 3 3" xfId="38002" xr:uid="{00000000-0005-0000-0000-0000FF950000}"/>
    <cellStyle name="Total 12 2 4 2 2 4" xfId="18614" xr:uid="{00000000-0005-0000-0000-000000960000}"/>
    <cellStyle name="Total 12 2 4 2 2 4 2" xfId="28788" xr:uid="{00000000-0005-0000-0000-000001960000}"/>
    <cellStyle name="Total 12 2 4 2 2 4 3" xfId="40542" xr:uid="{00000000-0005-0000-0000-000002960000}"/>
    <cellStyle name="Total 12 2 4 2 2 5" xfId="28783" xr:uid="{00000000-0005-0000-0000-000003960000}"/>
    <cellStyle name="Total 12 2 4 2 2 6" xfId="35442" xr:uid="{00000000-0005-0000-0000-000004960000}"/>
    <cellStyle name="Total 12 2 4 2 3" xfId="28782" xr:uid="{00000000-0005-0000-0000-000005960000}"/>
    <cellStyle name="Total 12 2 4 2 4" xfId="34170" xr:uid="{00000000-0005-0000-0000-000006960000}"/>
    <cellStyle name="Total 12 2 4 3" xfId="18615" xr:uid="{00000000-0005-0000-0000-000007960000}"/>
    <cellStyle name="Total 12 2 4 3 2" xfId="18616" xr:uid="{00000000-0005-0000-0000-000008960000}"/>
    <cellStyle name="Total 12 2 4 3 2 2" xfId="18617" xr:uid="{00000000-0005-0000-0000-000009960000}"/>
    <cellStyle name="Total 12 2 4 3 2 2 2" xfId="28791" xr:uid="{00000000-0005-0000-0000-00000A960000}"/>
    <cellStyle name="Total 12 2 4 3 2 2 3" xfId="38752" xr:uid="{00000000-0005-0000-0000-00000B960000}"/>
    <cellStyle name="Total 12 2 4 3 2 3" xfId="18618" xr:uid="{00000000-0005-0000-0000-00000C960000}"/>
    <cellStyle name="Total 12 2 4 3 2 3 2" xfId="28792" xr:uid="{00000000-0005-0000-0000-00000D960000}"/>
    <cellStyle name="Total 12 2 4 3 2 3 3" xfId="41292" xr:uid="{00000000-0005-0000-0000-00000E960000}"/>
    <cellStyle name="Total 12 2 4 3 2 4" xfId="28790" xr:uid="{00000000-0005-0000-0000-00000F960000}"/>
    <cellStyle name="Total 12 2 4 3 2 5" xfId="36199" xr:uid="{00000000-0005-0000-0000-000010960000}"/>
    <cellStyle name="Total 12 2 4 3 3" xfId="18619" xr:uid="{00000000-0005-0000-0000-000011960000}"/>
    <cellStyle name="Total 12 2 4 3 3 2" xfId="28793" xr:uid="{00000000-0005-0000-0000-000012960000}"/>
    <cellStyle name="Total 12 2 4 3 3 3" xfId="37480" xr:uid="{00000000-0005-0000-0000-000013960000}"/>
    <cellStyle name="Total 12 2 4 3 4" xfId="18620" xr:uid="{00000000-0005-0000-0000-000014960000}"/>
    <cellStyle name="Total 12 2 4 3 4 2" xfId="28794" xr:uid="{00000000-0005-0000-0000-000015960000}"/>
    <cellStyle name="Total 12 2 4 3 4 3" xfId="40022" xr:uid="{00000000-0005-0000-0000-000016960000}"/>
    <cellStyle name="Total 12 2 4 3 5" xfId="28789" xr:uid="{00000000-0005-0000-0000-000017960000}"/>
    <cellStyle name="Total 12 2 4 3 6" xfId="34920" xr:uid="{00000000-0005-0000-0000-000018960000}"/>
    <cellStyle name="Total 12 2 4 4" xfId="28781" xr:uid="{00000000-0005-0000-0000-000019960000}"/>
    <cellStyle name="Total 12 2 4 5" xfId="33634" xr:uid="{00000000-0005-0000-0000-00001A960000}"/>
    <cellStyle name="Total 12 2 5" xfId="18621" xr:uid="{00000000-0005-0000-0000-00001B960000}"/>
    <cellStyle name="Total 12 2 5 2" xfId="18622" xr:uid="{00000000-0005-0000-0000-00001C960000}"/>
    <cellStyle name="Total 12 2 5 2 2" xfId="18623" xr:uid="{00000000-0005-0000-0000-00001D960000}"/>
    <cellStyle name="Total 12 2 5 2 2 2" xfId="18624" xr:uid="{00000000-0005-0000-0000-00001E960000}"/>
    <cellStyle name="Total 12 2 5 2 2 2 2" xfId="28798" xr:uid="{00000000-0005-0000-0000-00001F960000}"/>
    <cellStyle name="Total 12 2 5 2 2 2 3" xfId="38293" xr:uid="{00000000-0005-0000-0000-000020960000}"/>
    <cellStyle name="Total 12 2 5 2 2 3" xfId="18625" xr:uid="{00000000-0005-0000-0000-000021960000}"/>
    <cellStyle name="Total 12 2 5 2 2 3 2" xfId="28799" xr:uid="{00000000-0005-0000-0000-000022960000}"/>
    <cellStyle name="Total 12 2 5 2 2 3 3" xfId="40833" xr:uid="{00000000-0005-0000-0000-000023960000}"/>
    <cellStyle name="Total 12 2 5 2 2 4" xfId="28797" xr:uid="{00000000-0005-0000-0000-000024960000}"/>
    <cellStyle name="Total 12 2 5 2 2 5" xfId="35740" xr:uid="{00000000-0005-0000-0000-000025960000}"/>
    <cellStyle name="Total 12 2 5 2 3" xfId="18626" xr:uid="{00000000-0005-0000-0000-000026960000}"/>
    <cellStyle name="Total 12 2 5 2 3 2" xfId="28800" xr:uid="{00000000-0005-0000-0000-000027960000}"/>
    <cellStyle name="Total 12 2 5 2 3 3" xfId="37019" xr:uid="{00000000-0005-0000-0000-000028960000}"/>
    <cellStyle name="Total 12 2 5 2 4" xfId="18627" xr:uid="{00000000-0005-0000-0000-000029960000}"/>
    <cellStyle name="Total 12 2 5 2 4 2" xfId="28801" xr:uid="{00000000-0005-0000-0000-00002A960000}"/>
    <cellStyle name="Total 12 2 5 2 4 3" xfId="39563" xr:uid="{00000000-0005-0000-0000-00002B960000}"/>
    <cellStyle name="Total 12 2 5 2 5" xfId="28796" xr:uid="{00000000-0005-0000-0000-00002C960000}"/>
    <cellStyle name="Total 12 2 5 2 6" xfId="34465" xr:uid="{00000000-0005-0000-0000-00002D960000}"/>
    <cellStyle name="Total 12 2 5 3" xfId="28795" xr:uid="{00000000-0005-0000-0000-00002E960000}"/>
    <cellStyle name="Total 12 2 5 4" xfId="32497" xr:uid="{00000000-0005-0000-0000-00002F960000}"/>
    <cellStyle name="Total 12 2 6" xfId="18628" xr:uid="{00000000-0005-0000-0000-000030960000}"/>
    <cellStyle name="Total 12 2 6 2" xfId="18629" xr:uid="{00000000-0005-0000-0000-000031960000}"/>
    <cellStyle name="Total 12 2 6 2 2" xfId="18630" xr:uid="{00000000-0005-0000-0000-000032960000}"/>
    <cellStyle name="Total 12 2 6 2 2 2" xfId="18631" xr:uid="{00000000-0005-0000-0000-000033960000}"/>
    <cellStyle name="Total 12 2 6 2 2 2 2" xfId="28805" xr:uid="{00000000-0005-0000-0000-000034960000}"/>
    <cellStyle name="Total 12 2 6 2 2 2 3" xfId="38813" xr:uid="{00000000-0005-0000-0000-000035960000}"/>
    <cellStyle name="Total 12 2 6 2 2 3" xfId="18632" xr:uid="{00000000-0005-0000-0000-000036960000}"/>
    <cellStyle name="Total 12 2 6 2 2 3 2" xfId="28806" xr:uid="{00000000-0005-0000-0000-000037960000}"/>
    <cellStyle name="Total 12 2 6 2 2 3 3" xfId="41353" xr:uid="{00000000-0005-0000-0000-000038960000}"/>
    <cellStyle name="Total 12 2 6 2 2 4" xfId="28804" xr:uid="{00000000-0005-0000-0000-000039960000}"/>
    <cellStyle name="Total 12 2 6 2 2 5" xfId="36260" xr:uid="{00000000-0005-0000-0000-00003A960000}"/>
    <cellStyle name="Total 12 2 6 2 3" xfId="18633" xr:uid="{00000000-0005-0000-0000-00003B960000}"/>
    <cellStyle name="Total 12 2 6 2 3 2" xfId="28807" xr:uid="{00000000-0005-0000-0000-00003C960000}"/>
    <cellStyle name="Total 12 2 6 2 3 3" xfId="37541" xr:uid="{00000000-0005-0000-0000-00003D960000}"/>
    <cellStyle name="Total 12 2 6 2 4" xfId="18634" xr:uid="{00000000-0005-0000-0000-00003E960000}"/>
    <cellStyle name="Total 12 2 6 2 4 2" xfId="28808" xr:uid="{00000000-0005-0000-0000-00003F960000}"/>
    <cellStyle name="Total 12 2 6 2 4 3" xfId="40083" xr:uid="{00000000-0005-0000-0000-000040960000}"/>
    <cellStyle name="Total 12 2 6 2 5" xfId="28803" xr:uid="{00000000-0005-0000-0000-000041960000}"/>
    <cellStyle name="Total 12 2 6 2 6" xfId="34981" xr:uid="{00000000-0005-0000-0000-000042960000}"/>
    <cellStyle name="Total 12 2 6 3" xfId="28802" xr:uid="{00000000-0005-0000-0000-000043960000}"/>
    <cellStyle name="Total 12 2 6 4" xfId="33708" xr:uid="{00000000-0005-0000-0000-000044960000}"/>
    <cellStyle name="Total 12 2 7" xfId="18635" xr:uid="{00000000-0005-0000-0000-000045960000}"/>
    <cellStyle name="Total 12 2 7 2" xfId="18636" xr:uid="{00000000-0005-0000-0000-000046960000}"/>
    <cellStyle name="Total 12 2 7 2 2" xfId="18637" xr:uid="{00000000-0005-0000-0000-000047960000}"/>
    <cellStyle name="Total 12 2 7 2 2 2" xfId="28811" xr:uid="{00000000-0005-0000-0000-000048960000}"/>
    <cellStyle name="Total 12 2 7 2 2 3" xfId="38154" xr:uid="{00000000-0005-0000-0000-000049960000}"/>
    <cellStyle name="Total 12 2 7 2 3" xfId="18638" xr:uid="{00000000-0005-0000-0000-00004A960000}"/>
    <cellStyle name="Total 12 2 7 2 3 2" xfId="28812" xr:uid="{00000000-0005-0000-0000-00004B960000}"/>
    <cellStyle name="Total 12 2 7 2 3 3" xfId="40694" xr:uid="{00000000-0005-0000-0000-00004C960000}"/>
    <cellStyle name="Total 12 2 7 2 4" xfId="28810" xr:uid="{00000000-0005-0000-0000-00004D960000}"/>
    <cellStyle name="Total 12 2 7 2 5" xfId="35601" xr:uid="{00000000-0005-0000-0000-00004E960000}"/>
    <cellStyle name="Total 12 2 7 3" xfId="18639" xr:uid="{00000000-0005-0000-0000-00004F960000}"/>
    <cellStyle name="Total 12 2 7 3 2" xfId="28813" xr:uid="{00000000-0005-0000-0000-000050960000}"/>
    <cellStyle name="Total 12 2 7 3 3" xfId="36880" xr:uid="{00000000-0005-0000-0000-000051960000}"/>
    <cellStyle name="Total 12 2 7 4" xfId="18640" xr:uid="{00000000-0005-0000-0000-000052960000}"/>
    <cellStyle name="Total 12 2 7 4 2" xfId="28814" xr:uid="{00000000-0005-0000-0000-000053960000}"/>
    <cellStyle name="Total 12 2 7 4 3" xfId="39424" xr:uid="{00000000-0005-0000-0000-000054960000}"/>
    <cellStyle name="Total 12 2 7 5" xfId="28809" xr:uid="{00000000-0005-0000-0000-000055960000}"/>
    <cellStyle name="Total 12 2 7 6" xfId="34326" xr:uid="{00000000-0005-0000-0000-000056960000}"/>
    <cellStyle name="Total 12 2 8" xfId="28752" xr:uid="{00000000-0005-0000-0000-000057960000}"/>
    <cellStyle name="Total 12 2 9" xfId="31722" xr:uid="{00000000-0005-0000-0000-000058960000}"/>
    <cellStyle name="Total 12 3" xfId="18641" xr:uid="{00000000-0005-0000-0000-000059960000}"/>
    <cellStyle name="Total 12 3 2" xfId="18642" xr:uid="{00000000-0005-0000-0000-00005A960000}"/>
    <cellStyle name="Total 12 3 2 2" xfId="18643" xr:uid="{00000000-0005-0000-0000-00005B960000}"/>
    <cellStyle name="Total 12 3 2 2 2" xfId="18644" xr:uid="{00000000-0005-0000-0000-00005C960000}"/>
    <cellStyle name="Total 12 3 2 2 2 2" xfId="18645" xr:uid="{00000000-0005-0000-0000-00005D960000}"/>
    <cellStyle name="Total 12 3 2 2 2 2 2" xfId="28819" xr:uid="{00000000-0005-0000-0000-00005E960000}"/>
    <cellStyle name="Total 12 3 2 2 2 2 3" xfId="38880" xr:uid="{00000000-0005-0000-0000-00005F960000}"/>
    <cellStyle name="Total 12 3 2 2 2 3" xfId="18646" xr:uid="{00000000-0005-0000-0000-000060960000}"/>
    <cellStyle name="Total 12 3 2 2 2 3 2" xfId="28820" xr:uid="{00000000-0005-0000-0000-000061960000}"/>
    <cellStyle name="Total 12 3 2 2 2 3 3" xfId="41420" xr:uid="{00000000-0005-0000-0000-000062960000}"/>
    <cellStyle name="Total 12 3 2 2 2 4" xfId="28818" xr:uid="{00000000-0005-0000-0000-000063960000}"/>
    <cellStyle name="Total 12 3 2 2 2 5" xfId="36327" xr:uid="{00000000-0005-0000-0000-000064960000}"/>
    <cellStyle name="Total 12 3 2 2 3" xfId="18647" xr:uid="{00000000-0005-0000-0000-000065960000}"/>
    <cellStyle name="Total 12 3 2 2 3 2" xfId="28821" xr:uid="{00000000-0005-0000-0000-000066960000}"/>
    <cellStyle name="Total 12 3 2 2 3 3" xfId="37608" xr:uid="{00000000-0005-0000-0000-000067960000}"/>
    <cellStyle name="Total 12 3 2 2 4" xfId="18648" xr:uid="{00000000-0005-0000-0000-000068960000}"/>
    <cellStyle name="Total 12 3 2 2 4 2" xfId="28822" xr:uid="{00000000-0005-0000-0000-000069960000}"/>
    <cellStyle name="Total 12 3 2 2 4 3" xfId="40150" xr:uid="{00000000-0005-0000-0000-00006A960000}"/>
    <cellStyle name="Total 12 3 2 2 5" xfId="28817" xr:uid="{00000000-0005-0000-0000-00006B960000}"/>
    <cellStyle name="Total 12 3 2 2 6" xfId="35048" xr:uid="{00000000-0005-0000-0000-00006C960000}"/>
    <cellStyle name="Total 12 3 2 3" xfId="28816" xr:uid="{00000000-0005-0000-0000-00006D960000}"/>
    <cellStyle name="Total 12 3 2 4" xfId="33777" xr:uid="{00000000-0005-0000-0000-00006E960000}"/>
    <cellStyle name="Total 12 3 3" xfId="18649" xr:uid="{00000000-0005-0000-0000-00006F960000}"/>
    <cellStyle name="Total 12 3 3 2" xfId="18650" xr:uid="{00000000-0005-0000-0000-000070960000}"/>
    <cellStyle name="Total 12 3 3 2 2" xfId="18651" xr:uid="{00000000-0005-0000-0000-000071960000}"/>
    <cellStyle name="Total 12 3 3 2 2 2" xfId="28825" xr:uid="{00000000-0005-0000-0000-000072960000}"/>
    <cellStyle name="Total 12 3 3 2 2 3" xfId="38360" xr:uid="{00000000-0005-0000-0000-000073960000}"/>
    <cellStyle name="Total 12 3 3 2 3" xfId="18652" xr:uid="{00000000-0005-0000-0000-000074960000}"/>
    <cellStyle name="Total 12 3 3 2 3 2" xfId="28826" xr:uid="{00000000-0005-0000-0000-000075960000}"/>
    <cellStyle name="Total 12 3 3 2 3 3" xfId="40900" xr:uid="{00000000-0005-0000-0000-000076960000}"/>
    <cellStyle name="Total 12 3 3 2 4" xfId="28824" xr:uid="{00000000-0005-0000-0000-000077960000}"/>
    <cellStyle name="Total 12 3 3 2 5" xfId="35807" xr:uid="{00000000-0005-0000-0000-000078960000}"/>
    <cellStyle name="Total 12 3 3 3" xfId="18653" xr:uid="{00000000-0005-0000-0000-000079960000}"/>
    <cellStyle name="Total 12 3 3 3 2" xfId="28827" xr:uid="{00000000-0005-0000-0000-00007A960000}"/>
    <cellStyle name="Total 12 3 3 3 3" xfId="37086" xr:uid="{00000000-0005-0000-0000-00007B960000}"/>
    <cellStyle name="Total 12 3 3 4" xfId="18654" xr:uid="{00000000-0005-0000-0000-00007C960000}"/>
    <cellStyle name="Total 12 3 3 4 2" xfId="28828" xr:uid="{00000000-0005-0000-0000-00007D960000}"/>
    <cellStyle name="Total 12 3 3 4 3" xfId="39630" xr:uid="{00000000-0005-0000-0000-00007E960000}"/>
    <cellStyle name="Total 12 3 3 5" xfId="28823" xr:uid="{00000000-0005-0000-0000-00007F960000}"/>
    <cellStyle name="Total 12 3 3 6" xfId="34530" xr:uid="{00000000-0005-0000-0000-000080960000}"/>
    <cellStyle name="Total 12 3 4" xfId="28815" xr:uid="{00000000-0005-0000-0000-000081960000}"/>
    <cellStyle name="Total 12 3 5" xfId="32574" xr:uid="{00000000-0005-0000-0000-000082960000}"/>
    <cellStyle name="Total 12 4" xfId="18655" xr:uid="{00000000-0005-0000-0000-000083960000}"/>
    <cellStyle name="Total 12 4 2" xfId="18656" xr:uid="{00000000-0005-0000-0000-000084960000}"/>
    <cellStyle name="Total 12 4 2 2" xfId="18657" xr:uid="{00000000-0005-0000-0000-000085960000}"/>
    <cellStyle name="Total 12 4 2 2 2" xfId="18658" xr:uid="{00000000-0005-0000-0000-000086960000}"/>
    <cellStyle name="Total 12 4 2 2 2 2" xfId="18659" xr:uid="{00000000-0005-0000-0000-000087960000}"/>
    <cellStyle name="Total 12 4 2 2 2 2 2" xfId="28833" xr:uid="{00000000-0005-0000-0000-000088960000}"/>
    <cellStyle name="Total 12 4 2 2 2 2 3" xfId="39031" xr:uid="{00000000-0005-0000-0000-000089960000}"/>
    <cellStyle name="Total 12 4 2 2 2 3" xfId="18660" xr:uid="{00000000-0005-0000-0000-00008A960000}"/>
    <cellStyle name="Total 12 4 2 2 2 3 2" xfId="28834" xr:uid="{00000000-0005-0000-0000-00008B960000}"/>
    <cellStyle name="Total 12 4 2 2 2 3 3" xfId="41571" xr:uid="{00000000-0005-0000-0000-00008C960000}"/>
    <cellStyle name="Total 12 4 2 2 2 4" xfId="28832" xr:uid="{00000000-0005-0000-0000-00008D960000}"/>
    <cellStyle name="Total 12 4 2 2 2 5" xfId="36478" xr:uid="{00000000-0005-0000-0000-00008E960000}"/>
    <cellStyle name="Total 12 4 2 2 3" xfId="18661" xr:uid="{00000000-0005-0000-0000-00008F960000}"/>
    <cellStyle name="Total 12 4 2 2 3 2" xfId="28835" xr:uid="{00000000-0005-0000-0000-000090960000}"/>
    <cellStyle name="Total 12 4 2 2 3 3" xfId="37759" xr:uid="{00000000-0005-0000-0000-000091960000}"/>
    <cellStyle name="Total 12 4 2 2 4" xfId="18662" xr:uid="{00000000-0005-0000-0000-000092960000}"/>
    <cellStyle name="Total 12 4 2 2 4 2" xfId="28836" xr:uid="{00000000-0005-0000-0000-000093960000}"/>
    <cellStyle name="Total 12 4 2 2 4 3" xfId="40301" xr:uid="{00000000-0005-0000-0000-000094960000}"/>
    <cellStyle name="Total 12 4 2 2 5" xfId="28831" xr:uid="{00000000-0005-0000-0000-000095960000}"/>
    <cellStyle name="Total 12 4 2 2 6" xfId="35199" xr:uid="{00000000-0005-0000-0000-000096960000}"/>
    <cellStyle name="Total 12 4 2 3" xfId="28830" xr:uid="{00000000-0005-0000-0000-000097960000}"/>
    <cellStyle name="Total 12 4 2 4" xfId="33928" xr:uid="{00000000-0005-0000-0000-000098960000}"/>
    <cellStyle name="Total 12 4 3" xfId="18663" xr:uid="{00000000-0005-0000-0000-000099960000}"/>
    <cellStyle name="Total 12 4 3 2" xfId="18664" xr:uid="{00000000-0005-0000-0000-00009A960000}"/>
    <cellStyle name="Total 12 4 3 2 2" xfId="18665" xr:uid="{00000000-0005-0000-0000-00009B960000}"/>
    <cellStyle name="Total 12 4 3 2 2 2" xfId="28839" xr:uid="{00000000-0005-0000-0000-00009C960000}"/>
    <cellStyle name="Total 12 4 3 2 2 3" xfId="38511" xr:uid="{00000000-0005-0000-0000-00009D960000}"/>
    <cellStyle name="Total 12 4 3 2 3" xfId="18666" xr:uid="{00000000-0005-0000-0000-00009E960000}"/>
    <cellStyle name="Total 12 4 3 2 3 2" xfId="28840" xr:uid="{00000000-0005-0000-0000-00009F960000}"/>
    <cellStyle name="Total 12 4 3 2 3 3" xfId="41051" xr:uid="{00000000-0005-0000-0000-0000A0960000}"/>
    <cellStyle name="Total 12 4 3 2 4" xfId="28838" xr:uid="{00000000-0005-0000-0000-0000A1960000}"/>
    <cellStyle name="Total 12 4 3 2 5" xfId="35958" xr:uid="{00000000-0005-0000-0000-0000A2960000}"/>
    <cellStyle name="Total 12 4 3 3" xfId="18667" xr:uid="{00000000-0005-0000-0000-0000A3960000}"/>
    <cellStyle name="Total 12 4 3 3 2" xfId="28841" xr:uid="{00000000-0005-0000-0000-0000A4960000}"/>
    <cellStyle name="Total 12 4 3 3 3" xfId="37237" xr:uid="{00000000-0005-0000-0000-0000A5960000}"/>
    <cellStyle name="Total 12 4 3 4" xfId="18668" xr:uid="{00000000-0005-0000-0000-0000A6960000}"/>
    <cellStyle name="Total 12 4 3 4 2" xfId="28842" xr:uid="{00000000-0005-0000-0000-0000A7960000}"/>
    <cellStyle name="Total 12 4 3 4 3" xfId="39781" xr:uid="{00000000-0005-0000-0000-0000A8960000}"/>
    <cellStyle name="Total 12 4 3 5" xfId="28837" xr:uid="{00000000-0005-0000-0000-0000A9960000}"/>
    <cellStyle name="Total 12 4 3 6" xfId="34677" xr:uid="{00000000-0005-0000-0000-0000AA960000}"/>
    <cellStyle name="Total 12 4 4" xfId="28829" xr:uid="{00000000-0005-0000-0000-0000AB960000}"/>
    <cellStyle name="Total 12 4 5" xfId="32724" xr:uid="{00000000-0005-0000-0000-0000AC960000}"/>
    <cellStyle name="Total 12 5" xfId="18669" xr:uid="{00000000-0005-0000-0000-0000AD960000}"/>
    <cellStyle name="Total 12 5 2" xfId="18670" xr:uid="{00000000-0005-0000-0000-0000AE960000}"/>
    <cellStyle name="Total 12 5 2 2" xfId="18671" xr:uid="{00000000-0005-0000-0000-0000AF960000}"/>
    <cellStyle name="Total 12 5 2 2 2" xfId="18672" xr:uid="{00000000-0005-0000-0000-0000B0960000}"/>
    <cellStyle name="Total 12 5 2 2 2 2" xfId="18673" xr:uid="{00000000-0005-0000-0000-0000B1960000}"/>
    <cellStyle name="Total 12 5 2 2 2 2 2" xfId="28847" xr:uid="{00000000-0005-0000-0000-0000B2960000}"/>
    <cellStyle name="Total 12 5 2 2 2 2 3" xfId="39190" xr:uid="{00000000-0005-0000-0000-0000B3960000}"/>
    <cellStyle name="Total 12 5 2 2 2 3" xfId="18674" xr:uid="{00000000-0005-0000-0000-0000B4960000}"/>
    <cellStyle name="Total 12 5 2 2 2 3 2" xfId="28848" xr:uid="{00000000-0005-0000-0000-0000B5960000}"/>
    <cellStyle name="Total 12 5 2 2 2 3 3" xfId="41730" xr:uid="{00000000-0005-0000-0000-0000B6960000}"/>
    <cellStyle name="Total 12 5 2 2 2 4" xfId="28846" xr:uid="{00000000-0005-0000-0000-0000B7960000}"/>
    <cellStyle name="Total 12 5 2 2 2 5" xfId="36637" xr:uid="{00000000-0005-0000-0000-0000B8960000}"/>
    <cellStyle name="Total 12 5 2 2 3" xfId="18675" xr:uid="{00000000-0005-0000-0000-0000B9960000}"/>
    <cellStyle name="Total 12 5 2 2 3 2" xfId="28849" xr:uid="{00000000-0005-0000-0000-0000BA960000}"/>
    <cellStyle name="Total 12 5 2 2 3 3" xfId="37920" xr:uid="{00000000-0005-0000-0000-0000BB960000}"/>
    <cellStyle name="Total 12 5 2 2 4" xfId="18676" xr:uid="{00000000-0005-0000-0000-0000BC960000}"/>
    <cellStyle name="Total 12 5 2 2 4 2" xfId="28850" xr:uid="{00000000-0005-0000-0000-0000BD960000}"/>
    <cellStyle name="Total 12 5 2 2 4 3" xfId="40460" xr:uid="{00000000-0005-0000-0000-0000BE960000}"/>
    <cellStyle name="Total 12 5 2 2 5" xfId="28845" xr:uid="{00000000-0005-0000-0000-0000BF960000}"/>
    <cellStyle name="Total 12 5 2 2 6" xfId="35360" xr:uid="{00000000-0005-0000-0000-0000C0960000}"/>
    <cellStyle name="Total 12 5 2 3" xfId="28844" xr:uid="{00000000-0005-0000-0000-0000C1960000}"/>
    <cellStyle name="Total 12 5 2 4" xfId="34088" xr:uid="{00000000-0005-0000-0000-0000C2960000}"/>
    <cellStyle name="Total 12 5 3" xfId="18677" xr:uid="{00000000-0005-0000-0000-0000C3960000}"/>
    <cellStyle name="Total 12 5 3 2" xfId="18678" xr:uid="{00000000-0005-0000-0000-0000C4960000}"/>
    <cellStyle name="Total 12 5 3 2 2" xfId="18679" xr:uid="{00000000-0005-0000-0000-0000C5960000}"/>
    <cellStyle name="Total 12 5 3 2 2 2" xfId="28853" xr:uid="{00000000-0005-0000-0000-0000C6960000}"/>
    <cellStyle name="Total 12 5 3 2 2 3" xfId="38670" xr:uid="{00000000-0005-0000-0000-0000C7960000}"/>
    <cellStyle name="Total 12 5 3 2 3" xfId="18680" xr:uid="{00000000-0005-0000-0000-0000C8960000}"/>
    <cellStyle name="Total 12 5 3 2 3 2" xfId="28854" xr:uid="{00000000-0005-0000-0000-0000C9960000}"/>
    <cellStyle name="Total 12 5 3 2 3 3" xfId="41210" xr:uid="{00000000-0005-0000-0000-0000CA960000}"/>
    <cellStyle name="Total 12 5 3 2 4" xfId="28852" xr:uid="{00000000-0005-0000-0000-0000CB960000}"/>
    <cellStyle name="Total 12 5 3 2 5" xfId="36117" xr:uid="{00000000-0005-0000-0000-0000CC960000}"/>
    <cellStyle name="Total 12 5 3 3" xfId="18681" xr:uid="{00000000-0005-0000-0000-0000CD960000}"/>
    <cellStyle name="Total 12 5 3 3 2" xfId="28855" xr:uid="{00000000-0005-0000-0000-0000CE960000}"/>
    <cellStyle name="Total 12 5 3 3 3" xfId="37398" xr:uid="{00000000-0005-0000-0000-0000CF960000}"/>
    <cellStyle name="Total 12 5 3 4" xfId="18682" xr:uid="{00000000-0005-0000-0000-0000D0960000}"/>
    <cellStyle name="Total 12 5 3 4 2" xfId="28856" xr:uid="{00000000-0005-0000-0000-0000D1960000}"/>
    <cellStyle name="Total 12 5 3 4 3" xfId="39940" xr:uid="{00000000-0005-0000-0000-0000D2960000}"/>
    <cellStyle name="Total 12 5 3 5" xfId="28851" xr:uid="{00000000-0005-0000-0000-0000D3960000}"/>
    <cellStyle name="Total 12 5 3 6" xfId="34837" xr:uid="{00000000-0005-0000-0000-0000D4960000}"/>
    <cellStyle name="Total 12 5 4" xfId="28843" xr:uid="{00000000-0005-0000-0000-0000D5960000}"/>
    <cellStyle name="Total 12 5 5" xfId="32901" xr:uid="{00000000-0005-0000-0000-0000D6960000}"/>
    <cellStyle name="Total 12 6" xfId="18683" xr:uid="{00000000-0005-0000-0000-0000D7960000}"/>
    <cellStyle name="Total 12 6 2" xfId="18684" xr:uid="{00000000-0005-0000-0000-0000D8960000}"/>
    <cellStyle name="Total 12 6 2 2" xfId="18685" xr:uid="{00000000-0005-0000-0000-0000D9960000}"/>
    <cellStyle name="Total 12 6 2 2 2" xfId="18686" xr:uid="{00000000-0005-0000-0000-0000DA960000}"/>
    <cellStyle name="Total 12 6 2 2 2 2" xfId="28860" xr:uid="{00000000-0005-0000-0000-0000DB960000}"/>
    <cellStyle name="Total 12 6 2 2 2 3" xfId="38219" xr:uid="{00000000-0005-0000-0000-0000DC960000}"/>
    <cellStyle name="Total 12 6 2 2 3" xfId="18687" xr:uid="{00000000-0005-0000-0000-0000DD960000}"/>
    <cellStyle name="Total 12 6 2 2 3 2" xfId="28861" xr:uid="{00000000-0005-0000-0000-0000DE960000}"/>
    <cellStyle name="Total 12 6 2 2 3 3" xfId="40759" xr:uid="{00000000-0005-0000-0000-0000DF960000}"/>
    <cellStyle name="Total 12 6 2 2 4" xfId="28859" xr:uid="{00000000-0005-0000-0000-0000E0960000}"/>
    <cellStyle name="Total 12 6 2 2 5" xfId="35666" xr:uid="{00000000-0005-0000-0000-0000E1960000}"/>
    <cellStyle name="Total 12 6 2 3" xfId="18688" xr:uid="{00000000-0005-0000-0000-0000E2960000}"/>
    <cellStyle name="Total 12 6 2 3 2" xfId="28862" xr:uid="{00000000-0005-0000-0000-0000E3960000}"/>
    <cellStyle name="Total 12 6 2 3 3" xfId="36945" xr:uid="{00000000-0005-0000-0000-0000E4960000}"/>
    <cellStyle name="Total 12 6 2 4" xfId="18689" xr:uid="{00000000-0005-0000-0000-0000E5960000}"/>
    <cellStyle name="Total 12 6 2 4 2" xfId="28863" xr:uid="{00000000-0005-0000-0000-0000E6960000}"/>
    <cellStyle name="Total 12 6 2 4 3" xfId="39489" xr:uid="{00000000-0005-0000-0000-0000E7960000}"/>
    <cellStyle name="Total 12 6 2 5" xfId="28858" xr:uid="{00000000-0005-0000-0000-0000E8960000}"/>
    <cellStyle name="Total 12 6 2 6" xfId="34391" xr:uid="{00000000-0005-0000-0000-0000E9960000}"/>
    <cellStyle name="Total 12 6 3" xfId="28857" xr:uid="{00000000-0005-0000-0000-0000EA960000}"/>
    <cellStyle name="Total 12 6 4" xfId="31792" xr:uid="{00000000-0005-0000-0000-0000EB960000}"/>
    <cellStyle name="Total 12 7" xfId="18690" xr:uid="{00000000-0005-0000-0000-0000EC960000}"/>
    <cellStyle name="Total 12 7 2" xfId="18691" xr:uid="{00000000-0005-0000-0000-0000ED960000}"/>
    <cellStyle name="Total 12 7 2 2" xfId="18692" xr:uid="{00000000-0005-0000-0000-0000EE960000}"/>
    <cellStyle name="Total 12 7 2 2 2" xfId="28866" xr:uid="{00000000-0005-0000-0000-0000EF960000}"/>
    <cellStyle name="Total 12 7 2 2 3" xfId="38072" xr:uid="{00000000-0005-0000-0000-0000F0960000}"/>
    <cellStyle name="Total 12 7 2 3" xfId="18693" xr:uid="{00000000-0005-0000-0000-0000F1960000}"/>
    <cellStyle name="Total 12 7 2 3 2" xfId="28867" xr:uid="{00000000-0005-0000-0000-0000F2960000}"/>
    <cellStyle name="Total 12 7 2 3 3" xfId="40612" xr:uid="{00000000-0005-0000-0000-0000F3960000}"/>
    <cellStyle name="Total 12 7 2 4" xfId="28865" xr:uid="{00000000-0005-0000-0000-0000F4960000}"/>
    <cellStyle name="Total 12 7 2 5" xfId="35519" xr:uid="{00000000-0005-0000-0000-0000F5960000}"/>
    <cellStyle name="Total 12 7 3" xfId="18694" xr:uid="{00000000-0005-0000-0000-0000F6960000}"/>
    <cellStyle name="Total 12 7 3 2" xfId="28868" xr:uid="{00000000-0005-0000-0000-0000F7960000}"/>
    <cellStyle name="Total 12 7 3 3" xfId="36798" xr:uid="{00000000-0005-0000-0000-0000F8960000}"/>
    <cellStyle name="Total 12 7 4" xfId="18695" xr:uid="{00000000-0005-0000-0000-0000F9960000}"/>
    <cellStyle name="Total 12 7 4 2" xfId="28869" xr:uid="{00000000-0005-0000-0000-0000FA960000}"/>
    <cellStyle name="Total 12 7 4 3" xfId="39342" xr:uid="{00000000-0005-0000-0000-0000FB960000}"/>
    <cellStyle name="Total 12 7 5" xfId="28864" xr:uid="{00000000-0005-0000-0000-0000FC960000}"/>
    <cellStyle name="Total 12 7 6" xfId="34244" xr:uid="{00000000-0005-0000-0000-0000FD960000}"/>
    <cellStyle name="Total 12 8" xfId="18696" xr:uid="{00000000-0005-0000-0000-0000FE960000}"/>
    <cellStyle name="Total 12 8 2" xfId="28870" xr:uid="{00000000-0005-0000-0000-0000FF960000}"/>
    <cellStyle name="Total 12 8 3" xfId="42482" xr:uid="{00000000-0005-0000-0000-000000970000}"/>
    <cellStyle name="Total 12 9" xfId="18697" xr:uid="{00000000-0005-0000-0000-000001970000}"/>
    <cellStyle name="Total 12 9 2" xfId="28871" xr:uid="{00000000-0005-0000-0000-000002970000}"/>
    <cellStyle name="Total 13" xfId="2858" xr:uid="{00000000-0005-0000-0000-000003970000}"/>
    <cellStyle name="Total 13 10" xfId="31059" xr:uid="{00000000-0005-0000-0000-000004970000}"/>
    <cellStyle name="Total 13 2" xfId="18699" xr:uid="{00000000-0005-0000-0000-000005970000}"/>
    <cellStyle name="Total 13 2 2" xfId="18700" xr:uid="{00000000-0005-0000-0000-000006970000}"/>
    <cellStyle name="Total 13 2 2 2" xfId="18701" xr:uid="{00000000-0005-0000-0000-000007970000}"/>
    <cellStyle name="Total 13 2 2 2 2" xfId="18702" xr:uid="{00000000-0005-0000-0000-000008970000}"/>
    <cellStyle name="Total 13 2 2 2 2 2" xfId="18703" xr:uid="{00000000-0005-0000-0000-000009970000}"/>
    <cellStyle name="Total 13 2 2 2 2 2 2" xfId="28877" xr:uid="{00000000-0005-0000-0000-00000A970000}"/>
    <cellStyle name="Total 13 2 2 2 2 2 3" xfId="38893" xr:uid="{00000000-0005-0000-0000-00000B970000}"/>
    <cellStyle name="Total 13 2 2 2 2 3" xfId="18704" xr:uid="{00000000-0005-0000-0000-00000C970000}"/>
    <cellStyle name="Total 13 2 2 2 2 3 2" xfId="28878" xr:uid="{00000000-0005-0000-0000-00000D970000}"/>
    <cellStyle name="Total 13 2 2 2 2 3 3" xfId="41433" xr:uid="{00000000-0005-0000-0000-00000E970000}"/>
    <cellStyle name="Total 13 2 2 2 2 4" xfId="28876" xr:uid="{00000000-0005-0000-0000-00000F970000}"/>
    <cellStyle name="Total 13 2 2 2 2 5" xfId="36340" xr:uid="{00000000-0005-0000-0000-000010970000}"/>
    <cellStyle name="Total 13 2 2 2 3" xfId="18705" xr:uid="{00000000-0005-0000-0000-000011970000}"/>
    <cellStyle name="Total 13 2 2 2 3 2" xfId="28879" xr:uid="{00000000-0005-0000-0000-000012970000}"/>
    <cellStyle name="Total 13 2 2 2 3 3" xfId="37621" xr:uid="{00000000-0005-0000-0000-000013970000}"/>
    <cellStyle name="Total 13 2 2 2 4" xfId="18706" xr:uid="{00000000-0005-0000-0000-000014970000}"/>
    <cellStyle name="Total 13 2 2 2 4 2" xfId="28880" xr:uid="{00000000-0005-0000-0000-000015970000}"/>
    <cellStyle name="Total 13 2 2 2 4 3" xfId="40163" xr:uid="{00000000-0005-0000-0000-000016970000}"/>
    <cellStyle name="Total 13 2 2 2 5" xfId="28875" xr:uid="{00000000-0005-0000-0000-000017970000}"/>
    <cellStyle name="Total 13 2 2 2 6" xfId="35061" xr:uid="{00000000-0005-0000-0000-000018970000}"/>
    <cellStyle name="Total 13 2 2 3" xfId="28874" xr:uid="{00000000-0005-0000-0000-000019970000}"/>
    <cellStyle name="Total 13 2 2 4" xfId="33790" xr:uid="{00000000-0005-0000-0000-00001A970000}"/>
    <cellStyle name="Total 13 2 3" xfId="18707" xr:uid="{00000000-0005-0000-0000-00001B970000}"/>
    <cellStyle name="Total 13 2 3 2" xfId="18708" xr:uid="{00000000-0005-0000-0000-00001C970000}"/>
    <cellStyle name="Total 13 2 3 2 2" xfId="18709" xr:uid="{00000000-0005-0000-0000-00001D970000}"/>
    <cellStyle name="Total 13 2 3 2 2 2" xfId="28883" xr:uid="{00000000-0005-0000-0000-00001E970000}"/>
    <cellStyle name="Total 13 2 3 2 2 3" xfId="38373" xr:uid="{00000000-0005-0000-0000-00001F970000}"/>
    <cellStyle name="Total 13 2 3 2 3" xfId="18710" xr:uid="{00000000-0005-0000-0000-000020970000}"/>
    <cellStyle name="Total 13 2 3 2 3 2" xfId="28884" xr:uid="{00000000-0005-0000-0000-000021970000}"/>
    <cellStyle name="Total 13 2 3 2 3 3" xfId="40913" xr:uid="{00000000-0005-0000-0000-000022970000}"/>
    <cellStyle name="Total 13 2 3 2 4" xfId="28882" xr:uid="{00000000-0005-0000-0000-000023970000}"/>
    <cellStyle name="Total 13 2 3 2 5" xfId="35820" xr:uid="{00000000-0005-0000-0000-000024970000}"/>
    <cellStyle name="Total 13 2 3 3" xfId="18711" xr:uid="{00000000-0005-0000-0000-000025970000}"/>
    <cellStyle name="Total 13 2 3 3 2" xfId="28885" xr:uid="{00000000-0005-0000-0000-000026970000}"/>
    <cellStyle name="Total 13 2 3 3 3" xfId="37099" xr:uid="{00000000-0005-0000-0000-000027970000}"/>
    <cellStyle name="Total 13 2 3 4" xfId="18712" xr:uid="{00000000-0005-0000-0000-000028970000}"/>
    <cellStyle name="Total 13 2 3 4 2" xfId="28886" xr:uid="{00000000-0005-0000-0000-000029970000}"/>
    <cellStyle name="Total 13 2 3 4 3" xfId="39643" xr:uid="{00000000-0005-0000-0000-00002A970000}"/>
    <cellStyle name="Total 13 2 3 5" xfId="28881" xr:uid="{00000000-0005-0000-0000-00002B970000}"/>
    <cellStyle name="Total 13 2 3 6" xfId="34542" xr:uid="{00000000-0005-0000-0000-00002C970000}"/>
    <cellStyle name="Total 13 2 4" xfId="28873" xr:uid="{00000000-0005-0000-0000-00002D970000}"/>
    <cellStyle name="Total 13 2 5" xfId="32586" xr:uid="{00000000-0005-0000-0000-00002E970000}"/>
    <cellStyle name="Total 13 3" xfId="18713" xr:uid="{00000000-0005-0000-0000-00002F970000}"/>
    <cellStyle name="Total 13 3 2" xfId="18714" xr:uid="{00000000-0005-0000-0000-000030970000}"/>
    <cellStyle name="Total 13 3 2 2" xfId="18715" xr:uid="{00000000-0005-0000-0000-000031970000}"/>
    <cellStyle name="Total 13 3 2 2 2" xfId="18716" xr:uid="{00000000-0005-0000-0000-000032970000}"/>
    <cellStyle name="Total 13 3 2 2 2 2" xfId="18717" xr:uid="{00000000-0005-0000-0000-000033970000}"/>
    <cellStyle name="Total 13 3 2 2 2 2 2" xfId="28891" xr:uid="{00000000-0005-0000-0000-000034970000}"/>
    <cellStyle name="Total 13 3 2 2 2 2 3" xfId="39044" xr:uid="{00000000-0005-0000-0000-000035970000}"/>
    <cellStyle name="Total 13 3 2 2 2 3" xfId="18718" xr:uid="{00000000-0005-0000-0000-000036970000}"/>
    <cellStyle name="Total 13 3 2 2 2 3 2" xfId="28892" xr:uid="{00000000-0005-0000-0000-000037970000}"/>
    <cellStyle name="Total 13 3 2 2 2 3 3" xfId="41584" xr:uid="{00000000-0005-0000-0000-000038970000}"/>
    <cellStyle name="Total 13 3 2 2 2 4" xfId="28890" xr:uid="{00000000-0005-0000-0000-000039970000}"/>
    <cellStyle name="Total 13 3 2 2 2 5" xfId="36491" xr:uid="{00000000-0005-0000-0000-00003A970000}"/>
    <cellStyle name="Total 13 3 2 2 3" xfId="18719" xr:uid="{00000000-0005-0000-0000-00003B970000}"/>
    <cellStyle name="Total 13 3 2 2 3 2" xfId="28893" xr:uid="{00000000-0005-0000-0000-00003C970000}"/>
    <cellStyle name="Total 13 3 2 2 3 3" xfId="37772" xr:uid="{00000000-0005-0000-0000-00003D970000}"/>
    <cellStyle name="Total 13 3 2 2 4" xfId="18720" xr:uid="{00000000-0005-0000-0000-00003E970000}"/>
    <cellStyle name="Total 13 3 2 2 4 2" xfId="28894" xr:uid="{00000000-0005-0000-0000-00003F970000}"/>
    <cellStyle name="Total 13 3 2 2 4 3" xfId="40314" xr:uid="{00000000-0005-0000-0000-000040970000}"/>
    <cellStyle name="Total 13 3 2 2 5" xfId="28889" xr:uid="{00000000-0005-0000-0000-000041970000}"/>
    <cellStyle name="Total 13 3 2 2 6" xfId="35212" xr:uid="{00000000-0005-0000-0000-000042970000}"/>
    <cellStyle name="Total 13 3 2 3" xfId="28888" xr:uid="{00000000-0005-0000-0000-000043970000}"/>
    <cellStyle name="Total 13 3 2 4" xfId="33941" xr:uid="{00000000-0005-0000-0000-000044970000}"/>
    <cellStyle name="Total 13 3 3" xfId="18721" xr:uid="{00000000-0005-0000-0000-000045970000}"/>
    <cellStyle name="Total 13 3 3 2" xfId="18722" xr:uid="{00000000-0005-0000-0000-000046970000}"/>
    <cellStyle name="Total 13 3 3 2 2" xfId="18723" xr:uid="{00000000-0005-0000-0000-000047970000}"/>
    <cellStyle name="Total 13 3 3 2 2 2" xfId="28897" xr:uid="{00000000-0005-0000-0000-000048970000}"/>
    <cellStyle name="Total 13 3 3 2 2 3" xfId="38524" xr:uid="{00000000-0005-0000-0000-000049970000}"/>
    <cellStyle name="Total 13 3 3 2 3" xfId="18724" xr:uid="{00000000-0005-0000-0000-00004A970000}"/>
    <cellStyle name="Total 13 3 3 2 3 2" xfId="28898" xr:uid="{00000000-0005-0000-0000-00004B970000}"/>
    <cellStyle name="Total 13 3 3 2 3 3" xfId="41064" xr:uid="{00000000-0005-0000-0000-00004C970000}"/>
    <cellStyle name="Total 13 3 3 2 4" xfId="28896" xr:uid="{00000000-0005-0000-0000-00004D970000}"/>
    <cellStyle name="Total 13 3 3 2 5" xfId="35971" xr:uid="{00000000-0005-0000-0000-00004E970000}"/>
    <cellStyle name="Total 13 3 3 3" xfId="18725" xr:uid="{00000000-0005-0000-0000-00004F970000}"/>
    <cellStyle name="Total 13 3 3 3 2" xfId="28899" xr:uid="{00000000-0005-0000-0000-000050970000}"/>
    <cellStyle name="Total 13 3 3 3 3" xfId="37250" xr:uid="{00000000-0005-0000-0000-000051970000}"/>
    <cellStyle name="Total 13 3 3 4" xfId="18726" xr:uid="{00000000-0005-0000-0000-000052970000}"/>
    <cellStyle name="Total 13 3 3 4 2" xfId="28900" xr:uid="{00000000-0005-0000-0000-000053970000}"/>
    <cellStyle name="Total 13 3 3 4 3" xfId="39794" xr:uid="{00000000-0005-0000-0000-000054970000}"/>
    <cellStyle name="Total 13 3 3 5" xfId="28895" xr:uid="{00000000-0005-0000-0000-000055970000}"/>
    <cellStyle name="Total 13 3 3 6" xfId="34689" xr:uid="{00000000-0005-0000-0000-000056970000}"/>
    <cellStyle name="Total 13 3 4" xfId="28887" xr:uid="{00000000-0005-0000-0000-000057970000}"/>
    <cellStyle name="Total 13 3 5" xfId="32737" xr:uid="{00000000-0005-0000-0000-000058970000}"/>
    <cellStyle name="Total 13 4" xfId="18727" xr:uid="{00000000-0005-0000-0000-000059970000}"/>
    <cellStyle name="Total 13 4 2" xfId="18728" xr:uid="{00000000-0005-0000-0000-00005A970000}"/>
    <cellStyle name="Total 13 4 2 2" xfId="18729" xr:uid="{00000000-0005-0000-0000-00005B970000}"/>
    <cellStyle name="Total 13 4 2 2 2" xfId="18730" xr:uid="{00000000-0005-0000-0000-00005C970000}"/>
    <cellStyle name="Total 13 4 2 2 2 2" xfId="18731" xr:uid="{00000000-0005-0000-0000-00005D970000}"/>
    <cellStyle name="Total 13 4 2 2 2 2 2" xfId="28905" xr:uid="{00000000-0005-0000-0000-00005E970000}"/>
    <cellStyle name="Total 13 4 2 2 2 2 3" xfId="39203" xr:uid="{00000000-0005-0000-0000-00005F970000}"/>
    <cellStyle name="Total 13 4 2 2 2 3" xfId="18732" xr:uid="{00000000-0005-0000-0000-000060970000}"/>
    <cellStyle name="Total 13 4 2 2 2 3 2" xfId="28906" xr:uid="{00000000-0005-0000-0000-000061970000}"/>
    <cellStyle name="Total 13 4 2 2 2 3 3" xfId="41743" xr:uid="{00000000-0005-0000-0000-000062970000}"/>
    <cellStyle name="Total 13 4 2 2 2 4" xfId="28904" xr:uid="{00000000-0005-0000-0000-000063970000}"/>
    <cellStyle name="Total 13 4 2 2 2 5" xfId="36650" xr:uid="{00000000-0005-0000-0000-000064970000}"/>
    <cellStyle name="Total 13 4 2 2 3" xfId="18733" xr:uid="{00000000-0005-0000-0000-000065970000}"/>
    <cellStyle name="Total 13 4 2 2 3 2" xfId="28907" xr:uid="{00000000-0005-0000-0000-000066970000}"/>
    <cellStyle name="Total 13 4 2 2 3 3" xfId="37933" xr:uid="{00000000-0005-0000-0000-000067970000}"/>
    <cellStyle name="Total 13 4 2 2 4" xfId="18734" xr:uid="{00000000-0005-0000-0000-000068970000}"/>
    <cellStyle name="Total 13 4 2 2 4 2" xfId="28908" xr:uid="{00000000-0005-0000-0000-000069970000}"/>
    <cellStyle name="Total 13 4 2 2 4 3" xfId="40473" xr:uid="{00000000-0005-0000-0000-00006A970000}"/>
    <cellStyle name="Total 13 4 2 2 5" xfId="28903" xr:uid="{00000000-0005-0000-0000-00006B970000}"/>
    <cellStyle name="Total 13 4 2 2 6" xfId="35373" xr:uid="{00000000-0005-0000-0000-00006C970000}"/>
    <cellStyle name="Total 13 4 2 3" xfId="28902" xr:uid="{00000000-0005-0000-0000-00006D970000}"/>
    <cellStyle name="Total 13 4 2 4" xfId="34101" xr:uid="{00000000-0005-0000-0000-00006E970000}"/>
    <cellStyle name="Total 13 4 3" xfId="18735" xr:uid="{00000000-0005-0000-0000-00006F970000}"/>
    <cellStyle name="Total 13 4 3 2" xfId="18736" xr:uid="{00000000-0005-0000-0000-000070970000}"/>
    <cellStyle name="Total 13 4 3 2 2" xfId="18737" xr:uid="{00000000-0005-0000-0000-000071970000}"/>
    <cellStyle name="Total 13 4 3 2 2 2" xfId="28911" xr:uid="{00000000-0005-0000-0000-000072970000}"/>
    <cellStyle name="Total 13 4 3 2 2 3" xfId="38683" xr:uid="{00000000-0005-0000-0000-000073970000}"/>
    <cellStyle name="Total 13 4 3 2 3" xfId="18738" xr:uid="{00000000-0005-0000-0000-000074970000}"/>
    <cellStyle name="Total 13 4 3 2 3 2" xfId="28912" xr:uid="{00000000-0005-0000-0000-000075970000}"/>
    <cellStyle name="Total 13 4 3 2 3 3" xfId="41223" xr:uid="{00000000-0005-0000-0000-000076970000}"/>
    <cellStyle name="Total 13 4 3 2 4" xfId="28910" xr:uid="{00000000-0005-0000-0000-000077970000}"/>
    <cellStyle name="Total 13 4 3 2 5" xfId="36130" xr:uid="{00000000-0005-0000-0000-000078970000}"/>
    <cellStyle name="Total 13 4 3 3" xfId="18739" xr:uid="{00000000-0005-0000-0000-000079970000}"/>
    <cellStyle name="Total 13 4 3 3 2" xfId="28913" xr:uid="{00000000-0005-0000-0000-00007A970000}"/>
    <cellStyle name="Total 13 4 3 3 3" xfId="37411" xr:uid="{00000000-0005-0000-0000-00007B970000}"/>
    <cellStyle name="Total 13 4 3 4" xfId="18740" xr:uid="{00000000-0005-0000-0000-00007C970000}"/>
    <cellStyle name="Total 13 4 3 4 2" xfId="28914" xr:uid="{00000000-0005-0000-0000-00007D970000}"/>
    <cellStyle name="Total 13 4 3 4 3" xfId="39953" xr:uid="{00000000-0005-0000-0000-00007E970000}"/>
    <cellStyle name="Total 13 4 3 5" xfId="28909" xr:uid="{00000000-0005-0000-0000-00007F970000}"/>
    <cellStyle name="Total 13 4 3 6" xfId="34850" xr:uid="{00000000-0005-0000-0000-000080970000}"/>
    <cellStyle name="Total 13 4 4" xfId="28901" xr:uid="{00000000-0005-0000-0000-000081970000}"/>
    <cellStyle name="Total 13 4 5" xfId="32914" xr:uid="{00000000-0005-0000-0000-000082970000}"/>
    <cellStyle name="Total 13 5" xfId="18741" xr:uid="{00000000-0005-0000-0000-000083970000}"/>
    <cellStyle name="Total 13 5 2" xfId="18742" xr:uid="{00000000-0005-0000-0000-000084970000}"/>
    <cellStyle name="Total 13 5 2 2" xfId="18743" xr:uid="{00000000-0005-0000-0000-000085970000}"/>
    <cellStyle name="Total 13 5 2 2 2" xfId="18744" xr:uid="{00000000-0005-0000-0000-000086970000}"/>
    <cellStyle name="Total 13 5 2 2 2 2" xfId="28918" xr:uid="{00000000-0005-0000-0000-000087970000}"/>
    <cellStyle name="Total 13 5 2 2 2 3" xfId="38227" xr:uid="{00000000-0005-0000-0000-000088970000}"/>
    <cellStyle name="Total 13 5 2 2 3" xfId="18745" xr:uid="{00000000-0005-0000-0000-000089970000}"/>
    <cellStyle name="Total 13 5 2 2 3 2" xfId="28919" xr:uid="{00000000-0005-0000-0000-00008A970000}"/>
    <cellStyle name="Total 13 5 2 2 3 3" xfId="40767" xr:uid="{00000000-0005-0000-0000-00008B970000}"/>
    <cellStyle name="Total 13 5 2 2 4" xfId="28917" xr:uid="{00000000-0005-0000-0000-00008C970000}"/>
    <cellStyle name="Total 13 5 2 2 5" xfId="35674" xr:uid="{00000000-0005-0000-0000-00008D970000}"/>
    <cellStyle name="Total 13 5 2 3" xfId="18746" xr:uid="{00000000-0005-0000-0000-00008E970000}"/>
    <cellStyle name="Total 13 5 2 3 2" xfId="28920" xr:uid="{00000000-0005-0000-0000-00008F970000}"/>
    <cellStyle name="Total 13 5 2 3 3" xfId="36953" xr:uid="{00000000-0005-0000-0000-000090970000}"/>
    <cellStyle name="Total 13 5 2 4" xfId="18747" xr:uid="{00000000-0005-0000-0000-000091970000}"/>
    <cellStyle name="Total 13 5 2 4 2" xfId="28921" xr:uid="{00000000-0005-0000-0000-000092970000}"/>
    <cellStyle name="Total 13 5 2 4 3" xfId="39497" xr:uid="{00000000-0005-0000-0000-000093970000}"/>
    <cellStyle name="Total 13 5 2 5" xfId="28916" xr:uid="{00000000-0005-0000-0000-000094970000}"/>
    <cellStyle name="Total 13 5 2 6" xfId="34399" xr:uid="{00000000-0005-0000-0000-000095970000}"/>
    <cellStyle name="Total 13 5 3" xfId="28915" xr:uid="{00000000-0005-0000-0000-000096970000}"/>
    <cellStyle name="Total 13 5 4" xfId="31800" xr:uid="{00000000-0005-0000-0000-000097970000}"/>
    <cellStyle name="Total 13 6" xfId="18748" xr:uid="{00000000-0005-0000-0000-000098970000}"/>
    <cellStyle name="Total 13 6 2" xfId="18749" xr:uid="{00000000-0005-0000-0000-000099970000}"/>
    <cellStyle name="Total 13 6 2 2" xfId="18750" xr:uid="{00000000-0005-0000-0000-00009A970000}"/>
    <cellStyle name="Total 13 6 2 2 2" xfId="28924" xr:uid="{00000000-0005-0000-0000-00009B970000}"/>
    <cellStyle name="Total 13 6 2 2 3" xfId="38085" xr:uid="{00000000-0005-0000-0000-00009C970000}"/>
    <cellStyle name="Total 13 6 2 3" xfId="18751" xr:uid="{00000000-0005-0000-0000-00009D970000}"/>
    <cellStyle name="Total 13 6 2 3 2" xfId="28925" xr:uid="{00000000-0005-0000-0000-00009E970000}"/>
    <cellStyle name="Total 13 6 2 3 3" xfId="40625" xr:uid="{00000000-0005-0000-0000-00009F970000}"/>
    <cellStyle name="Total 13 6 2 4" xfId="28923" xr:uid="{00000000-0005-0000-0000-0000A0970000}"/>
    <cellStyle name="Total 13 6 2 5" xfId="35532" xr:uid="{00000000-0005-0000-0000-0000A1970000}"/>
    <cellStyle name="Total 13 6 3" xfId="18752" xr:uid="{00000000-0005-0000-0000-0000A2970000}"/>
    <cellStyle name="Total 13 6 3 2" xfId="28926" xr:uid="{00000000-0005-0000-0000-0000A3970000}"/>
    <cellStyle name="Total 13 6 3 3" xfId="36811" xr:uid="{00000000-0005-0000-0000-0000A4970000}"/>
    <cellStyle name="Total 13 6 4" xfId="18753" xr:uid="{00000000-0005-0000-0000-0000A5970000}"/>
    <cellStyle name="Total 13 6 4 2" xfId="28927" xr:uid="{00000000-0005-0000-0000-0000A6970000}"/>
    <cellStyle name="Total 13 6 4 3" xfId="39355" xr:uid="{00000000-0005-0000-0000-0000A7970000}"/>
    <cellStyle name="Total 13 6 5" xfId="28922" xr:uid="{00000000-0005-0000-0000-0000A8970000}"/>
    <cellStyle name="Total 13 6 6" xfId="34257" xr:uid="{00000000-0005-0000-0000-0000A9970000}"/>
    <cellStyle name="Total 13 7" xfId="18754" xr:uid="{00000000-0005-0000-0000-0000AA970000}"/>
    <cellStyle name="Total 13 7 2" xfId="28928" xr:uid="{00000000-0005-0000-0000-0000AB970000}"/>
    <cellStyle name="Total 13 8" xfId="18698" xr:uid="{00000000-0005-0000-0000-0000AC970000}"/>
    <cellStyle name="Total 13 9" xfId="28872" xr:uid="{00000000-0005-0000-0000-0000AD970000}"/>
    <cellStyle name="Total 14" xfId="2859" xr:uid="{00000000-0005-0000-0000-0000AE970000}"/>
    <cellStyle name="Total 14 10" xfId="28929" xr:uid="{00000000-0005-0000-0000-0000AF970000}"/>
    <cellStyle name="Total 14 11" xfId="31719" xr:uid="{00000000-0005-0000-0000-0000B0970000}"/>
    <cellStyle name="Total 14 2" xfId="18756" xr:uid="{00000000-0005-0000-0000-0000B1970000}"/>
    <cellStyle name="Total 14 2 2" xfId="18757" xr:uid="{00000000-0005-0000-0000-0000B2970000}"/>
    <cellStyle name="Total 14 2 2 2" xfId="18758" xr:uid="{00000000-0005-0000-0000-0000B3970000}"/>
    <cellStyle name="Total 14 2 2 2 2" xfId="18759" xr:uid="{00000000-0005-0000-0000-0000B4970000}"/>
    <cellStyle name="Total 14 2 2 2 2 2" xfId="18760" xr:uid="{00000000-0005-0000-0000-0000B5970000}"/>
    <cellStyle name="Total 14 2 2 2 2 2 2" xfId="28934" xr:uid="{00000000-0005-0000-0000-0000B6970000}"/>
    <cellStyle name="Total 14 2 2 2 2 2 3" xfId="38958" xr:uid="{00000000-0005-0000-0000-0000B7970000}"/>
    <cellStyle name="Total 14 2 2 2 2 3" xfId="18761" xr:uid="{00000000-0005-0000-0000-0000B8970000}"/>
    <cellStyle name="Total 14 2 2 2 2 3 2" xfId="28935" xr:uid="{00000000-0005-0000-0000-0000B9970000}"/>
    <cellStyle name="Total 14 2 2 2 2 3 3" xfId="41498" xr:uid="{00000000-0005-0000-0000-0000BA970000}"/>
    <cellStyle name="Total 14 2 2 2 2 4" xfId="28933" xr:uid="{00000000-0005-0000-0000-0000BB970000}"/>
    <cellStyle name="Total 14 2 2 2 2 5" xfId="36405" xr:uid="{00000000-0005-0000-0000-0000BC970000}"/>
    <cellStyle name="Total 14 2 2 2 3" xfId="18762" xr:uid="{00000000-0005-0000-0000-0000BD970000}"/>
    <cellStyle name="Total 14 2 2 2 3 2" xfId="28936" xr:uid="{00000000-0005-0000-0000-0000BE970000}"/>
    <cellStyle name="Total 14 2 2 2 3 3" xfId="37686" xr:uid="{00000000-0005-0000-0000-0000BF970000}"/>
    <cellStyle name="Total 14 2 2 2 4" xfId="18763" xr:uid="{00000000-0005-0000-0000-0000C0970000}"/>
    <cellStyle name="Total 14 2 2 2 4 2" xfId="28937" xr:uid="{00000000-0005-0000-0000-0000C1970000}"/>
    <cellStyle name="Total 14 2 2 2 4 3" xfId="40228" xr:uid="{00000000-0005-0000-0000-0000C2970000}"/>
    <cellStyle name="Total 14 2 2 2 5" xfId="28932" xr:uid="{00000000-0005-0000-0000-0000C3970000}"/>
    <cellStyle name="Total 14 2 2 2 6" xfId="35126" xr:uid="{00000000-0005-0000-0000-0000C4970000}"/>
    <cellStyle name="Total 14 2 2 3" xfId="28931" xr:uid="{00000000-0005-0000-0000-0000C5970000}"/>
    <cellStyle name="Total 14 2 2 4" xfId="33855" xr:uid="{00000000-0005-0000-0000-0000C6970000}"/>
    <cellStyle name="Total 14 2 3" xfId="18764" xr:uid="{00000000-0005-0000-0000-0000C7970000}"/>
    <cellStyle name="Total 14 2 3 2" xfId="18765" xr:uid="{00000000-0005-0000-0000-0000C8970000}"/>
    <cellStyle name="Total 14 2 3 2 2" xfId="18766" xr:uid="{00000000-0005-0000-0000-0000C9970000}"/>
    <cellStyle name="Total 14 2 3 2 2 2" xfId="28940" xr:uid="{00000000-0005-0000-0000-0000CA970000}"/>
    <cellStyle name="Total 14 2 3 2 2 3" xfId="38438" xr:uid="{00000000-0005-0000-0000-0000CB970000}"/>
    <cellStyle name="Total 14 2 3 2 3" xfId="18767" xr:uid="{00000000-0005-0000-0000-0000CC970000}"/>
    <cellStyle name="Total 14 2 3 2 3 2" xfId="28941" xr:uid="{00000000-0005-0000-0000-0000CD970000}"/>
    <cellStyle name="Total 14 2 3 2 3 3" xfId="40978" xr:uid="{00000000-0005-0000-0000-0000CE970000}"/>
    <cellStyle name="Total 14 2 3 2 4" xfId="28939" xr:uid="{00000000-0005-0000-0000-0000CF970000}"/>
    <cellStyle name="Total 14 2 3 2 5" xfId="35885" xr:uid="{00000000-0005-0000-0000-0000D0970000}"/>
    <cellStyle name="Total 14 2 3 3" xfId="18768" xr:uid="{00000000-0005-0000-0000-0000D1970000}"/>
    <cellStyle name="Total 14 2 3 3 2" xfId="28942" xr:uid="{00000000-0005-0000-0000-0000D2970000}"/>
    <cellStyle name="Total 14 2 3 3 3" xfId="37164" xr:uid="{00000000-0005-0000-0000-0000D3970000}"/>
    <cellStyle name="Total 14 2 3 4" xfId="18769" xr:uid="{00000000-0005-0000-0000-0000D4970000}"/>
    <cellStyle name="Total 14 2 3 4 2" xfId="28943" xr:uid="{00000000-0005-0000-0000-0000D5970000}"/>
    <cellStyle name="Total 14 2 3 4 3" xfId="39708" xr:uid="{00000000-0005-0000-0000-0000D6970000}"/>
    <cellStyle name="Total 14 2 3 5" xfId="28938" xr:uid="{00000000-0005-0000-0000-0000D7970000}"/>
    <cellStyle name="Total 14 2 3 6" xfId="34607" xr:uid="{00000000-0005-0000-0000-0000D8970000}"/>
    <cellStyle name="Total 14 2 4" xfId="28930" xr:uid="{00000000-0005-0000-0000-0000D9970000}"/>
    <cellStyle name="Total 14 2 5" xfId="32652" xr:uid="{00000000-0005-0000-0000-0000DA970000}"/>
    <cellStyle name="Total 14 3" xfId="18770" xr:uid="{00000000-0005-0000-0000-0000DB970000}"/>
    <cellStyle name="Total 14 3 2" xfId="18771" xr:uid="{00000000-0005-0000-0000-0000DC970000}"/>
    <cellStyle name="Total 14 3 2 2" xfId="18772" xr:uid="{00000000-0005-0000-0000-0000DD970000}"/>
    <cellStyle name="Total 14 3 2 2 2" xfId="18773" xr:uid="{00000000-0005-0000-0000-0000DE970000}"/>
    <cellStyle name="Total 14 3 2 2 2 2" xfId="18774" xr:uid="{00000000-0005-0000-0000-0000DF970000}"/>
    <cellStyle name="Total 14 3 2 2 2 2 2" xfId="28948" xr:uid="{00000000-0005-0000-0000-0000E0970000}"/>
    <cellStyle name="Total 14 3 2 2 2 2 3" xfId="39110" xr:uid="{00000000-0005-0000-0000-0000E1970000}"/>
    <cellStyle name="Total 14 3 2 2 2 3" xfId="18775" xr:uid="{00000000-0005-0000-0000-0000E2970000}"/>
    <cellStyle name="Total 14 3 2 2 2 3 2" xfId="28949" xr:uid="{00000000-0005-0000-0000-0000E3970000}"/>
    <cellStyle name="Total 14 3 2 2 2 3 3" xfId="41650" xr:uid="{00000000-0005-0000-0000-0000E4970000}"/>
    <cellStyle name="Total 14 3 2 2 2 4" xfId="28947" xr:uid="{00000000-0005-0000-0000-0000E5970000}"/>
    <cellStyle name="Total 14 3 2 2 2 5" xfId="36557" xr:uid="{00000000-0005-0000-0000-0000E6970000}"/>
    <cellStyle name="Total 14 3 2 2 3" xfId="18776" xr:uid="{00000000-0005-0000-0000-0000E7970000}"/>
    <cellStyle name="Total 14 3 2 2 3 2" xfId="28950" xr:uid="{00000000-0005-0000-0000-0000E8970000}"/>
    <cellStyle name="Total 14 3 2 2 3 3" xfId="37838" xr:uid="{00000000-0005-0000-0000-0000E9970000}"/>
    <cellStyle name="Total 14 3 2 2 4" xfId="18777" xr:uid="{00000000-0005-0000-0000-0000EA970000}"/>
    <cellStyle name="Total 14 3 2 2 4 2" xfId="28951" xr:uid="{00000000-0005-0000-0000-0000EB970000}"/>
    <cellStyle name="Total 14 3 2 2 4 3" xfId="40380" xr:uid="{00000000-0005-0000-0000-0000EC970000}"/>
    <cellStyle name="Total 14 3 2 2 5" xfId="28946" xr:uid="{00000000-0005-0000-0000-0000ED970000}"/>
    <cellStyle name="Total 14 3 2 2 6" xfId="35278" xr:uid="{00000000-0005-0000-0000-0000EE970000}"/>
    <cellStyle name="Total 14 3 2 3" xfId="28945" xr:uid="{00000000-0005-0000-0000-0000EF970000}"/>
    <cellStyle name="Total 14 3 2 4" xfId="34006" xr:uid="{00000000-0005-0000-0000-0000F0970000}"/>
    <cellStyle name="Total 14 3 3" xfId="18778" xr:uid="{00000000-0005-0000-0000-0000F1970000}"/>
    <cellStyle name="Total 14 3 3 2" xfId="18779" xr:uid="{00000000-0005-0000-0000-0000F2970000}"/>
    <cellStyle name="Total 14 3 3 2 2" xfId="18780" xr:uid="{00000000-0005-0000-0000-0000F3970000}"/>
    <cellStyle name="Total 14 3 3 2 2 2" xfId="28954" xr:uid="{00000000-0005-0000-0000-0000F4970000}"/>
    <cellStyle name="Total 14 3 3 2 2 3" xfId="38590" xr:uid="{00000000-0005-0000-0000-0000F5970000}"/>
    <cellStyle name="Total 14 3 3 2 3" xfId="18781" xr:uid="{00000000-0005-0000-0000-0000F6970000}"/>
    <cellStyle name="Total 14 3 3 2 3 2" xfId="28955" xr:uid="{00000000-0005-0000-0000-0000F7970000}"/>
    <cellStyle name="Total 14 3 3 2 3 3" xfId="41130" xr:uid="{00000000-0005-0000-0000-0000F8970000}"/>
    <cellStyle name="Total 14 3 3 2 4" xfId="28953" xr:uid="{00000000-0005-0000-0000-0000F9970000}"/>
    <cellStyle name="Total 14 3 3 2 5" xfId="36037" xr:uid="{00000000-0005-0000-0000-0000FA970000}"/>
    <cellStyle name="Total 14 3 3 3" xfId="18782" xr:uid="{00000000-0005-0000-0000-0000FB970000}"/>
    <cellStyle name="Total 14 3 3 3 2" xfId="28956" xr:uid="{00000000-0005-0000-0000-0000FC970000}"/>
    <cellStyle name="Total 14 3 3 3 3" xfId="37316" xr:uid="{00000000-0005-0000-0000-0000FD970000}"/>
    <cellStyle name="Total 14 3 3 4" xfId="18783" xr:uid="{00000000-0005-0000-0000-0000FE970000}"/>
    <cellStyle name="Total 14 3 3 4 2" xfId="28957" xr:uid="{00000000-0005-0000-0000-0000FF970000}"/>
    <cellStyle name="Total 14 3 3 4 3" xfId="39860" xr:uid="{00000000-0005-0000-0000-000000980000}"/>
    <cellStyle name="Total 14 3 3 5" xfId="28952" xr:uid="{00000000-0005-0000-0000-000001980000}"/>
    <cellStyle name="Total 14 3 3 6" xfId="34755" xr:uid="{00000000-0005-0000-0000-000002980000}"/>
    <cellStyle name="Total 14 3 4" xfId="28944" xr:uid="{00000000-0005-0000-0000-000003980000}"/>
    <cellStyle name="Total 14 3 5" xfId="32797" xr:uid="{00000000-0005-0000-0000-000004980000}"/>
    <cellStyle name="Total 14 4" xfId="18784" xr:uid="{00000000-0005-0000-0000-000005980000}"/>
    <cellStyle name="Total 14 4 2" xfId="18785" xr:uid="{00000000-0005-0000-0000-000006980000}"/>
    <cellStyle name="Total 14 4 2 2" xfId="18786" xr:uid="{00000000-0005-0000-0000-000007980000}"/>
    <cellStyle name="Total 14 4 2 2 2" xfId="18787" xr:uid="{00000000-0005-0000-0000-000008980000}"/>
    <cellStyle name="Total 14 4 2 2 2 2" xfId="18788" xr:uid="{00000000-0005-0000-0000-000009980000}"/>
    <cellStyle name="Total 14 4 2 2 2 2 2" xfId="28962" xr:uid="{00000000-0005-0000-0000-00000A980000}"/>
    <cellStyle name="Total 14 4 2 2 2 2 3" xfId="39269" xr:uid="{00000000-0005-0000-0000-00000B980000}"/>
    <cellStyle name="Total 14 4 2 2 2 3" xfId="18789" xr:uid="{00000000-0005-0000-0000-00000C980000}"/>
    <cellStyle name="Total 14 4 2 2 2 3 2" xfId="28963" xr:uid="{00000000-0005-0000-0000-00000D980000}"/>
    <cellStyle name="Total 14 4 2 2 2 3 3" xfId="41809" xr:uid="{00000000-0005-0000-0000-00000E980000}"/>
    <cellStyle name="Total 14 4 2 2 2 4" xfId="28961" xr:uid="{00000000-0005-0000-0000-00000F980000}"/>
    <cellStyle name="Total 14 4 2 2 2 5" xfId="36716" xr:uid="{00000000-0005-0000-0000-000010980000}"/>
    <cellStyle name="Total 14 4 2 2 3" xfId="18790" xr:uid="{00000000-0005-0000-0000-000011980000}"/>
    <cellStyle name="Total 14 4 2 2 3 2" xfId="28964" xr:uid="{00000000-0005-0000-0000-000012980000}"/>
    <cellStyle name="Total 14 4 2 2 3 3" xfId="37999" xr:uid="{00000000-0005-0000-0000-000013980000}"/>
    <cellStyle name="Total 14 4 2 2 4" xfId="18791" xr:uid="{00000000-0005-0000-0000-000014980000}"/>
    <cellStyle name="Total 14 4 2 2 4 2" xfId="28965" xr:uid="{00000000-0005-0000-0000-000015980000}"/>
    <cellStyle name="Total 14 4 2 2 4 3" xfId="40539" xr:uid="{00000000-0005-0000-0000-000016980000}"/>
    <cellStyle name="Total 14 4 2 2 5" xfId="28960" xr:uid="{00000000-0005-0000-0000-000017980000}"/>
    <cellStyle name="Total 14 4 2 2 6" xfId="35439" xr:uid="{00000000-0005-0000-0000-000018980000}"/>
    <cellStyle name="Total 14 4 2 3" xfId="28959" xr:uid="{00000000-0005-0000-0000-000019980000}"/>
    <cellStyle name="Total 14 4 2 4" xfId="34167" xr:uid="{00000000-0005-0000-0000-00001A980000}"/>
    <cellStyle name="Total 14 4 3" xfId="18792" xr:uid="{00000000-0005-0000-0000-00001B980000}"/>
    <cellStyle name="Total 14 4 3 2" xfId="18793" xr:uid="{00000000-0005-0000-0000-00001C980000}"/>
    <cellStyle name="Total 14 4 3 2 2" xfId="18794" xr:uid="{00000000-0005-0000-0000-00001D980000}"/>
    <cellStyle name="Total 14 4 3 2 2 2" xfId="28968" xr:uid="{00000000-0005-0000-0000-00001E980000}"/>
    <cellStyle name="Total 14 4 3 2 2 3" xfId="38749" xr:uid="{00000000-0005-0000-0000-00001F980000}"/>
    <cellStyle name="Total 14 4 3 2 3" xfId="18795" xr:uid="{00000000-0005-0000-0000-000020980000}"/>
    <cellStyle name="Total 14 4 3 2 3 2" xfId="28969" xr:uid="{00000000-0005-0000-0000-000021980000}"/>
    <cellStyle name="Total 14 4 3 2 3 3" xfId="41289" xr:uid="{00000000-0005-0000-0000-000022980000}"/>
    <cellStyle name="Total 14 4 3 2 4" xfId="28967" xr:uid="{00000000-0005-0000-0000-000023980000}"/>
    <cellStyle name="Total 14 4 3 2 5" xfId="36196" xr:uid="{00000000-0005-0000-0000-000024980000}"/>
    <cellStyle name="Total 14 4 3 3" xfId="18796" xr:uid="{00000000-0005-0000-0000-000025980000}"/>
    <cellStyle name="Total 14 4 3 3 2" xfId="28970" xr:uid="{00000000-0005-0000-0000-000026980000}"/>
    <cellStyle name="Total 14 4 3 3 3" xfId="37477" xr:uid="{00000000-0005-0000-0000-000027980000}"/>
    <cellStyle name="Total 14 4 3 4" xfId="18797" xr:uid="{00000000-0005-0000-0000-000028980000}"/>
    <cellStyle name="Total 14 4 3 4 2" xfId="28971" xr:uid="{00000000-0005-0000-0000-000029980000}"/>
    <cellStyle name="Total 14 4 3 4 3" xfId="40019" xr:uid="{00000000-0005-0000-0000-00002A980000}"/>
    <cellStyle name="Total 14 4 3 5" xfId="28966" xr:uid="{00000000-0005-0000-0000-00002B980000}"/>
    <cellStyle name="Total 14 4 3 6" xfId="34917" xr:uid="{00000000-0005-0000-0000-00002C980000}"/>
    <cellStyle name="Total 14 4 4" xfId="28958" xr:uid="{00000000-0005-0000-0000-00002D980000}"/>
    <cellStyle name="Total 14 4 5" xfId="33631" xr:uid="{00000000-0005-0000-0000-00002E980000}"/>
    <cellStyle name="Total 14 5" xfId="18798" xr:uid="{00000000-0005-0000-0000-00002F980000}"/>
    <cellStyle name="Total 14 5 2" xfId="18799" xr:uid="{00000000-0005-0000-0000-000030980000}"/>
    <cellStyle name="Total 14 5 2 2" xfId="18800" xr:uid="{00000000-0005-0000-0000-000031980000}"/>
    <cellStyle name="Total 14 5 2 2 2" xfId="18801" xr:uid="{00000000-0005-0000-0000-000032980000}"/>
    <cellStyle name="Total 14 5 2 2 2 2" xfId="28975" xr:uid="{00000000-0005-0000-0000-000033980000}"/>
    <cellStyle name="Total 14 5 2 2 2 3" xfId="38290" xr:uid="{00000000-0005-0000-0000-000034980000}"/>
    <cellStyle name="Total 14 5 2 2 3" xfId="18802" xr:uid="{00000000-0005-0000-0000-000035980000}"/>
    <cellStyle name="Total 14 5 2 2 3 2" xfId="28976" xr:uid="{00000000-0005-0000-0000-000036980000}"/>
    <cellStyle name="Total 14 5 2 2 3 3" xfId="40830" xr:uid="{00000000-0005-0000-0000-000037980000}"/>
    <cellStyle name="Total 14 5 2 2 4" xfId="28974" xr:uid="{00000000-0005-0000-0000-000038980000}"/>
    <cellStyle name="Total 14 5 2 2 5" xfId="35737" xr:uid="{00000000-0005-0000-0000-000039980000}"/>
    <cellStyle name="Total 14 5 2 3" xfId="18803" xr:uid="{00000000-0005-0000-0000-00003A980000}"/>
    <cellStyle name="Total 14 5 2 3 2" xfId="28977" xr:uid="{00000000-0005-0000-0000-00003B980000}"/>
    <cellStyle name="Total 14 5 2 3 3" xfId="37016" xr:uid="{00000000-0005-0000-0000-00003C980000}"/>
    <cellStyle name="Total 14 5 2 4" xfId="18804" xr:uid="{00000000-0005-0000-0000-00003D980000}"/>
    <cellStyle name="Total 14 5 2 4 2" xfId="28978" xr:uid="{00000000-0005-0000-0000-00003E980000}"/>
    <cellStyle name="Total 14 5 2 4 3" xfId="39560" xr:uid="{00000000-0005-0000-0000-00003F980000}"/>
    <cellStyle name="Total 14 5 2 5" xfId="28973" xr:uid="{00000000-0005-0000-0000-000040980000}"/>
    <cellStyle name="Total 14 5 2 6" xfId="34462" xr:uid="{00000000-0005-0000-0000-000041980000}"/>
    <cellStyle name="Total 14 5 3" xfId="28972" xr:uid="{00000000-0005-0000-0000-000042980000}"/>
    <cellStyle name="Total 14 5 4" xfId="32494" xr:uid="{00000000-0005-0000-0000-000043980000}"/>
    <cellStyle name="Total 14 6" xfId="18805" xr:uid="{00000000-0005-0000-0000-000044980000}"/>
    <cellStyle name="Total 14 6 2" xfId="18806" xr:uid="{00000000-0005-0000-0000-000045980000}"/>
    <cellStyle name="Total 14 6 2 2" xfId="18807" xr:uid="{00000000-0005-0000-0000-000046980000}"/>
    <cellStyle name="Total 14 6 2 2 2" xfId="18808" xr:uid="{00000000-0005-0000-0000-000047980000}"/>
    <cellStyle name="Total 14 6 2 2 2 2" xfId="28982" xr:uid="{00000000-0005-0000-0000-000048980000}"/>
    <cellStyle name="Total 14 6 2 2 2 3" xfId="38810" xr:uid="{00000000-0005-0000-0000-000049980000}"/>
    <cellStyle name="Total 14 6 2 2 3" xfId="18809" xr:uid="{00000000-0005-0000-0000-00004A980000}"/>
    <cellStyle name="Total 14 6 2 2 3 2" xfId="28983" xr:uid="{00000000-0005-0000-0000-00004B980000}"/>
    <cellStyle name="Total 14 6 2 2 3 3" xfId="41350" xr:uid="{00000000-0005-0000-0000-00004C980000}"/>
    <cellStyle name="Total 14 6 2 2 4" xfId="28981" xr:uid="{00000000-0005-0000-0000-00004D980000}"/>
    <cellStyle name="Total 14 6 2 2 5" xfId="36257" xr:uid="{00000000-0005-0000-0000-00004E980000}"/>
    <cellStyle name="Total 14 6 2 3" xfId="18810" xr:uid="{00000000-0005-0000-0000-00004F980000}"/>
    <cellStyle name="Total 14 6 2 3 2" xfId="28984" xr:uid="{00000000-0005-0000-0000-000050980000}"/>
    <cellStyle name="Total 14 6 2 3 3" xfId="37538" xr:uid="{00000000-0005-0000-0000-000051980000}"/>
    <cellStyle name="Total 14 6 2 4" xfId="18811" xr:uid="{00000000-0005-0000-0000-000052980000}"/>
    <cellStyle name="Total 14 6 2 4 2" xfId="28985" xr:uid="{00000000-0005-0000-0000-000053980000}"/>
    <cellStyle name="Total 14 6 2 4 3" xfId="40080" xr:uid="{00000000-0005-0000-0000-000054980000}"/>
    <cellStyle name="Total 14 6 2 5" xfId="28980" xr:uid="{00000000-0005-0000-0000-000055980000}"/>
    <cellStyle name="Total 14 6 2 6" xfId="34978" xr:uid="{00000000-0005-0000-0000-000056980000}"/>
    <cellStyle name="Total 14 6 3" xfId="28979" xr:uid="{00000000-0005-0000-0000-000057980000}"/>
    <cellStyle name="Total 14 6 4" xfId="33705" xr:uid="{00000000-0005-0000-0000-000058980000}"/>
    <cellStyle name="Total 14 7" xfId="18812" xr:uid="{00000000-0005-0000-0000-000059980000}"/>
    <cellStyle name="Total 14 7 2" xfId="18813" xr:uid="{00000000-0005-0000-0000-00005A980000}"/>
    <cellStyle name="Total 14 7 2 2" xfId="18814" xr:uid="{00000000-0005-0000-0000-00005B980000}"/>
    <cellStyle name="Total 14 7 2 2 2" xfId="28988" xr:uid="{00000000-0005-0000-0000-00005C980000}"/>
    <cellStyle name="Total 14 7 2 2 3" xfId="38151" xr:uid="{00000000-0005-0000-0000-00005D980000}"/>
    <cellStyle name="Total 14 7 2 3" xfId="18815" xr:uid="{00000000-0005-0000-0000-00005E980000}"/>
    <cellStyle name="Total 14 7 2 3 2" xfId="28989" xr:uid="{00000000-0005-0000-0000-00005F980000}"/>
    <cellStyle name="Total 14 7 2 3 3" xfId="40691" xr:uid="{00000000-0005-0000-0000-000060980000}"/>
    <cellStyle name="Total 14 7 2 4" xfId="28987" xr:uid="{00000000-0005-0000-0000-000061980000}"/>
    <cellStyle name="Total 14 7 2 5" xfId="35598" xr:uid="{00000000-0005-0000-0000-000062980000}"/>
    <cellStyle name="Total 14 7 3" xfId="18816" xr:uid="{00000000-0005-0000-0000-000063980000}"/>
    <cellStyle name="Total 14 7 3 2" xfId="28990" xr:uid="{00000000-0005-0000-0000-000064980000}"/>
    <cellStyle name="Total 14 7 3 3" xfId="36877" xr:uid="{00000000-0005-0000-0000-000065980000}"/>
    <cellStyle name="Total 14 7 4" xfId="18817" xr:uid="{00000000-0005-0000-0000-000066980000}"/>
    <cellStyle name="Total 14 7 4 2" xfId="28991" xr:uid="{00000000-0005-0000-0000-000067980000}"/>
    <cellStyle name="Total 14 7 4 3" xfId="39421" xr:uid="{00000000-0005-0000-0000-000068980000}"/>
    <cellStyle name="Total 14 7 5" xfId="28986" xr:uid="{00000000-0005-0000-0000-000069980000}"/>
    <cellStyle name="Total 14 7 6" xfId="34323" xr:uid="{00000000-0005-0000-0000-00006A980000}"/>
    <cellStyle name="Total 14 8" xfId="18818" xr:uid="{00000000-0005-0000-0000-00006B980000}"/>
    <cellStyle name="Total 14 8 2" xfId="28992" xr:uid="{00000000-0005-0000-0000-00006C980000}"/>
    <cellStyle name="Total 14 9" xfId="18755" xr:uid="{00000000-0005-0000-0000-00006D980000}"/>
    <cellStyle name="Total 15" xfId="18819" xr:uid="{00000000-0005-0000-0000-00006E980000}"/>
    <cellStyle name="Total 15 2" xfId="18820" xr:uid="{00000000-0005-0000-0000-00006F980000}"/>
    <cellStyle name="Total 15 2 2" xfId="18821" xr:uid="{00000000-0005-0000-0000-000070980000}"/>
    <cellStyle name="Total 15 2 2 2" xfId="18822" xr:uid="{00000000-0005-0000-0000-000071980000}"/>
    <cellStyle name="Total 15 2 2 2 2" xfId="28996" xr:uid="{00000000-0005-0000-0000-000072980000}"/>
    <cellStyle name="Total 15 2 2 2 3" xfId="37859" xr:uid="{00000000-0005-0000-0000-000073980000}"/>
    <cellStyle name="Total 15 2 2 3" xfId="28995" xr:uid="{00000000-0005-0000-0000-000074980000}"/>
    <cellStyle name="Total 15 2 2 4" xfId="35299" xr:uid="{00000000-0005-0000-0000-000075980000}"/>
    <cellStyle name="Total 15 2 3" xfId="18823" xr:uid="{00000000-0005-0000-0000-000076980000}"/>
    <cellStyle name="Total 15 2 3 2" xfId="28997" xr:uid="{00000000-0005-0000-0000-000077980000}"/>
    <cellStyle name="Total 15 2 3 3" xfId="36731" xr:uid="{00000000-0005-0000-0000-000078980000}"/>
    <cellStyle name="Total 15 2 4" xfId="28994" xr:uid="{00000000-0005-0000-0000-000079980000}"/>
    <cellStyle name="Total 15 2 5" xfId="34027" xr:uid="{00000000-0005-0000-0000-00007A980000}"/>
    <cellStyle name="Total 15 3" xfId="18824" xr:uid="{00000000-0005-0000-0000-00007B980000}"/>
    <cellStyle name="Total 15 3 2" xfId="18825" xr:uid="{00000000-0005-0000-0000-00007C980000}"/>
    <cellStyle name="Total 15 3 2 2" xfId="28999" xr:uid="{00000000-0005-0000-0000-00007D980000}"/>
    <cellStyle name="Total 15 3 2 3" xfId="37337" xr:uid="{00000000-0005-0000-0000-00007E980000}"/>
    <cellStyle name="Total 15 3 3" xfId="28998" xr:uid="{00000000-0005-0000-0000-00007F980000}"/>
    <cellStyle name="Total 15 3 4" xfId="34776" xr:uid="{00000000-0005-0000-0000-000080980000}"/>
    <cellStyle name="Total 15 4" xfId="18826" xr:uid="{00000000-0005-0000-0000-000081980000}"/>
    <cellStyle name="Total 15 4 2" xfId="29000" xr:uid="{00000000-0005-0000-0000-000082980000}"/>
    <cellStyle name="Total 15 4 3" xfId="36738" xr:uid="{00000000-0005-0000-0000-000083980000}"/>
    <cellStyle name="Total 15 5" xfId="28993" xr:uid="{00000000-0005-0000-0000-000084980000}"/>
    <cellStyle name="Total 15 6" xfId="32838" xr:uid="{00000000-0005-0000-0000-000085980000}"/>
    <cellStyle name="Total 16" xfId="18827" xr:uid="{00000000-0005-0000-0000-000086980000}"/>
    <cellStyle name="Total 16 2" xfId="29001" xr:uid="{00000000-0005-0000-0000-000087980000}"/>
    <cellStyle name="Total 16 3" xfId="41844" xr:uid="{00000000-0005-0000-0000-000088980000}"/>
    <cellStyle name="Total 17" xfId="18828" xr:uid="{00000000-0005-0000-0000-000089980000}"/>
    <cellStyle name="Total 17 2" xfId="29002" xr:uid="{00000000-0005-0000-0000-00008A980000}"/>
    <cellStyle name="Total 17 3" xfId="42505" xr:uid="{00000000-0005-0000-0000-00008B980000}"/>
    <cellStyle name="Total 18" xfId="18333" xr:uid="{00000000-0005-0000-0000-00008C980000}"/>
    <cellStyle name="Total 19" xfId="28507" xr:uid="{00000000-0005-0000-0000-00008D980000}"/>
    <cellStyle name="Total 2" xfId="2860" xr:uid="{00000000-0005-0000-0000-00008E980000}"/>
    <cellStyle name="Total 2 10" xfId="18829" xr:uid="{00000000-0005-0000-0000-00008F980000}"/>
    <cellStyle name="Total 2 11" xfId="29003" xr:uid="{00000000-0005-0000-0000-000090980000}"/>
    <cellStyle name="Total 2 2" xfId="2861" xr:uid="{00000000-0005-0000-0000-000091980000}"/>
    <cellStyle name="Total 2 2 2" xfId="2862" xr:uid="{00000000-0005-0000-0000-000092980000}"/>
    <cellStyle name="Total 2 2 2 2" xfId="18832" xr:uid="{00000000-0005-0000-0000-000093980000}"/>
    <cellStyle name="Total 2 2 2 2 2" xfId="18833" xr:uid="{00000000-0005-0000-0000-000094980000}"/>
    <cellStyle name="Total 2 2 2 2 2 2" xfId="18834" xr:uid="{00000000-0005-0000-0000-000095980000}"/>
    <cellStyle name="Total 2 2 2 2 2 2 2" xfId="18835" xr:uid="{00000000-0005-0000-0000-000096980000}"/>
    <cellStyle name="Total 2 2 2 2 2 2 2 2" xfId="18836" xr:uid="{00000000-0005-0000-0000-000097980000}"/>
    <cellStyle name="Total 2 2 2 2 2 2 2 2 2" xfId="29010" xr:uid="{00000000-0005-0000-0000-000098980000}"/>
    <cellStyle name="Total 2 2 2 2 2 2 2 2 3" xfId="38963" xr:uid="{00000000-0005-0000-0000-000099980000}"/>
    <cellStyle name="Total 2 2 2 2 2 2 2 3" xfId="18837" xr:uid="{00000000-0005-0000-0000-00009A980000}"/>
    <cellStyle name="Total 2 2 2 2 2 2 2 3 2" xfId="29011" xr:uid="{00000000-0005-0000-0000-00009B980000}"/>
    <cellStyle name="Total 2 2 2 2 2 2 2 3 3" xfId="41503" xr:uid="{00000000-0005-0000-0000-00009C980000}"/>
    <cellStyle name="Total 2 2 2 2 2 2 2 4" xfId="29009" xr:uid="{00000000-0005-0000-0000-00009D980000}"/>
    <cellStyle name="Total 2 2 2 2 2 2 2 5" xfId="36410" xr:uid="{00000000-0005-0000-0000-00009E980000}"/>
    <cellStyle name="Total 2 2 2 2 2 2 3" xfId="18838" xr:uid="{00000000-0005-0000-0000-00009F980000}"/>
    <cellStyle name="Total 2 2 2 2 2 2 3 2" xfId="29012" xr:uid="{00000000-0005-0000-0000-0000A0980000}"/>
    <cellStyle name="Total 2 2 2 2 2 2 3 3" xfId="37691" xr:uid="{00000000-0005-0000-0000-0000A1980000}"/>
    <cellStyle name="Total 2 2 2 2 2 2 4" xfId="18839" xr:uid="{00000000-0005-0000-0000-0000A2980000}"/>
    <cellStyle name="Total 2 2 2 2 2 2 4 2" xfId="29013" xr:uid="{00000000-0005-0000-0000-0000A3980000}"/>
    <cellStyle name="Total 2 2 2 2 2 2 4 3" xfId="40233" xr:uid="{00000000-0005-0000-0000-0000A4980000}"/>
    <cellStyle name="Total 2 2 2 2 2 2 5" xfId="29008" xr:uid="{00000000-0005-0000-0000-0000A5980000}"/>
    <cellStyle name="Total 2 2 2 2 2 2 6" xfId="35131" xr:uid="{00000000-0005-0000-0000-0000A6980000}"/>
    <cellStyle name="Total 2 2 2 2 2 3" xfId="29007" xr:uid="{00000000-0005-0000-0000-0000A7980000}"/>
    <cellStyle name="Total 2 2 2 2 2 4" xfId="33860" xr:uid="{00000000-0005-0000-0000-0000A8980000}"/>
    <cellStyle name="Total 2 2 2 2 3" xfId="18840" xr:uid="{00000000-0005-0000-0000-0000A9980000}"/>
    <cellStyle name="Total 2 2 2 2 3 2" xfId="18841" xr:uid="{00000000-0005-0000-0000-0000AA980000}"/>
    <cellStyle name="Total 2 2 2 2 3 2 2" xfId="18842" xr:uid="{00000000-0005-0000-0000-0000AB980000}"/>
    <cellStyle name="Total 2 2 2 2 3 2 2 2" xfId="29016" xr:uid="{00000000-0005-0000-0000-0000AC980000}"/>
    <cellStyle name="Total 2 2 2 2 3 2 2 3" xfId="38443" xr:uid="{00000000-0005-0000-0000-0000AD980000}"/>
    <cellStyle name="Total 2 2 2 2 3 2 3" xfId="18843" xr:uid="{00000000-0005-0000-0000-0000AE980000}"/>
    <cellStyle name="Total 2 2 2 2 3 2 3 2" xfId="29017" xr:uid="{00000000-0005-0000-0000-0000AF980000}"/>
    <cellStyle name="Total 2 2 2 2 3 2 3 3" xfId="40983" xr:uid="{00000000-0005-0000-0000-0000B0980000}"/>
    <cellStyle name="Total 2 2 2 2 3 2 4" xfId="29015" xr:uid="{00000000-0005-0000-0000-0000B1980000}"/>
    <cellStyle name="Total 2 2 2 2 3 2 5" xfId="35890" xr:uid="{00000000-0005-0000-0000-0000B2980000}"/>
    <cellStyle name="Total 2 2 2 2 3 3" xfId="18844" xr:uid="{00000000-0005-0000-0000-0000B3980000}"/>
    <cellStyle name="Total 2 2 2 2 3 3 2" xfId="29018" xr:uid="{00000000-0005-0000-0000-0000B4980000}"/>
    <cellStyle name="Total 2 2 2 2 3 3 3" xfId="37169" xr:uid="{00000000-0005-0000-0000-0000B5980000}"/>
    <cellStyle name="Total 2 2 2 2 3 4" xfId="18845" xr:uid="{00000000-0005-0000-0000-0000B6980000}"/>
    <cellStyle name="Total 2 2 2 2 3 4 2" xfId="29019" xr:uid="{00000000-0005-0000-0000-0000B7980000}"/>
    <cellStyle name="Total 2 2 2 2 3 4 3" xfId="39713" xr:uid="{00000000-0005-0000-0000-0000B8980000}"/>
    <cellStyle name="Total 2 2 2 2 3 5" xfId="29014" xr:uid="{00000000-0005-0000-0000-0000B9980000}"/>
    <cellStyle name="Total 2 2 2 2 3 6" xfId="34612" xr:uid="{00000000-0005-0000-0000-0000BA980000}"/>
    <cellStyle name="Total 2 2 2 2 4" xfId="29006" xr:uid="{00000000-0005-0000-0000-0000BB980000}"/>
    <cellStyle name="Total 2 2 2 2 5" xfId="32657" xr:uid="{00000000-0005-0000-0000-0000BC980000}"/>
    <cellStyle name="Total 2 2 2 3" xfId="18846" xr:uid="{00000000-0005-0000-0000-0000BD980000}"/>
    <cellStyle name="Total 2 2 2 3 2" xfId="18847" xr:uid="{00000000-0005-0000-0000-0000BE980000}"/>
    <cellStyle name="Total 2 2 2 3 2 2" xfId="18848" xr:uid="{00000000-0005-0000-0000-0000BF980000}"/>
    <cellStyle name="Total 2 2 2 3 2 2 2" xfId="18849" xr:uid="{00000000-0005-0000-0000-0000C0980000}"/>
    <cellStyle name="Total 2 2 2 3 2 2 2 2" xfId="18850" xr:uid="{00000000-0005-0000-0000-0000C1980000}"/>
    <cellStyle name="Total 2 2 2 3 2 2 2 2 2" xfId="29024" xr:uid="{00000000-0005-0000-0000-0000C2980000}"/>
    <cellStyle name="Total 2 2 2 3 2 2 2 2 3" xfId="39115" xr:uid="{00000000-0005-0000-0000-0000C3980000}"/>
    <cellStyle name="Total 2 2 2 3 2 2 2 3" xfId="18851" xr:uid="{00000000-0005-0000-0000-0000C4980000}"/>
    <cellStyle name="Total 2 2 2 3 2 2 2 3 2" xfId="29025" xr:uid="{00000000-0005-0000-0000-0000C5980000}"/>
    <cellStyle name="Total 2 2 2 3 2 2 2 3 3" xfId="41655" xr:uid="{00000000-0005-0000-0000-0000C6980000}"/>
    <cellStyle name="Total 2 2 2 3 2 2 2 4" xfId="29023" xr:uid="{00000000-0005-0000-0000-0000C7980000}"/>
    <cellStyle name="Total 2 2 2 3 2 2 2 5" xfId="36562" xr:uid="{00000000-0005-0000-0000-0000C8980000}"/>
    <cellStyle name="Total 2 2 2 3 2 2 3" xfId="18852" xr:uid="{00000000-0005-0000-0000-0000C9980000}"/>
    <cellStyle name="Total 2 2 2 3 2 2 3 2" xfId="29026" xr:uid="{00000000-0005-0000-0000-0000CA980000}"/>
    <cellStyle name="Total 2 2 2 3 2 2 3 3" xfId="37843" xr:uid="{00000000-0005-0000-0000-0000CB980000}"/>
    <cellStyle name="Total 2 2 2 3 2 2 4" xfId="18853" xr:uid="{00000000-0005-0000-0000-0000CC980000}"/>
    <cellStyle name="Total 2 2 2 3 2 2 4 2" xfId="29027" xr:uid="{00000000-0005-0000-0000-0000CD980000}"/>
    <cellStyle name="Total 2 2 2 3 2 2 4 3" xfId="40385" xr:uid="{00000000-0005-0000-0000-0000CE980000}"/>
    <cellStyle name="Total 2 2 2 3 2 2 5" xfId="29022" xr:uid="{00000000-0005-0000-0000-0000CF980000}"/>
    <cellStyle name="Total 2 2 2 3 2 2 6" xfId="35283" xr:uid="{00000000-0005-0000-0000-0000D0980000}"/>
    <cellStyle name="Total 2 2 2 3 2 3" xfId="29021" xr:uid="{00000000-0005-0000-0000-0000D1980000}"/>
    <cellStyle name="Total 2 2 2 3 2 4" xfId="34011" xr:uid="{00000000-0005-0000-0000-0000D2980000}"/>
    <cellStyle name="Total 2 2 2 3 3" xfId="18854" xr:uid="{00000000-0005-0000-0000-0000D3980000}"/>
    <cellStyle name="Total 2 2 2 3 3 2" xfId="18855" xr:uid="{00000000-0005-0000-0000-0000D4980000}"/>
    <cellStyle name="Total 2 2 2 3 3 2 2" xfId="18856" xr:uid="{00000000-0005-0000-0000-0000D5980000}"/>
    <cellStyle name="Total 2 2 2 3 3 2 2 2" xfId="29030" xr:uid="{00000000-0005-0000-0000-0000D6980000}"/>
    <cellStyle name="Total 2 2 2 3 3 2 2 3" xfId="38595" xr:uid="{00000000-0005-0000-0000-0000D7980000}"/>
    <cellStyle name="Total 2 2 2 3 3 2 3" xfId="18857" xr:uid="{00000000-0005-0000-0000-0000D8980000}"/>
    <cellStyle name="Total 2 2 2 3 3 2 3 2" xfId="29031" xr:uid="{00000000-0005-0000-0000-0000D9980000}"/>
    <cellStyle name="Total 2 2 2 3 3 2 3 3" xfId="41135" xr:uid="{00000000-0005-0000-0000-0000DA980000}"/>
    <cellStyle name="Total 2 2 2 3 3 2 4" xfId="29029" xr:uid="{00000000-0005-0000-0000-0000DB980000}"/>
    <cellStyle name="Total 2 2 2 3 3 2 5" xfId="36042" xr:uid="{00000000-0005-0000-0000-0000DC980000}"/>
    <cellStyle name="Total 2 2 2 3 3 3" xfId="18858" xr:uid="{00000000-0005-0000-0000-0000DD980000}"/>
    <cellStyle name="Total 2 2 2 3 3 3 2" xfId="29032" xr:uid="{00000000-0005-0000-0000-0000DE980000}"/>
    <cellStyle name="Total 2 2 2 3 3 3 3" xfId="37321" xr:uid="{00000000-0005-0000-0000-0000DF980000}"/>
    <cellStyle name="Total 2 2 2 3 3 4" xfId="18859" xr:uid="{00000000-0005-0000-0000-0000E0980000}"/>
    <cellStyle name="Total 2 2 2 3 3 4 2" xfId="29033" xr:uid="{00000000-0005-0000-0000-0000E1980000}"/>
    <cellStyle name="Total 2 2 2 3 3 4 3" xfId="39865" xr:uid="{00000000-0005-0000-0000-0000E2980000}"/>
    <cellStyle name="Total 2 2 2 3 3 5" xfId="29028" xr:uid="{00000000-0005-0000-0000-0000E3980000}"/>
    <cellStyle name="Total 2 2 2 3 3 6" xfId="34760" xr:uid="{00000000-0005-0000-0000-0000E4980000}"/>
    <cellStyle name="Total 2 2 2 3 4" xfId="29020" xr:uid="{00000000-0005-0000-0000-0000E5980000}"/>
    <cellStyle name="Total 2 2 2 3 5" xfId="32801" xr:uid="{00000000-0005-0000-0000-0000E6980000}"/>
    <cellStyle name="Total 2 2 2 4" xfId="18860" xr:uid="{00000000-0005-0000-0000-0000E7980000}"/>
    <cellStyle name="Total 2 2 2 4 2" xfId="18861" xr:uid="{00000000-0005-0000-0000-0000E8980000}"/>
    <cellStyle name="Total 2 2 2 4 2 2" xfId="18862" xr:uid="{00000000-0005-0000-0000-0000E9980000}"/>
    <cellStyle name="Total 2 2 2 4 2 2 2" xfId="18863" xr:uid="{00000000-0005-0000-0000-0000EA980000}"/>
    <cellStyle name="Total 2 2 2 4 2 2 2 2" xfId="18864" xr:uid="{00000000-0005-0000-0000-0000EB980000}"/>
    <cellStyle name="Total 2 2 2 4 2 2 2 2 2" xfId="29038" xr:uid="{00000000-0005-0000-0000-0000EC980000}"/>
    <cellStyle name="Total 2 2 2 4 2 2 2 2 3" xfId="39274" xr:uid="{00000000-0005-0000-0000-0000ED980000}"/>
    <cellStyle name="Total 2 2 2 4 2 2 2 3" xfId="18865" xr:uid="{00000000-0005-0000-0000-0000EE980000}"/>
    <cellStyle name="Total 2 2 2 4 2 2 2 3 2" xfId="29039" xr:uid="{00000000-0005-0000-0000-0000EF980000}"/>
    <cellStyle name="Total 2 2 2 4 2 2 2 3 3" xfId="41814" xr:uid="{00000000-0005-0000-0000-0000F0980000}"/>
    <cellStyle name="Total 2 2 2 4 2 2 2 4" xfId="29037" xr:uid="{00000000-0005-0000-0000-0000F1980000}"/>
    <cellStyle name="Total 2 2 2 4 2 2 2 5" xfId="36721" xr:uid="{00000000-0005-0000-0000-0000F2980000}"/>
    <cellStyle name="Total 2 2 2 4 2 2 3" xfId="18866" xr:uid="{00000000-0005-0000-0000-0000F3980000}"/>
    <cellStyle name="Total 2 2 2 4 2 2 3 2" xfId="29040" xr:uid="{00000000-0005-0000-0000-0000F4980000}"/>
    <cellStyle name="Total 2 2 2 4 2 2 3 3" xfId="38004" xr:uid="{00000000-0005-0000-0000-0000F5980000}"/>
    <cellStyle name="Total 2 2 2 4 2 2 4" xfId="18867" xr:uid="{00000000-0005-0000-0000-0000F6980000}"/>
    <cellStyle name="Total 2 2 2 4 2 2 4 2" xfId="29041" xr:uid="{00000000-0005-0000-0000-0000F7980000}"/>
    <cellStyle name="Total 2 2 2 4 2 2 4 3" xfId="40544" xr:uid="{00000000-0005-0000-0000-0000F8980000}"/>
    <cellStyle name="Total 2 2 2 4 2 2 5" xfId="29036" xr:uid="{00000000-0005-0000-0000-0000F9980000}"/>
    <cellStyle name="Total 2 2 2 4 2 2 6" xfId="35444" xr:uid="{00000000-0005-0000-0000-0000FA980000}"/>
    <cellStyle name="Total 2 2 2 4 2 3" xfId="29035" xr:uid="{00000000-0005-0000-0000-0000FB980000}"/>
    <cellStyle name="Total 2 2 2 4 2 4" xfId="34172" xr:uid="{00000000-0005-0000-0000-0000FC980000}"/>
    <cellStyle name="Total 2 2 2 4 3" xfId="18868" xr:uid="{00000000-0005-0000-0000-0000FD980000}"/>
    <cellStyle name="Total 2 2 2 4 3 2" xfId="18869" xr:uid="{00000000-0005-0000-0000-0000FE980000}"/>
    <cellStyle name="Total 2 2 2 4 3 2 2" xfId="18870" xr:uid="{00000000-0005-0000-0000-0000FF980000}"/>
    <cellStyle name="Total 2 2 2 4 3 2 2 2" xfId="29044" xr:uid="{00000000-0005-0000-0000-000000990000}"/>
    <cellStyle name="Total 2 2 2 4 3 2 2 3" xfId="38754" xr:uid="{00000000-0005-0000-0000-000001990000}"/>
    <cellStyle name="Total 2 2 2 4 3 2 3" xfId="18871" xr:uid="{00000000-0005-0000-0000-000002990000}"/>
    <cellStyle name="Total 2 2 2 4 3 2 3 2" xfId="29045" xr:uid="{00000000-0005-0000-0000-000003990000}"/>
    <cellStyle name="Total 2 2 2 4 3 2 3 3" xfId="41294" xr:uid="{00000000-0005-0000-0000-000004990000}"/>
    <cellStyle name="Total 2 2 2 4 3 2 4" xfId="29043" xr:uid="{00000000-0005-0000-0000-000005990000}"/>
    <cellStyle name="Total 2 2 2 4 3 2 5" xfId="36201" xr:uid="{00000000-0005-0000-0000-000006990000}"/>
    <cellStyle name="Total 2 2 2 4 3 3" xfId="18872" xr:uid="{00000000-0005-0000-0000-000007990000}"/>
    <cellStyle name="Total 2 2 2 4 3 3 2" xfId="29046" xr:uid="{00000000-0005-0000-0000-000008990000}"/>
    <cellStyle name="Total 2 2 2 4 3 3 3" xfId="37482" xr:uid="{00000000-0005-0000-0000-000009990000}"/>
    <cellStyle name="Total 2 2 2 4 3 4" xfId="18873" xr:uid="{00000000-0005-0000-0000-00000A990000}"/>
    <cellStyle name="Total 2 2 2 4 3 4 2" xfId="29047" xr:uid="{00000000-0005-0000-0000-00000B990000}"/>
    <cellStyle name="Total 2 2 2 4 3 4 3" xfId="40024" xr:uid="{00000000-0005-0000-0000-00000C990000}"/>
    <cellStyle name="Total 2 2 2 4 3 5" xfId="29042" xr:uid="{00000000-0005-0000-0000-00000D990000}"/>
    <cellStyle name="Total 2 2 2 4 3 6" xfId="34922" xr:uid="{00000000-0005-0000-0000-00000E990000}"/>
    <cellStyle name="Total 2 2 2 4 4" xfId="29034" xr:uid="{00000000-0005-0000-0000-00000F990000}"/>
    <cellStyle name="Total 2 2 2 4 5" xfId="33636" xr:uid="{00000000-0005-0000-0000-000010990000}"/>
    <cellStyle name="Total 2 2 2 5" xfId="18874" xr:uid="{00000000-0005-0000-0000-000011990000}"/>
    <cellStyle name="Total 2 2 2 5 2" xfId="18875" xr:uid="{00000000-0005-0000-0000-000012990000}"/>
    <cellStyle name="Total 2 2 2 5 2 2" xfId="18876" xr:uid="{00000000-0005-0000-0000-000013990000}"/>
    <cellStyle name="Total 2 2 2 5 2 2 2" xfId="29050" xr:uid="{00000000-0005-0000-0000-000014990000}"/>
    <cellStyle name="Total 2 2 2 5 2 2 3" xfId="38156" xr:uid="{00000000-0005-0000-0000-000015990000}"/>
    <cellStyle name="Total 2 2 2 5 2 3" xfId="18877" xr:uid="{00000000-0005-0000-0000-000016990000}"/>
    <cellStyle name="Total 2 2 2 5 2 3 2" xfId="29051" xr:uid="{00000000-0005-0000-0000-000017990000}"/>
    <cellStyle name="Total 2 2 2 5 2 3 3" xfId="40696" xr:uid="{00000000-0005-0000-0000-000018990000}"/>
    <cellStyle name="Total 2 2 2 5 2 4" xfId="29049" xr:uid="{00000000-0005-0000-0000-000019990000}"/>
    <cellStyle name="Total 2 2 2 5 2 5" xfId="35603" xr:uid="{00000000-0005-0000-0000-00001A990000}"/>
    <cellStyle name="Total 2 2 2 5 3" xfId="18878" xr:uid="{00000000-0005-0000-0000-00001B990000}"/>
    <cellStyle name="Total 2 2 2 5 3 2" xfId="29052" xr:uid="{00000000-0005-0000-0000-00001C990000}"/>
    <cellStyle name="Total 2 2 2 5 3 3" xfId="36882" xr:uid="{00000000-0005-0000-0000-00001D990000}"/>
    <cellStyle name="Total 2 2 2 5 4" xfId="18879" xr:uid="{00000000-0005-0000-0000-00001E990000}"/>
    <cellStyle name="Total 2 2 2 5 4 2" xfId="29053" xr:uid="{00000000-0005-0000-0000-00001F990000}"/>
    <cellStyle name="Total 2 2 2 5 4 3" xfId="39426" xr:uid="{00000000-0005-0000-0000-000020990000}"/>
    <cellStyle name="Total 2 2 2 5 5" xfId="29048" xr:uid="{00000000-0005-0000-0000-000021990000}"/>
    <cellStyle name="Total 2 2 2 5 6" xfId="34328" xr:uid="{00000000-0005-0000-0000-000022990000}"/>
    <cellStyle name="Total 2 2 2 6" xfId="18831" xr:uid="{00000000-0005-0000-0000-000023990000}"/>
    <cellStyle name="Total 2 2 2 7" xfId="29005" xr:uid="{00000000-0005-0000-0000-000024990000}"/>
    <cellStyle name="Total 2 2 3" xfId="2863" xr:uid="{00000000-0005-0000-0000-000025990000}"/>
    <cellStyle name="Total 2 2 3 2" xfId="18881" xr:uid="{00000000-0005-0000-0000-000026990000}"/>
    <cellStyle name="Total 2 2 3 2 2" xfId="18882" xr:uid="{00000000-0005-0000-0000-000027990000}"/>
    <cellStyle name="Total 2 2 3 2 2 2" xfId="18883" xr:uid="{00000000-0005-0000-0000-000028990000}"/>
    <cellStyle name="Total 2 2 3 2 2 2 2" xfId="18884" xr:uid="{00000000-0005-0000-0000-000029990000}"/>
    <cellStyle name="Total 2 2 3 2 2 2 2 2" xfId="29058" xr:uid="{00000000-0005-0000-0000-00002A990000}"/>
    <cellStyle name="Total 2 2 3 2 2 2 2 3" xfId="38884" xr:uid="{00000000-0005-0000-0000-00002B990000}"/>
    <cellStyle name="Total 2 2 3 2 2 2 3" xfId="18885" xr:uid="{00000000-0005-0000-0000-00002C990000}"/>
    <cellStyle name="Total 2 2 3 2 2 2 3 2" xfId="29059" xr:uid="{00000000-0005-0000-0000-00002D990000}"/>
    <cellStyle name="Total 2 2 3 2 2 2 3 3" xfId="41424" xr:uid="{00000000-0005-0000-0000-00002E990000}"/>
    <cellStyle name="Total 2 2 3 2 2 2 4" xfId="29057" xr:uid="{00000000-0005-0000-0000-00002F990000}"/>
    <cellStyle name="Total 2 2 3 2 2 2 5" xfId="36331" xr:uid="{00000000-0005-0000-0000-000030990000}"/>
    <cellStyle name="Total 2 2 3 2 2 3" xfId="18886" xr:uid="{00000000-0005-0000-0000-000031990000}"/>
    <cellStyle name="Total 2 2 3 2 2 3 2" xfId="29060" xr:uid="{00000000-0005-0000-0000-000032990000}"/>
    <cellStyle name="Total 2 2 3 2 2 3 3" xfId="37612" xr:uid="{00000000-0005-0000-0000-000033990000}"/>
    <cellStyle name="Total 2 2 3 2 2 4" xfId="18887" xr:uid="{00000000-0005-0000-0000-000034990000}"/>
    <cellStyle name="Total 2 2 3 2 2 4 2" xfId="29061" xr:uid="{00000000-0005-0000-0000-000035990000}"/>
    <cellStyle name="Total 2 2 3 2 2 4 3" xfId="40154" xr:uid="{00000000-0005-0000-0000-000036990000}"/>
    <cellStyle name="Total 2 2 3 2 2 5" xfId="29056" xr:uid="{00000000-0005-0000-0000-000037990000}"/>
    <cellStyle name="Total 2 2 3 2 2 6" xfId="35052" xr:uid="{00000000-0005-0000-0000-000038990000}"/>
    <cellStyle name="Total 2 2 3 2 3" xfId="29055" xr:uid="{00000000-0005-0000-0000-000039990000}"/>
    <cellStyle name="Total 2 2 3 2 4" xfId="33781" xr:uid="{00000000-0005-0000-0000-00003A990000}"/>
    <cellStyle name="Total 2 2 3 3" xfId="18888" xr:uid="{00000000-0005-0000-0000-00003B990000}"/>
    <cellStyle name="Total 2 2 3 3 2" xfId="18889" xr:uid="{00000000-0005-0000-0000-00003C990000}"/>
    <cellStyle name="Total 2 2 3 3 2 2" xfId="18890" xr:uid="{00000000-0005-0000-0000-00003D990000}"/>
    <cellStyle name="Total 2 2 3 3 2 2 2" xfId="29064" xr:uid="{00000000-0005-0000-0000-00003E990000}"/>
    <cellStyle name="Total 2 2 3 3 2 2 3" xfId="38364" xr:uid="{00000000-0005-0000-0000-00003F990000}"/>
    <cellStyle name="Total 2 2 3 3 2 3" xfId="18891" xr:uid="{00000000-0005-0000-0000-000040990000}"/>
    <cellStyle name="Total 2 2 3 3 2 3 2" xfId="29065" xr:uid="{00000000-0005-0000-0000-000041990000}"/>
    <cellStyle name="Total 2 2 3 3 2 3 3" xfId="40904" xr:uid="{00000000-0005-0000-0000-000042990000}"/>
    <cellStyle name="Total 2 2 3 3 2 4" xfId="29063" xr:uid="{00000000-0005-0000-0000-000043990000}"/>
    <cellStyle name="Total 2 2 3 3 2 5" xfId="35811" xr:uid="{00000000-0005-0000-0000-000044990000}"/>
    <cellStyle name="Total 2 2 3 3 3" xfId="18892" xr:uid="{00000000-0005-0000-0000-000045990000}"/>
    <cellStyle name="Total 2 2 3 3 3 2" xfId="29066" xr:uid="{00000000-0005-0000-0000-000046990000}"/>
    <cellStyle name="Total 2 2 3 3 3 3" xfId="37090" xr:uid="{00000000-0005-0000-0000-000047990000}"/>
    <cellStyle name="Total 2 2 3 3 4" xfId="18893" xr:uid="{00000000-0005-0000-0000-000048990000}"/>
    <cellStyle name="Total 2 2 3 3 4 2" xfId="29067" xr:uid="{00000000-0005-0000-0000-000049990000}"/>
    <cellStyle name="Total 2 2 3 3 4 3" xfId="39634" xr:uid="{00000000-0005-0000-0000-00004A990000}"/>
    <cellStyle name="Total 2 2 3 3 5" xfId="29062" xr:uid="{00000000-0005-0000-0000-00004B990000}"/>
    <cellStyle name="Total 2 2 3 3 6" xfId="34534" xr:uid="{00000000-0005-0000-0000-00004C990000}"/>
    <cellStyle name="Total 2 2 3 4" xfId="18894" xr:uid="{00000000-0005-0000-0000-00004D990000}"/>
    <cellStyle name="Total 2 2 3 4 2" xfId="29068" xr:uid="{00000000-0005-0000-0000-00004E990000}"/>
    <cellStyle name="Total 2 2 3 5" xfId="18880" xr:uid="{00000000-0005-0000-0000-00004F990000}"/>
    <cellStyle name="Total 2 2 3 6" xfId="29054" xr:uid="{00000000-0005-0000-0000-000050990000}"/>
    <cellStyle name="Total 2 2 3 7" xfId="32577" xr:uid="{00000000-0005-0000-0000-000051990000}"/>
    <cellStyle name="Total 2 2 4" xfId="2864" xr:uid="{00000000-0005-0000-0000-000052990000}"/>
    <cellStyle name="Total 2 2 4 2" xfId="18896" xr:uid="{00000000-0005-0000-0000-000053990000}"/>
    <cellStyle name="Total 2 2 4 2 2" xfId="18897" xr:uid="{00000000-0005-0000-0000-000054990000}"/>
    <cellStyle name="Total 2 2 4 2 2 2" xfId="18898" xr:uid="{00000000-0005-0000-0000-000055990000}"/>
    <cellStyle name="Total 2 2 4 2 2 2 2" xfId="18899" xr:uid="{00000000-0005-0000-0000-000056990000}"/>
    <cellStyle name="Total 2 2 4 2 2 2 2 2" xfId="29073" xr:uid="{00000000-0005-0000-0000-000057990000}"/>
    <cellStyle name="Total 2 2 4 2 2 2 2 3" xfId="39035" xr:uid="{00000000-0005-0000-0000-000058990000}"/>
    <cellStyle name="Total 2 2 4 2 2 2 3" xfId="18900" xr:uid="{00000000-0005-0000-0000-000059990000}"/>
    <cellStyle name="Total 2 2 4 2 2 2 3 2" xfId="29074" xr:uid="{00000000-0005-0000-0000-00005A990000}"/>
    <cellStyle name="Total 2 2 4 2 2 2 3 3" xfId="41575" xr:uid="{00000000-0005-0000-0000-00005B990000}"/>
    <cellStyle name="Total 2 2 4 2 2 2 4" xfId="29072" xr:uid="{00000000-0005-0000-0000-00005C990000}"/>
    <cellStyle name="Total 2 2 4 2 2 2 5" xfId="36482" xr:uid="{00000000-0005-0000-0000-00005D990000}"/>
    <cellStyle name="Total 2 2 4 2 2 3" xfId="18901" xr:uid="{00000000-0005-0000-0000-00005E990000}"/>
    <cellStyle name="Total 2 2 4 2 2 3 2" xfId="29075" xr:uid="{00000000-0005-0000-0000-00005F990000}"/>
    <cellStyle name="Total 2 2 4 2 2 3 3" xfId="37763" xr:uid="{00000000-0005-0000-0000-000060990000}"/>
    <cellStyle name="Total 2 2 4 2 2 4" xfId="18902" xr:uid="{00000000-0005-0000-0000-000061990000}"/>
    <cellStyle name="Total 2 2 4 2 2 4 2" xfId="29076" xr:uid="{00000000-0005-0000-0000-000062990000}"/>
    <cellStyle name="Total 2 2 4 2 2 4 3" xfId="40305" xr:uid="{00000000-0005-0000-0000-000063990000}"/>
    <cellStyle name="Total 2 2 4 2 2 5" xfId="29071" xr:uid="{00000000-0005-0000-0000-000064990000}"/>
    <cellStyle name="Total 2 2 4 2 2 6" xfId="35203" xr:uid="{00000000-0005-0000-0000-000065990000}"/>
    <cellStyle name="Total 2 2 4 2 3" xfId="29070" xr:uid="{00000000-0005-0000-0000-000066990000}"/>
    <cellStyle name="Total 2 2 4 2 4" xfId="33932" xr:uid="{00000000-0005-0000-0000-000067990000}"/>
    <cellStyle name="Total 2 2 4 3" xfId="18903" xr:uid="{00000000-0005-0000-0000-000068990000}"/>
    <cellStyle name="Total 2 2 4 3 2" xfId="18904" xr:uid="{00000000-0005-0000-0000-000069990000}"/>
    <cellStyle name="Total 2 2 4 3 2 2" xfId="18905" xr:uid="{00000000-0005-0000-0000-00006A990000}"/>
    <cellStyle name="Total 2 2 4 3 2 2 2" xfId="29079" xr:uid="{00000000-0005-0000-0000-00006B990000}"/>
    <cellStyle name="Total 2 2 4 3 2 2 3" xfId="38515" xr:uid="{00000000-0005-0000-0000-00006C990000}"/>
    <cellStyle name="Total 2 2 4 3 2 3" xfId="18906" xr:uid="{00000000-0005-0000-0000-00006D990000}"/>
    <cellStyle name="Total 2 2 4 3 2 3 2" xfId="29080" xr:uid="{00000000-0005-0000-0000-00006E990000}"/>
    <cellStyle name="Total 2 2 4 3 2 3 3" xfId="41055" xr:uid="{00000000-0005-0000-0000-00006F990000}"/>
    <cellStyle name="Total 2 2 4 3 2 4" xfId="29078" xr:uid="{00000000-0005-0000-0000-000070990000}"/>
    <cellStyle name="Total 2 2 4 3 2 5" xfId="35962" xr:uid="{00000000-0005-0000-0000-000071990000}"/>
    <cellStyle name="Total 2 2 4 3 3" xfId="18907" xr:uid="{00000000-0005-0000-0000-000072990000}"/>
    <cellStyle name="Total 2 2 4 3 3 2" xfId="29081" xr:uid="{00000000-0005-0000-0000-000073990000}"/>
    <cellStyle name="Total 2 2 4 3 3 3" xfId="37241" xr:uid="{00000000-0005-0000-0000-000074990000}"/>
    <cellStyle name="Total 2 2 4 3 4" xfId="18908" xr:uid="{00000000-0005-0000-0000-000075990000}"/>
    <cellStyle name="Total 2 2 4 3 4 2" xfId="29082" xr:uid="{00000000-0005-0000-0000-000076990000}"/>
    <cellStyle name="Total 2 2 4 3 4 3" xfId="39785" xr:uid="{00000000-0005-0000-0000-000077990000}"/>
    <cellStyle name="Total 2 2 4 3 5" xfId="29077" xr:uid="{00000000-0005-0000-0000-000078990000}"/>
    <cellStyle name="Total 2 2 4 3 6" xfId="34681" xr:uid="{00000000-0005-0000-0000-000079990000}"/>
    <cellStyle name="Total 2 2 4 4" xfId="18909" xr:uid="{00000000-0005-0000-0000-00007A990000}"/>
    <cellStyle name="Total 2 2 4 4 2" xfId="29083" xr:uid="{00000000-0005-0000-0000-00007B990000}"/>
    <cellStyle name="Total 2 2 4 5" xfId="18895" xr:uid="{00000000-0005-0000-0000-00007C990000}"/>
    <cellStyle name="Total 2 2 4 6" xfId="29069" xr:uid="{00000000-0005-0000-0000-00007D990000}"/>
    <cellStyle name="Total 2 2 4 7" xfId="32728" xr:uid="{00000000-0005-0000-0000-00007E990000}"/>
    <cellStyle name="Total 2 2 5" xfId="2865" xr:uid="{00000000-0005-0000-0000-00007F990000}"/>
    <cellStyle name="Total 2 2 5 2" xfId="18911" xr:uid="{00000000-0005-0000-0000-000080990000}"/>
    <cellStyle name="Total 2 2 5 2 2" xfId="18912" xr:uid="{00000000-0005-0000-0000-000081990000}"/>
    <cellStyle name="Total 2 2 5 2 2 2" xfId="18913" xr:uid="{00000000-0005-0000-0000-000082990000}"/>
    <cellStyle name="Total 2 2 5 2 2 2 2" xfId="18914" xr:uid="{00000000-0005-0000-0000-000083990000}"/>
    <cellStyle name="Total 2 2 5 2 2 2 2 2" xfId="29088" xr:uid="{00000000-0005-0000-0000-000084990000}"/>
    <cellStyle name="Total 2 2 5 2 2 2 2 3" xfId="39194" xr:uid="{00000000-0005-0000-0000-000085990000}"/>
    <cellStyle name="Total 2 2 5 2 2 2 3" xfId="18915" xr:uid="{00000000-0005-0000-0000-000086990000}"/>
    <cellStyle name="Total 2 2 5 2 2 2 3 2" xfId="29089" xr:uid="{00000000-0005-0000-0000-000087990000}"/>
    <cellStyle name="Total 2 2 5 2 2 2 3 3" xfId="41734" xr:uid="{00000000-0005-0000-0000-000088990000}"/>
    <cellStyle name="Total 2 2 5 2 2 2 4" xfId="29087" xr:uid="{00000000-0005-0000-0000-000089990000}"/>
    <cellStyle name="Total 2 2 5 2 2 2 5" xfId="36641" xr:uid="{00000000-0005-0000-0000-00008A990000}"/>
    <cellStyle name="Total 2 2 5 2 2 3" xfId="18916" xr:uid="{00000000-0005-0000-0000-00008B990000}"/>
    <cellStyle name="Total 2 2 5 2 2 3 2" xfId="29090" xr:uid="{00000000-0005-0000-0000-00008C990000}"/>
    <cellStyle name="Total 2 2 5 2 2 3 3" xfId="37924" xr:uid="{00000000-0005-0000-0000-00008D990000}"/>
    <cellStyle name="Total 2 2 5 2 2 4" xfId="18917" xr:uid="{00000000-0005-0000-0000-00008E990000}"/>
    <cellStyle name="Total 2 2 5 2 2 4 2" xfId="29091" xr:uid="{00000000-0005-0000-0000-00008F990000}"/>
    <cellStyle name="Total 2 2 5 2 2 4 3" xfId="40464" xr:uid="{00000000-0005-0000-0000-000090990000}"/>
    <cellStyle name="Total 2 2 5 2 2 5" xfId="29086" xr:uid="{00000000-0005-0000-0000-000091990000}"/>
    <cellStyle name="Total 2 2 5 2 2 6" xfId="35364" xr:uid="{00000000-0005-0000-0000-000092990000}"/>
    <cellStyle name="Total 2 2 5 2 3" xfId="29085" xr:uid="{00000000-0005-0000-0000-000093990000}"/>
    <cellStyle name="Total 2 2 5 2 4" xfId="34092" xr:uid="{00000000-0005-0000-0000-000094990000}"/>
    <cellStyle name="Total 2 2 5 3" xfId="18918" xr:uid="{00000000-0005-0000-0000-000095990000}"/>
    <cellStyle name="Total 2 2 5 3 2" xfId="18919" xr:uid="{00000000-0005-0000-0000-000096990000}"/>
    <cellStyle name="Total 2 2 5 3 2 2" xfId="18920" xr:uid="{00000000-0005-0000-0000-000097990000}"/>
    <cellStyle name="Total 2 2 5 3 2 2 2" xfId="29094" xr:uid="{00000000-0005-0000-0000-000098990000}"/>
    <cellStyle name="Total 2 2 5 3 2 2 3" xfId="38674" xr:uid="{00000000-0005-0000-0000-000099990000}"/>
    <cellStyle name="Total 2 2 5 3 2 3" xfId="18921" xr:uid="{00000000-0005-0000-0000-00009A990000}"/>
    <cellStyle name="Total 2 2 5 3 2 3 2" xfId="29095" xr:uid="{00000000-0005-0000-0000-00009B990000}"/>
    <cellStyle name="Total 2 2 5 3 2 3 3" xfId="41214" xr:uid="{00000000-0005-0000-0000-00009C990000}"/>
    <cellStyle name="Total 2 2 5 3 2 4" xfId="29093" xr:uid="{00000000-0005-0000-0000-00009D990000}"/>
    <cellStyle name="Total 2 2 5 3 2 5" xfId="36121" xr:uid="{00000000-0005-0000-0000-00009E990000}"/>
    <cellStyle name="Total 2 2 5 3 3" xfId="18922" xr:uid="{00000000-0005-0000-0000-00009F990000}"/>
    <cellStyle name="Total 2 2 5 3 3 2" xfId="29096" xr:uid="{00000000-0005-0000-0000-0000A0990000}"/>
    <cellStyle name="Total 2 2 5 3 3 3" xfId="37402" xr:uid="{00000000-0005-0000-0000-0000A1990000}"/>
    <cellStyle name="Total 2 2 5 3 4" xfId="18923" xr:uid="{00000000-0005-0000-0000-0000A2990000}"/>
    <cellStyle name="Total 2 2 5 3 4 2" xfId="29097" xr:uid="{00000000-0005-0000-0000-0000A3990000}"/>
    <cellStyle name="Total 2 2 5 3 4 3" xfId="39944" xr:uid="{00000000-0005-0000-0000-0000A4990000}"/>
    <cellStyle name="Total 2 2 5 3 5" xfId="29092" xr:uid="{00000000-0005-0000-0000-0000A5990000}"/>
    <cellStyle name="Total 2 2 5 3 6" xfId="34841" xr:uid="{00000000-0005-0000-0000-0000A6990000}"/>
    <cellStyle name="Total 2 2 5 4" xfId="18924" xr:uid="{00000000-0005-0000-0000-0000A7990000}"/>
    <cellStyle name="Total 2 2 5 4 2" xfId="29098" xr:uid="{00000000-0005-0000-0000-0000A8990000}"/>
    <cellStyle name="Total 2 2 5 5" xfId="18910" xr:uid="{00000000-0005-0000-0000-0000A9990000}"/>
    <cellStyle name="Total 2 2 5 6" xfId="29084" xr:uid="{00000000-0005-0000-0000-0000AA990000}"/>
    <cellStyle name="Total 2 2 5 7" xfId="32905" xr:uid="{00000000-0005-0000-0000-0000AB990000}"/>
    <cellStyle name="Total 2 2 6" xfId="18925" xr:uid="{00000000-0005-0000-0000-0000AC990000}"/>
    <cellStyle name="Total 2 2 6 2" xfId="18926" xr:uid="{00000000-0005-0000-0000-0000AD990000}"/>
    <cellStyle name="Total 2 2 6 2 2" xfId="18927" xr:uid="{00000000-0005-0000-0000-0000AE990000}"/>
    <cellStyle name="Total 2 2 6 2 2 2" xfId="29101" xr:uid="{00000000-0005-0000-0000-0000AF990000}"/>
    <cellStyle name="Total 2 2 6 2 2 3" xfId="38076" xr:uid="{00000000-0005-0000-0000-0000B0990000}"/>
    <cellStyle name="Total 2 2 6 2 3" xfId="18928" xr:uid="{00000000-0005-0000-0000-0000B1990000}"/>
    <cellStyle name="Total 2 2 6 2 3 2" xfId="29102" xr:uid="{00000000-0005-0000-0000-0000B2990000}"/>
    <cellStyle name="Total 2 2 6 2 3 3" xfId="40616" xr:uid="{00000000-0005-0000-0000-0000B3990000}"/>
    <cellStyle name="Total 2 2 6 2 4" xfId="29100" xr:uid="{00000000-0005-0000-0000-0000B4990000}"/>
    <cellStyle name="Total 2 2 6 2 5" xfId="35523" xr:uid="{00000000-0005-0000-0000-0000B5990000}"/>
    <cellStyle name="Total 2 2 6 3" xfId="18929" xr:uid="{00000000-0005-0000-0000-0000B6990000}"/>
    <cellStyle name="Total 2 2 6 3 2" xfId="29103" xr:uid="{00000000-0005-0000-0000-0000B7990000}"/>
    <cellStyle name="Total 2 2 6 3 3" xfId="36802" xr:uid="{00000000-0005-0000-0000-0000B8990000}"/>
    <cellStyle name="Total 2 2 6 4" xfId="18930" xr:uid="{00000000-0005-0000-0000-0000B9990000}"/>
    <cellStyle name="Total 2 2 6 4 2" xfId="29104" xr:uid="{00000000-0005-0000-0000-0000BA990000}"/>
    <cellStyle name="Total 2 2 6 4 3" xfId="39346" xr:uid="{00000000-0005-0000-0000-0000BB990000}"/>
    <cellStyle name="Total 2 2 6 5" xfId="29099" xr:uid="{00000000-0005-0000-0000-0000BC990000}"/>
    <cellStyle name="Total 2 2 6 6" xfId="34248" xr:uid="{00000000-0005-0000-0000-0000BD990000}"/>
    <cellStyle name="Total 2 2 7" xfId="18830" xr:uid="{00000000-0005-0000-0000-0000BE990000}"/>
    <cellStyle name="Total 2 2 8" xfId="29004" xr:uid="{00000000-0005-0000-0000-0000BF990000}"/>
    <cellStyle name="Total 2 3" xfId="2866" xr:uid="{00000000-0005-0000-0000-0000C0990000}"/>
    <cellStyle name="Total 2 3 10" xfId="29105" xr:uid="{00000000-0005-0000-0000-0000C1990000}"/>
    <cellStyle name="Total 2 3 2" xfId="2867" xr:uid="{00000000-0005-0000-0000-0000C2990000}"/>
    <cellStyle name="Total 2 3 2 2" xfId="18933" xr:uid="{00000000-0005-0000-0000-0000C3990000}"/>
    <cellStyle name="Total 2 3 2 2 2" xfId="18934" xr:uid="{00000000-0005-0000-0000-0000C4990000}"/>
    <cellStyle name="Total 2 3 2 2 2 2" xfId="18935" xr:uid="{00000000-0005-0000-0000-0000C5990000}"/>
    <cellStyle name="Total 2 3 2 2 2 2 2" xfId="18936" xr:uid="{00000000-0005-0000-0000-0000C6990000}"/>
    <cellStyle name="Total 2 3 2 2 2 2 2 2" xfId="29110" xr:uid="{00000000-0005-0000-0000-0000C7990000}"/>
    <cellStyle name="Total 2 3 2 2 2 2 2 3" xfId="38962" xr:uid="{00000000-0005-0000-0000-0000C8990000}"/>
    <cellStyle name="Total 2 3 2 2 2 2 3" xfId="18937" xr:uid="{00000000-0005-0000-0000-0000C9990000}"/>
    <cellStyle name="Total 2 3 2 2 2 2 3 2" xfId="29111" xr:uid="{00000000-0005-0000-0000-0000CA990000}"/>
    <cellStyle name="Total 2 3 2 2 2 2 3 3" xfId="41502" xr:uid="{00000000-0005-0000-0000-0000CB990000}"/>
    <cellStyle name="Total 2 3 2 2 2 2 4" xfId="29109" xr:uid="{00000000-0005-0000-0000-0000CC990000}"/>
    <cellStyle name="Total 2 3 2 2 2 2 5" xfId="36409" xr:uid="{00000000-0005-0000-0000-0000CD990000}"/>
    <cellStyle name="Total 2 3 2 2 2 3" xfId="18938" xr:uid="{00000000-0005-0000-0000-0000CE990000}"/>
    <cellStyle name="Total 2 3 2 2 2 3 2" xfId="29112" xr:uid="{00000000-0005-0000-0000-0000CF990000}"/>
    <cellStyle name="Total 2 3 2 2 2 3 3" xfId="37690" xr:uid="{00000000-0005-0000-0000-0000D0990000}"/>
    <cellStyle name="Total 2 3 2 2 2 4" xfId="18939" xr:uid="{00000000-0005-0000-0000-0000D1990000}"/>
    <cellStyle name="Total 2 3 2 2 2 4 2" xfId="29113" xr:uid="{00000000-0005-0000-0000-0000D2990000}"/>
    <cellStyle name="Total 2 3 2 2 2 4 3" xfId="40232" xr:uid="{00000000-0005-0000-0000-0000D3990000}"/>
    <cellStyle name="Total 2 3 2 2 2 5" xfId="29108" xr:uid="{00000000-0005-0000-0000-0000D4990000}"/>
    <cellStyle name="Total 2 3 2 2 2 6" xfId="35130" xr:uid="{00000000-0005-0000-0000-0000D5990000}"/>
    <cellStyle name="Total 2 3 2 2 3" xfId="29107" xr:uid="{00000000-0005-0000-0000-0000D6990000}"/>
    <cellStyle name="Total 2 3 2 2 4" xfId="33859" xr:uid="{00000000-0005-0000-0000-0000D7990000}"/>
    <cellStyle name="Total 2 3 2 3" xfId="18940" xr:uid="{00000000-0005-0000-0000-0000D8990000}"/>
    <cellStyle name="Total 2 3 2 3 2" xfId="18941" xr:uid="{00000000-0005-0000-0000-0000D9990000}"/>
    <cellStyle name="Total 2 3 2 3 2 2" xfId="18942" xr:uid="{00000000-0005-0000-0000-0000DA990000}"/>
    <cellStyle name="Total 2 3 2 3 2 2 2" xfId="29116" xr:uid="{00000000-0005-0000-0000-0000DB990000}"/>
    <cellStyle name="Total 2 3 2 3 2 2 3" xfId="38442" xr:uid="{00000000-0005-0000-0000-0000DC990000}"/>
    <cellStyle name="Total 2 3 2 3 2 3" xfId="18943" xr:uid="{00000000-0005-0000-0000-0000DD990000}"/>
    <cellStyle name="Total 2 3 2 3 2 3 2" xfId="29117" xr:uid="{00000000-0005-0000-0000-0000DE990000}"/>
    <cellStyle name="Total 2 3 2 3 2 3 3" xfId="40982" xr:uid="{00000000-0005-0000-0000-0000DF990000}"/>
    <cellStyle name="Total 2 3 2 3 2 4" xfId="29115" xr:uid="{00000000-0005-0000-0000-0000E0990000}"/>
    <cellStyle name="Total 2 3 2 3 2 5" xfId="35889" xr:uid="{00000000-0005-0000-0000-0000E1990000}"/>
    <cellStyle name="Total 2 3 2 3 3" xfId="18944" xr:uid="{00000000-0005-0000-0000-0000E2990000}"/>
    <cellStyle name="Total 2 3 2 3 3 2" xfId="29118" xr:uid="{00000000-0005-0000-0000-0000E3990000}"/>
    <cellStyle name="Total 2 3 2 3 3 3" xfId="37168" xr:uid="{00000000-0005-0000-0000-0000E4990000}"/>
    <cellStyle name="Total 2 3 2 3 4" xfId="18945" xr:uid="{00000000-0005-0000-0000-0000E5990000}"/>
    <cellStyle name="Total 2 3 2 3 4 2" xfId="29119" xr:uid="{00000000-0005-0000-0000-0000E6990000}"/>
    <cellStyle name="Total 2 3 2 3 4 3" xfId="39712" xr:uid="{00000000-0005-0000-0000-0000E7990000}"/>
    <cellStyle name="Total 2 3 2 3 5" xfId="29114" xr:uid="{00000000-0005-0000-0000-0000E8990000}"/>
    <cellStyle name="Total 2 3 2 3 6" xfId="34611" xr:uid="{00000000-0005-0000-0000-0000E9990000}"/>
    <cellStyle name="Total 2 3 2 4" xfId="18946" xr:uid="{00000000-0005-0000-0000-0000EA990000}"/>
    <cellStyle name="Total 2 3 2 4 2" xfId="29120" xr:uid="{00000000-0005-0000-0000-0000EB990000}"/>
    <cellStyle name="Total 2 3 2 5" xfId="18932" xr:uid="{00000000-0005-0000-0000-0000EC990000}"/>
    <cellStyle name="Total 2 3 2 6" xfId="29106" xr:uid="{00000000-0005-0000-0000-0000ED990000}"/>
    <cellStyle name="Total 2 3 2 7" xfId="32656" xr:uid="{00000000-0005-0000-0000-0000EE990000}"/>
    <cellStyle name="Total 2 3 3" xfId="2868" xr:uid="{00000000-0005-0000-0000-0000EF990000}"/>
    <cellStyle name="Total 2 3 3 2" xfId="18948" xr:uid="{00000000-0005-0000-0000-0000F0990000}"/>
    <cellStyle name="Total 2 3 3 2 2" xfId="18949" xr:uid="{00000000-0005-0000-0000-0000F1990000}"/>
    <cellStyle name="Total 2 3 3 2 2 2" xfId="18950" xr:uid="{00000000-0005-0000-0000-0000F2990000}"/>
    <cellStyle name="Total 2 3 3 2 2 2 2" xfId="18951" xr:uid="{00000000-0005-0000-0000-0000F3990000}"/>
    <cellStyle name="Total 2 3 3 2 2 2 2 2" xfId="29125" xr:uid="{00000000-0005-0000-0000-0000F4990000}"/>
    <cellStyle name="Total 2 3 3 2 2 2 2 3" xfId="39114" xr:uid="{00000000-0005-0000-0000-0000F5990000}"/>
    <cellStyle name="Total 2 3 3 2 2 2 3" xfId="18952" xr:uid="{00000000-0005-0000-0000-0000F6990000}"/>
    <cellStyle name="Total 2 3 3 2 2 2 3 2" xfId="29126" xr:uid="{00000000-0005-0000-0000-0000F7990000}"/>
    <cellStyle name="Total 2 3 3 2 2 2 3 3" xfId="41654" xr:uid="{00000000-0005-0000-0000-0000F8990000}"/>
    <cellStyle name="Total 2 3 3 2 2 2 4" xfId="29124" xr:uid="{00000000-0005-0000-0000-0000F9990000}"/>
    <cellStyle name="Total 2 3 3 2 2 2 5" xfId="36561" xr:uid="{00000000-0005-0000-0000-0000FA990000}"/>
    <cellStyle name="Total 2 3 3 2 2 3" xfId="18953" xr:uid="{00000000-0005-0000-0000-0000FB990000}"/>
    <cellStyle name="Total 2 3 3 2 2 3 2" xfId="29127" xr:uid="{00000000-0005-0000-0000-0000FC990000}"/>
    <cellStyle name="Total 2 3 3 2 2 3 3" xfId="37842" xr:uid="{00000000-0005-0000-0000-0000FD990000}"/>
    <cellStyle name="Total 2 3 3 2 2 4" xfId="18954" xr:uid="{00000000-0005-0000-0000-0000FE990000}"/>
    <cellStyle name="Total 2 3 3 2 2 4 2" xfId="29128" xr:uid="{00000000-0005-0000-0000-0000FF990000}"/>
    <cellStyle name="Total 2 3 3 2 2 4 3" xfId="40384" xr:uid="{00000000-0005-0000-0000-0000009A0000}"/>
    <cellStyle name="Total 2 3 3 2 2 5" xfId="29123" xr:uid="{00000000-0005-0000-0000-0000019A0000}"/>
    <cellStyle name="Total 2 3 3 2 2 6" xfId="35282" xr:uid="{00000000-0005-0000-0000-0000029A0000}"/>
    <cellStyle name="Total 2 3 3 2 3" xfId="29122" xr:uid="{00000000-0005-0000-0000-0000039A0000}"/>
    <cellStyle name="Total 2 3 3 2 4" xfId="34010" xr:uid="{00000000-0005-0000-0000-0000049A0000}"/>
    <cellStyle name="Total 2 3 3 3" xfId="18955" xr:uid="{00000000-0005-0000-0000-0000059A0000}"/>
    <cellStyle name="Total 2 3 3 3 2" xfId="18956" xr:uid="{00000000-0005-0000-0000-0000069A0000}"/>
    <cellStyle name="Total 2 3 3 3 2 2" xfId="18957" xr:uid="{00000000-0005-0000-0000-0000079A0000}"/>
    <cellStyle name="Total 2 3 3 3 2 2 2" xfId="29131" xr:uid="{00000000-0005-0000-0000-0000089A0000}"/>
    <cellStyle name="Total 2 3 3 3 2 2 3" xfId="38594" xr:uid="{00000000-0005-0000-0000-0000099A0000}"/>
    <cellStyle name="Total 2 3 3 3 2 3" xfId="18958" xr:uid="{00000000-0005-0000-0000-00000A9A0000}"/>
    <cellStyle name="Total 2 3 3 3 2 3 2" xfId="29132" xr:uid="{00000000-0005-0000-0000-00000B9A0000}"/>
    <cellStyle name="Total 2 3 3 3 2 3 3" xfId="41134" xr:uid="{00000000-0005-0000-0000-00000C9A0000}"/>
    <cellStyle name="Total 2 3 3 3 2 4" xfId="29130" xr:uid="{00000000-0005-0000-0000-00000D9A0000}"/>
    <cellStyle name="Total 2 3 3 3 2 5" xfId="36041" xr:uid="{00000000-0005-0000-0000-00000E9A0000}"/>
    <cellStyle name="Total 2 3 3 3 3" xfId="18959" xr:uid="{00000000-0005-0000-0000-00000F9A0000}"/>
    <cellStyle name="Total 2 3 3 3 3 2" xfId="29133" xr:uid="{00000000-0005-0000-0000-0000109A0000}"/>
    <cellStyle name="Total 2 3 3 3 3 3" xfId="37320" xr:uid="{00000000-0005-0000-0000-0000119A0000}"/>
    <cellStyle name="Total 2 3 3 3 4" xfId="18960" xr:uid="{00000000-0005-0000-0000-0000129A0000}"/>
    <cellStyle name="Total 2 3 3 3 4 2" xfId="29134" xr:uid="{00000000-0005-0000-0000-0000139A0000}"/>
    <cellStyle name="Total 2 3 3 3 4 3" xfId="39864" xr:uid="{00000000-0005-0000-0000-0000149A0000}"/>
    <cellStyle name="Total 2 3 3 3 5" xfId="29129" xr:uid="{00000000-0005-0000-0000-0000159A0000}"/>
    <cellStyle name="Total 2 3 3 3 6" xfId="34759" xr:uid="{00000000-0005-0000-0000-0000169A0000}"/>
    <cellStyle name="Total 2 3 3 4" xfId="18947" xr:uid="{00000000-0005-0000-0000-0000179A0000}"/>
    <cellStyle name="Total 2 3 3 5" xfId="29121" xr:uid="{00000000-0005-0000-0000-0000189A0000}"/>
    <cellStyle name="Total 2 3 4" xfId="18961" xr:uid="{00000000-0005-0000-0000-0000199A0000}"/>
    <cellStyle name="Total 2 3 4 2" xfId="18962" xr:uid="{00000000-0005-0000-0000-00001A9A0000}"/>
    <cellStyle name="Total 2 3 4 2 2" xfId="18963" xr:uid="{00000000-0005-0000-0000-00001B9A0000}"/>
    <cellStyle name="Total 2 3 4 2 2 2" xfId="18964" xr:uid="{00000000-0005-0000-0000-00001C9A0000}"/>
    <cellStyle name="Total 2 3 4 2 2 2 2" xfId="18965" xr:uid="{00000000-0005-0000-0000-00001D9A0000}"/>
    <cellStyle name="Total 2 3 4 2 2 2 2 2" xfId="29139" xr:uid="{00000000-0005-0000-0000-00001E9A0000}"/>
    <cellStyle name="Total 2 3 4 2 2 2 2 3" xfId="39273" xr:uid="{00000000-0005-0000-0000-00001F9A0000}"/>
    <cellStyle name="Total 2 3 4 2 2 2 3" xfId="18966" xr:uid="{00000000-0005-0000-0000-0000209A0000}"/>
    <cellStyle name="Total 2 3 4 2 2 2 3 2" xfId="29140" xr:uid="{00000000-0005-0000-0000-0000219A0000}"/>
    <cellStyle name="Total 2 3 4 2 2 2 3 3" xfId="41813" xr:uid="{00000000-0005-0000-0000-0000229A0000}"/>
    <cellStyle name="Total 2 3 4 2 2 2 4" xfId="29138" xr:uid="{00000000-0005-0000-0000-0000239A0000}"/>
    <cellStyle name="Total 2 3 4 2 2 2 5" xfId="36720" xr:uid="{00000000-0005-0000-0000-0000249A0000}"/>
    <cellStyle name="Total 2 3 4 2 2 3" xfId="18967" xr:uid="{00000000-0005-0000-0000-0000259A0000}"/>
    <cellStyle name="Total 2 3 4 2 2 3 2" xfId="29141" xr:uid="{00000000-0005-0000-0000-0000269A0000}"/>
    <cellStyle name="Total 2 3 4 2 2 3 3" xfId="38003" xr:uid="{00000000-0005-0000-0000-0000279A0000}"/>
    <cellStyle name="Total 2 3 4 2 2 4" xfId="18968" xr:uid="{00000000-0005-0000-0000-0000289A0000}"/>
    <cellStyle name="Total 2 3 4 2 2 4 2" xfId="29142" xr:uid="{00000000-0005-0000-0000-0000299A0000}"/>
    <cellStyle name="Total 2 3 4 2 2 4 3" xfId="40543" xr:uid="{00000000-0005-0000-0000-00002A9A0000}"/>
    <cellStyle name="Total 2 3 4 2 2 5" xfId="29137" xr:uid="{00000000-0005-0000-0000-00002B9A0000}"/>
    <cellStyle name="Total 2 3 4 2 2 6" xfId="35443" xr:uid="{00000000-0005-0000-0000-00002C9A0000}"/>
    <cellStyle name="Total 2 3 4 2 3" xfId="29136" xr:uid="{00000000-0005-0000-0000-00002D9A0000}"/>
    <cellStyle name="Total 2 3 4 2 4" xfId="34171" xr:uid="{00000000-0005-0000-0000-00002E9A0000}"/>
    <cellStyle name="Total 2 3 4 3" xfId="18969" xr:uid="{00000000-0005-0000-0000-00002F9A0000}"/>
    <cellStyle name="Total 2 3 4 3 2" xfId="18970" xr:uid="{00000000-0005-0000-0000-0000309A0000}"/>
    <cellStyle name="Total 2 3 4 3 2 2" xfId="18971" xr:uid="{00000000-0005-0000-0000-0000319A0000}"/>
    <cellStyle name="Total 2 3 4 3 2 2 2" xfId="29145" xr:uid="{00000000-0005-0000-0000-0000329A0000}"/>
    <cellStyle name="Total 2 3 4 3 2 2 3" xfId="38753" xr:uid="{00000000-0005-0000-0000-0000339A0000}"/>
    <cellStyle name="Total 2 3 4 3 2 3" xfId="18972" xr:uid="{00000000-0005-0000-0000-0000349A0000}"/>
    <cellStyle name="Total 2 3 4 3 2 3 2" xfId="29146" xr:uid="{00000000-0005-0000-0000-0000359A0000}"/>
    <cellStyle name="Total 2 3 4 3 2 3 3" xfId="41293" xr:uid="{00000000-0005-0000-0000-0000369A0000}"/>
    <cellStyle name="Total 2 3 4 3 2 4" xfId="29144" xr:uid="{00000000-0005-0000-0000-0000379A0000}"/>
    <cellStyle name="Total 2 3 4 3 2 5" xfId="36200" xr:uid="{00000000-0005-0000-0000-0000389A0000}"/>
    <cellStyle name="Total 2 3 4 3 3" xfId="18973" xr:uid="{00000000-0005-0000-0000-0000399A0000}"/>
    <cellStyle name="Total 2 3 4 3 3 2" xfId="29147" xr:uid="{00000000-0005-0000-0000-00003A9A0000}"/>
    <cellStyle name="Total 2 3 4 3 3 3" xfId="37481" xr:uid="{00000000-0005-0000-0000-00003B9A0000}"/>
    <cellStyle name="Total 2 3 4 3 4" xfId="18974" xr:uid="{00000000-0005-0000-0000-00003C9A0000}"/>
    <cellStyle name="Total 2 3 4 3 4 2" xfId="29148" xr:uid="{00000000-0005-0000-0000-00003D9A0000}"/>
    <cellStyle name="Total 2 3 4 3 4 3" xfId="40023" xr:uid="{00000000-0005-0000-0000-00003E9A0000}"/>
    <cellStyle name="Total 2 3 4 3 5" xfId="29143" xr:uid="{00000000-0005-0000-0000-00003F9A0000}"/>
    <cellStyle name="Total 2 3 4 3 6" xfId="34921" xr:uid="{00000000-0005-0000-0000-0000409A0000}"/>
    <cellStyle name="Total 2 3 4 4" xfId="29135" xr:uid="{00000000-0005-0000-0000-0000419A0000}"/>
    <cellStyle name="Total 2 3 4 5" xfId="33635" xr:uid="{00000000-0005-0000-0000-0000429A0000}"/>
    <cellStyle name="Total 2 3 5" xfId="18975" xr:uid="{00000000-0005-0000-0000-0000439A0000}"/>
    <cellStyle name="Total 2 3 5 2" xfId="18976" xr:uid="{00000000-0005-0000-0000-0000449A0000}"/>
    <cellStyle name="Total 2 3 5 2 2" xfId="18977" xr:uid="{00000000-0005-0000-0000-0000459A0000}"/>
    <cellStyle name="Total 2 3 5 2 2 2" xfId="18978" xr:uid="{00000000-0005-0000-0000-0000469A0000}"/>
    <cellStyle name="Total 2 3 5 2 2 2 2" xfId="29152" xr:uid="{00000000-0005-0000-0000-0000479A0000}"/>
    <cellStyle name="Total 2 3 5 2 2 2 3" xfId="38294" xr:uid="{00000000-0005-0000-0000-0000489A0000}"/>
    <cellStyle name="Total 2 3 5 2 2 3" xfId="18979" xr:uid="{00000000-0005-0000-0000-0000499A0000}"/>
    <cellStyle name="Total 2 3 5 2 2 3 2" xfId="29153" xr:uid="{00000000-0005-0000-0000-00004A9A0000}"/>
    <cellStyle name="Total 2 3 5 2 2 3 3" xfId="40834" xr:uid="{00000000-0005-0000-0000-00004B9A0000}"/>
    <cellStyle name="Total 2 3 5 2 2 4" xfId="29151" xr:uid="{00000000-0005-0000-0000-00004C9A0000}"/>
    <cellStyle name="Total 2 3 5 2 2 5" xfId="35741" xr:uid="{00000000-0005-0000-0000-00004D9A0000}"/>
    <cellStyle name="Total 2 3 5 2 3" xfId="18980" xr:uid="{00000000-0005-0000-0000-00004E9A0000}"/>
    <cellStyle name="Total 2 3 5 2 3 2" xfId="29154" xr:uid="{00000000-0005-0000-0000-00004F9A0000}"/>
    <cellStyle name="Total 2 3 5 2 3 3" xfId="37020" xr:uid="{00000000-0005-0000-0000-0000509A0000}"/>
    <cellStyle name="Total 2 3 5 2 4" xfId="18981" xr:uid="{00000000-0005-0000-0000-0000519A0000}"/>
    <cellStyle name="Total 2 3 5 2 4 2" xfId="29155" xr:uid="{00000000-0005-0000-0000-0000529A0000}"/>
    <cellStyle name="Total 2 3 5 2 4 3" xfId="39564" xr:uid="{00000000-0005-0000-0000-0000539A0000}"/>
    <cellStyle name="Total 2 3 5 2 5" xfId="29150" xr:uid="{00000000-0005-0000-0000-0000549A0000}"/>
    <cellStyle name="Total 2 3 5 2 6" xfId="34466" xr:uid="{00000000-0005-0000-0000-0000559A0000}"/>
    <cellStyle name="Total 2 3 5 3" xfId="29149" xr:uid="{00000000-0005-0000-0000-0000569A0000}"/>
    <cellStyle name="Total 2 3 5 4" xfId="32498" xr:uid="{00000000-0005-0000-0000-0000579A0000}"/>
    <cellStyle name="Total 2 3 6" xfId="18982" xr:uid="{00000000-0005-0000-0000-0000589A0000}"/>
    <cellStyle name="Total 2 3 6 2" xfId="18983" xr:uid="{00000000-0005-0000-0000-0000599A0000}"/>
    <cellStyle name="Total 2 3 6 2 2" xfId="18984" xr:uid="{00000000-0005-0000-0000-00005A9A0000}"/>
    <cellStyle name="Total 2 3 6 2 2 2" xfId="18985" xr:uid="{00000000-0005-0000-0000-00005B9A0000}"/>
    <cellStyle name="Total 2 3 6 2 2 2 2" xfId="29159" xr:uid="{00000000-0005-0000-0000-00005C9A0000}"/>
    <cellStyle name="Total 2 3 6 2 2 2 3" xfId="38814" xr:uid="{00000000-0005-0000-0000-00005D9A0000}"/>
    <cellStyle name="Total 2 3 6 2 2 3" xfId="18986" xr:uid="{00000000-0005-0000-0000-00005E9A0000}"/>
    <cellStyle name="Total 2 3 6 2 2 3 2" xfId="29160" xr:uid="{00000000-0005-0000-0000-00005F9A0000}"/>
    <cellStyle name="Total 2 3 6 2 2 3 3" xfId="41354" xr:uid="{00000000-0005-0000-0000-0000609A0000}"/>
    <cellStyle name="Total 2 3 6 2 2 4" xfId="29158" xr:uid="{00000000-0005-0000-0000-0000619A0000}"/>
    <cellStyle name="Total 2 3 6 2 2 5" xfId="36261" xr:uid="{00000000-0005-0000-0000-0000629A0000}"/>
    <cellStyle name="Total 2 3 6 2 3" xfId="18987" xr:uid="{00000000-0005-0000-0000-0000639A0000}"/>
    <cellStyle name="Total 2 3 6 2 3 2" xfId="29161" xr:uid="{00000000-0005-0000-0000-0000649A0000}"/>
    <cellStyle name="Total 2 3 6 2 3 3" xfId="37542" xr:uid="{00000000-0005-0000-0000-0000659A0000}"/>
    <cellStyle name="Total 2 3 6 2 4" xfId="18988" xr:uid="{00000000-0005-0000-0000-0000669A0000}"/>
    <cellStyle name="Total 2 3 6 2 4 2" xfId="29162" xr:uid="{00000000-0005-0000-0000-0000679A0000}"/>
    <cellStyle name="Total 2 3 6 2 4 3" xfId="40084" xr:uid="{00000000-0005-0000-0000-0000689A0000}"/>
    <cellStyle name="Total 2 3 6 2 5" xfId="29157" xr:uid="{00000000-0005-0000-0000-0000699A0000}"/>
    <cellStyle name="Total 2 3 6 2 6" xfId="34982" xr:uid="{00000000-0005-0000-0000-00006A9A0000}"/>
    <cellStyle name="Total 2 3 6 3" xfId="29156" xr:uid="{00000000-0005-0000-0000-00006B9A0000}"/>
    <cellStyle name="Total 2 3 6 4" xfId="33709" xr:uid="{00000000-0005-0000-0000-00006C9A0000}"/>
    <cellStyle name="Total 2 3 7" xfId="18989" xr:uid="{00000000-0005-0000-0000-00006D9A0000}"/>
    <cellStyle name="Total 2 3 7 2" xfId="18990" xr:uid="{00000000-0005-0000-0000-00006E9A0000}"/>
    <cellStyle name="Total 2 3 7 2 2" xfId="18991" xr:uid="{00000000-0005-0000-0000-00006F9A0000}"/>
    <cellStyle name="Total 2 3 7 2 2 2" xfId="29165" xr:uid="{00000000-0005-0000-0000-0000709A0000}"/>
    <cellStyle name="Total 2 3 7 2 2 3" xfId="38155" xr:uid="{00000000-0005-0000-0000-0000719A0000}"/>
    <cellStyle name="Total 2 3 7 2 3" xfId="18992" xr:uid="{00000000-0005-0000-0000-0000729A0000}"/>
    <cellStyle name="Total 2 3 7 2 3 2" xfId="29166" xr:uid="{00000000-0005-0000-0000-0000739A0000}"/>
    <cellStyle name="Total 2 3 7 2 3 3" xfId="40695" xr:uid="{00000000-0005-0000-0000-0000749A0000}"/>
    <cellStyle name="Total 2 3 7 2 4" xfId="29164" xr:uid="{00000000-0005-0000-0000-0000759A0000}"/>
    <cellStyle name="Total 2 3 7 2 5" xfId="35602" xr:uid="{00000000-0005-0000-0000-0000769A0000}"/>
    <cellStyle name="Total 2 3 7 3" xfId="18993" xr:uid="{00000000-0005-0000-0000-0000779A0000}"/>
    <cellStyle name="Total 2 3 7 3 2" xfId="29167" xr:uid="{00000000-0005-0000-0000-0000789A0000}"/>
    <cellStyle name="Total 2 3 7 3 3" xfId="36881" xr:uid="{00000000-0005-0000-0000-0000799A0000}"/>
    <cellStyle name="Total 2 3 7 4" xfId="18994" xr:uid="{00000000-0005-0000-0000-00007A9A0000}"/>
    <cellStyle name="Total 2 3 7 4 2" xfId="29168" xr:uid="{00000000-0005-0000-0000-00007B9A0000}"/>
    <cellStyle name="Total 2 3 7 4 3" xfId="39425" xr:uid="{00000000-0005-0000-0000-00007C9A0000}"/>
    <cellStyle name="Total 2 3 7 5" xfId="29163" xr:uid="{00000000-0005-0000-0000-00007D9A0000}"/>
    <cellStyle name="Total 2 3 7 6" xfId="34327" xr:uid="{00000000-0005-0000-0000-00007E9A0000}"/>
    <cellStyle name="Total 2 3 8" xfId="18995" xr:uid="{00000000-0005-0000-0000-00007F9A0000}"/>
    <cellStyle name="Total 2 3 8 2" xfId="29169" xr:uid="{00000000-0005-0000-0000-0000809A0000}"/>
    <cellStyle name="Total 2 3 8 3" xfId="42603" xr:uid="{00000000-0005-0000-0000-0000819A0000}"/>
    <cellStyle name="Total 2 3 9" xfId="18931" xr:uid="{00000000-0005-0000-0000-0000829A0000}"/>
    <cellStyle name="Total 2 4" xfId="2869" xr:uid="{00000000-0005-0000-0000-0000839A0000}"/>
    <cellStyle name="Total 2 4 2" xfId="18997" xr:uid="{00000000-0005-0000-0000-0000849A0000}"/>
    <cellStyle name="Total 2 4 2 2" xfId="18998" xr:uid="{00000000-0005-0000-0000-0000859A0000}"/>
    <cellStyle name="Total 2 4 2 2 2" xfId="18999" xr:uid="{00000000-0005-0000-0000-0000869A0000}"/>
    <cellStyle name="Total 2 4 2 2 2 2" xfId="19000" xr:uid="{00000000-0005-0000-0000-0000879A0000}"/>
    <cellStyle name="Total 2 4 2 2 2 2 2" xfId="29174" xr:uid="{00000000-0005-0000-0000-0000889A0000}"/>
    <cellStyle name="Total 2 4 2 2 2 2 3" xfId="38883" xr:uid="{00000000-0005-0000-0000-0000899A0000}"/>
    <cellStyle name="Total 2 4 2 2 2 3" xfId="19001" xr:uid="{00000000-0005-0000-0000-00008A9A0000}"/>
    <cellStyle name="Total 2 4 2 2 2 3 2" xfId="29175" xr:uid="{00000000-0005-0000-0000-00008B9A0000}"/>
    <cellStyle name="Total 2 4 2 2 2 3 3" xfId="41423" xr:uid="{00000000-0005-0000-0000-00008C9A0000}"/>
    <cellStyle name="Total 2 4 2 2 2 4" xfId="29173" xr:uid="{00000000-0005-0000-0000-00008D9A0000}"/>
    <cellStyle name="Total 2 4 2 2 2 5" xfId="36330" xr:uid="{00000000-0005-0000-0000-00008E9A0000}"/>
    <cellStyle name="Total 2 4 2 2 3" xfId="19002" xr:uid="{00000000-0005-0000-0000-00008F9A0000}"/>
    <cellStyle name="Total 2 4 2 2 3 2" xfId="29176" xr:uid="{00000000-0005-0000-0000-0000909A0000}"/>
    <cellStyle name="Total 2 4 2 2 3 3" xfId="37611" xr:uid="{00000000-0005-0000-0000-0000919A0000}"/>
    <cellStyle name="Total 2 4 2 2 4" xfId="19003" xr:uid="{00000000-0005-0000-0000-0000929A0000}"/>
    <cellStyle name="Total 2 4 2 2 4 2" xfId="29177" xr:uid="{00000000-0005-0000-0000-0000939A0000}"/>
    <cellStyle name="Total 2 4 2 2 4 3" xfId="40153" xr:uid="{00000000-0005-0000-0000-0000949A0000}"/>
    <cellStyle name="Total 2 4 2 2 5" xfId="29172" xr:uid="{00000000-0005-0000-0000-0000959A0000}"/>
    <cellStyle name="Total 2 4 2 2 6" xfId="35051" xr:uid="{00000000-0005-0000-0000-0000969A0000}"/>
    <cellStyle name="Total 2 4 2 3" xfId="29171" xr:uid="{00000000-0005-0000-0000-0000979A0000}"/>
    <cellStyle name="Total 2 4 2 4" xfId="33780" xr:uid="{00000000-0005-0000-0000-0000989A0000}"/>
    <cellStyle name="Total 2 4 3" xfId="19004" xr:uid="{00000000-0005-0000-0000-0000999A0000}"/>
    <cellStyle name="Total 2 4 3 2" xfId="19005" xr:uid="{00000000-0005-0000-0000-00009A9A0000}"/>
    <cellStyle name="Total 2 4 3 2 2" xfId="19006" xr:uid="{00000000-0005-0000-0000-00009B9A0000}"/>
    <cellStyle name="Total 2 4 3 2 2 2" xfId="29180" xr:uid="{00000000-0005-0000-0000-00009C9A0000}"/>
    <cellStyle name="Total 2 4 3 2 2 3" xfId="38363" xr:uid="{00000000-0005-0000-0000-00009D9A0000}"/>
    <cellStyle name="Total 2 4 3 2 3" xfId="19007" xr:uid="{00000000-0005-0000-0000-00009E9A0000}"/>
    <cellStyle name="Total 2 4 3 2 3 2" xfId="29181" xr:uid="{00000000-0005-0000-0000-00009F9A0000}"/>
    <cellStyle name="Total 2 4 3 2 3 3" xfId="40903" xr:uid="{00000000-0005-0000-0000-0000A09A0000}"/>
    <cellStyle name="Total 2 4 3 2 4" xfId="29179" xr:uid="{00000000-0005-0000-0000-0000A19A0000}"/>
    <cellStyle name="Total 2 4 3 2 5" xfId="35810" xr:uid="{00000000-0005-0000-0000-0000A29A0000}"/>
    <cellStyle name="Total 2 4 3 3" xfId="19008" xr:uid="{00000000-0005-0000-0000-0000A39A0000}"/>
    <cellStyle name="Total 2 4 3 3 2" xfId="29182" xr:uid="{00000000-0005-0000-0000-0000A49A0000}"/>
    <cellStyle name="Total 2 4 3 3 3" xfId="37089" xr:uid="{00000000-0005-0000-0000-0000A59A0000}"/>
    <cellStyle name="Total 2 4 3 4" xfId="19009" xr:uid="{00000000-0005-0000-0000-0000A69A0000}"/>
    <cellStyle name="Total 2 4 3 4 2" xfId="29183" xr:uid="{00000000-0005-0000-0000-0000A79A0000}"/>
    <cellStyle name="Total 2 4 3 4 3" xfId="39633" xr:uid="{00000000-0005-0000-0000-0000A89A0000}"/>
    <cellStyle name="Total 2 4 3 5" xfId="29178" xr:uid="{00000000-0005-0000-0000-0000A99A0000}"/>
    <cellStyle name="Total 2 4 3 6" xfId="34533" xr:uid="{00000000-0005-0000-0000-0000AA9A0000}"/>
    <cellStyle name="Total 2 4 4" xfId="19010" xr:uid="{00000000-0005-0000-0000-0000AB9A0000}"/>
    <cellStyle name="Total 2 4 4 2" xfId="29184" xr:uid="{00000000-0005-0000-0000-0000AC9A0000}"/>
    <cellStyle name="Total 2 4 4 3" xfId="42604" xr:uid="{00000000-0005-0000-0000-0000AD9A0000}"/>
    <cellStyle name="Total 2 4 5" xfId="19011" xr:uid="{00000000-0005-0000-0000-0000AE9A0000}"/>
    <cellStyle name="Total 2 4 5 2" xfId="29185" xr:uid="{00000000-0005-0000-0000-0000AF9A0000}"/>
    <cellStyle name="Total 2 4 6" xfId="18996" xr:uid="{00000000-0005-0000-0000-0000B09A0000}"/>
    <cellStyle name="Total 2 4 7" xfId="29170" xr:uid="{00000000-0005-0000-0000-0000B19A0000}"/>
    <cellStyle name="Total 2 4 8" xfId="32576" xr:uid="{00000000-0005-0000-0000-0000B29A0000}"/>
    <cellStyle name="Total 2 5" xfId="2870" xr:uid="{00000000-0005-0000-0000-0000B39A0000}"/>
    <cellStyle name="Total 2 5 2" xfId="19013" xr:uid="{00000000-0005-0000-0000-0000B49A0000}"/>
    <cellStyle name="Total 2 5 2 2" xfId="19014" xr:uid="{00000000-0005-0000-0000-0000B59A0000}"/>
    <cellStyle name="Total 2 5 2 2 2" xfId="19015" xr:uid="{00000000-0005-0000-0000-0000B69A0000}"/>
    <cellStyle name="Total 2 5 2 2 2 2" xfId="19016" xr:uid="{00000000-0005-0000-0000-0000B79A0000}"/>
    <cellStyle name="Total 2 5 2 2 2 2 2" xfId="29190" xr:uid="{00000000-0005-0000-0000-0000B89A0000}"/>
    <cellStyle name="Total 2 5 2 2 2 2 3" xfId="39034" xr:uid="{00000000-0005-0000-0000-0000B99A0000}"/>
    <cellStyle name="Total 2 5 2 2 2 3" xfId="19017" xr:uid="{00000000-0005-0000-0000-0000BA9A0000}"/>
    <cellStyle name="Total 2 5 2 2 2 3 2" xfId="29191" xr:uid="{00000000-0005-0000-0000-0000BB9A0000}"/>
    <cellStyle name="Total 2 5 2 2 2 3 3" xfId="41574" xr:uid="{00000000-0005-0000-0000-0000BC9A0000}"/>
    <cellStyle name="Total 2 5 2 2 2 4" xfId="29189" xr:uid="{00000000-0005-0000-0000-0000BD9A0000}"/>
    <cellStyle name="Total 2 5 2 2 2 5" xfId="36481" xr:uid="{00000000-0005-0000-0000-0000BE9A0000}"/>
    <cellStyle name="Total 2 5 2 2 3" xfId="19018" xr:uid="{00000000-0005-0000-0000-0000BF9A0000}"/>
    <cellStyle name="Total 2 5 2 2 3 2" xfId="29192" xr:uid="{00000000-0005-0000-0000-0000C09A0000}"/>
    <cellStyle name="Total 2 5 2 2 3 3" xfId="37762" xr:uid="{00000000-0005-0000-0000-0000C19A0000}"/>
    <cellStyle name="Total 2 5 2 2 4" xfId="19019" xr:uid="{00000000-0005-0000-0000-0000C29A0000}"/>
    <cellStyle name="Total 2 5 2 2 4 2" xfId="29193" xr:uid="{00000000-0005-0000-0000-0000C39A0000}"/>
    <cellStyle name="Total 2 5 2 2 4 3" xfId="40304" xr:uid="{00000000-0005-0000-0000-0000C49A0000}"/>
    <cellStyle name="Total 2 5 2 2 5" xfId="29188" xr:uid="{00000000-0005-0000-0000-0000C59A0000}"/>
    <cellStyle name="Total 2 5 2 2 6" xfId="35202" xr:uid="{00000000-0005-0000-0000-0000C69A0000}"/>
    <cellStyle name="Total 2 5 2 3" xfId="29187" xr:uid="{00000000-0005-0000-0000-0000C79A0000}"/>
    <cellStyle name="Total 2 5 2 4" xfId="33931" xr:uid="{00000000-0005-0000-0000-0000C89A0000}"/>
    <cellStyle name="Total 2 5 3" xfId="19020" xr:uid="{00000000-0005-0000-0000-0000C99A0000}"/>
    <cellStyle name="Total 2 5 3 2" xfId="19021" xr:uid="{00000000-0005-0000-0000-0000CA9A0000}"/>
    <cellStyle name="Total 2 5 3 2 2" xfId="19022" xr:uid="{00000000-0005-0000-0000-0000CB9A0000}"/>
    <cellStyle name="Total 2 5 3 2 2 2" xfId="29196" xr:uid="{00000000-0005-0000-0000-0000CC9A0000}"/>
    <cellStyle name="Total 2 5 3 2 2 3" xfId="38514" xr:uid="{00000000-0005-0000-0000-0000CD9A0000}"/>
    <cellStyle name="Total 2 5 3 2 3" xfId="19023" xr:uid="{00000000-0005-0000-0000-0000CE9A0000}"/>
    <cellStyle name="Total 2 5 3 2 3 2" xfId="29197" xr:uid="{00000000-0005-0000-0000-0000CF9A0000}"/>
    <cellStyle name="Total 2 5 3 2 3 3" xfId="41054" xr:uid="{00000000-0005-0000-0000-0000D09A0000}"/>
    <cellStyle name="Total 2 5 3 2 4" xfId="29195" xr:uid="{00000000-0005-0000-0000-0000D19A0000}"/>
    <cellStyle name="Total 2 5 3 2 5" xfId="35961" xr:uid="{00000000-0005-0000-0000-0000D29A0000}"/>
    <cellStyle name="Total 2 5 3 3" xfId="19024" xr:uid="{00000000-0005-0000-0000-0000D39A0000}"/>
    <cellStyle name="Total 2 5 3 3 2" xfId="29198" xr:uid="{00000000-0005-0000-0000-0000D49A0000}"/>
    <cellStyle name="Total 2 5 3 3 3" xfId="37240" xr:uid="{00000000-0005-0000-0000-0000D59A0000}"/>
    <cellStyle name="Total 2 5 3 4" xfId="19025" xr:uid="{00000000-0005-0000-0000-0000D69A0000}"/>
    <cellStyle name="Total 2 5 3 4 2" xfId="29199" xr:uid="{00000000-0005-0000-0000-0000D79A0000}"/>
    <cellStyle name="Total 2 5 3 4 3" xfId="39784" xr:uid="{00000000-0005-0000-0000-0000D89A0000}"/>
    <cellStyle name="Total 2 5 3 5" xfId="29194" xr:uid="{00000000-0005-0000-0000-0000D99A0000}"/>
    <cellStyle name="Total 2 5 3 6" xfId="34680" xr:uid="{00000000-0005-0000-0000-0000DA9A0000}"/>
    <cellStyle name="Total 2 5 4" xfId="19026" xr:uid="{00000000-0005-0000-0000-0000DB9A0000}"/>
    <cellStyle name="Total 2 5 4 2" xfId="29200" xr:uid="{00000000-0005-0000-0000-0000DC9A0000}"/>
    <cellStyle name="Total 2 5 4 3" xfId="42605" xr:uid="{00000000-0005-0000-0000-0000DD9A0000}"/>
    <cellStyle name="Total 2 5 5" xfId="19027" xr:uid="{00000000-0005-0000-0000-0000DE9A0000}"/>
    <cellStyle name="Total 2 5 5 2" xfId="29201" xr:uid="{00000000-0005-0000-0000-0000DF9A0000}"/>
    <cellStyle name="Total 2 5 6" xfId="19012" xr:uid="{00000000-0005-0000-0000-0000E09A0000}"/>
    <cellStyle name="Total 2 5 7" xfId="29186" xr:uid="{00000000-0005-0000-0000-0000E19A0000}"/>
    <cellStyle name="Total 2 5 8" xfId="32727" xr:uid="{00000000-0005-0000-0000-0000E29A0000}"/>
    <cellStyle name="Total 2 6" xfId="19028" xr:uid="{00000000-0005-0000-0000-0000E39A0000}"/>
    <cellStyle name="Total 2 6 2" xfId="19029" xr:uid="{00000000-0005-0000-0000-0000E49A0000}"/>
    <cellStyle name="Total 2 6 2 2" xfId="19030" xr:uid="{00000000-0005-0000-0000-0000E59A0000}"/>
    <cellStyle name="Total 2 6 2 2 2" xfId="19031" xr:uid="{00000000-0005-0000-0000-0000E69A0000}"/>
    <cellStyle name="Total 2 6 2 2 2 2" xfId="29205" xr:uid="{00000000-0005-0000-0000-0000E79A0000}"/>
    <cellStyle name="Total 2 6 2 2 2 3" xfId="37860" xr:uid="{00000000-0005-0000-0000-0000E89A0000}"/>
    <cellStyle name="Total 2 6 2 2 3" xfId="29204" xr:uid="{00000000-0005-0000-0000-0000E99A0000}"/>
    <cellStyle name="Total 2 6 2 2 4" xfId="35300" xr:uid="{00000000-0005-0000-0000-0000EA9A0000}"/>
    <cellStyle name="Total 2 6 2 3" xfId="19032" xr:uid="{00000000-0005-0000-0000-0000EB9A0000}"/>
    <cellStyle name="Total 2 6 2 3 2" xfId="29206" xr:uid="{00000000-0005-0000-0000-0000EC9A0000}"/>
    <cellStyle name="Total 2 6 2 3 3" xfId="36735" xr:uid="{00000000-0005-0000-0000-0000ED9A0000}"/>
    <cellStyle name="Total 2 6 2 4" xfId="29203" xr:uid="{00000000-0005-0000-0000-0000EE9A0000}"/>
    <cellStyle name="Total 2 6 2 5" xfId="34028" xr:uid="{00000000-0005-0000-0000-0000EF9A0000}"/>
    <cellStyle name="Total 2 6 3" xfId="19033" xr:uid="{00000000-0005-0000-0000-0000F09A0000}"/>
    <cellStyle name="Total 2 6 3 2" xfId="19034" xr:uid="{00000000-0005-0000-0000-0000F19A0000}"/>
    <cellStyle name="Total 2 6 3 2 2" xfId="29208" xr:uid="{00000000-0005-0000-0000-0000F29A0000}"/>
    <cellStyle name="Total 2 6 3 2 3" xfId="37338" xr:uid="{00000000-0005-0000-0000-0000F39A0000}"/>
    <cellStyle name="Total 2 6 3 3" xfId="29207" xr:uid="{00000000-0005-0000-0000-0000F49A0000}"/>
    <cellStyle name="Total 2 6 3 4" xfId="34777" xr:uid="{00000000-0005-0000-0000-0000F59A0000}"/>
    <cellStyle name="Total 2 6 4" xfId="19035" xr:uid="{00000000-0005-0000-0000-0000F69A0000}"/>
    <cellStyle name="Total 2 6 4 2" xfId="29209" xr:uid="{00000000-0005-0000-0000-0000F79A0000}"/>
    <cellStyle name="Total 2 6 4 3" xfId="36736" xr:uid="{00000000-0005-0000-0000-0000F89A0000}"/>
    <cellStyle name="Total 2 6 5" xfId="19036" xr:uid="{00000000-0005-0000-0000-0000F99A0000}"/>
    <cellStyle name="Total 2 6 5 2" xfId="29210" xr:uid="{00000000-0005-0000-0000-0000FA9A0000}"/>
    <cellStyle name="Total 2 6 6" xfId="29202" xr:uid="{00000000-0005-0000-0000-0000FB9A0000}"/>
    <cellStyle name="Total 2 6 7" xfId="32839" xr:uid="{00000000-0005-0000-0000-0000FC9A0000}"/>
    <cellStyle name="Total 2 7" xfId="19037" xr:uid="{00000000-0005-0000-0000-0000FD9A0000}"/>
    <cellStyle name="Total 2 7 2" xfId="19038" xr:uid="{00000000-0005-0000-0000-0000FE9A0000}"/>
    <cellStyle name="Total 2 7 2 2" xfId="19039" xr:uid="{00000000-0005-0000-0000-0000FF9A0000}"/>
    <cellStyle name="Total 2 7 2 2 2" xfId="19040" xr:uid="{00000000-0005-0000-0000-0000009B0000}"/>
    <cellStyle name="Total 2 7 2 2 2 2" xfId="19041" xr:uid="{00000000-0005-0000-0000-0000019B0000}"/>
    <cellStyle name="Total 2 7 2 2 2 2 2" xfId="29215" xr:uid="{00000000-0005-0000-0000-0000029B0000}"/>
    <cellStyle name="Total 2 7 2 2 2 2 3" xfId="39193" xr:uid="{00000000-0005-0000-0000-0000039B0000}"/>
    <cellStyle name="Total 2 7 2 2 2 3" xfId="19042" xr:uid="{00000000-0005-0000-0000-0000049B0000}"/>
    <cellStyle name="Total 2 7 2 2 2 3 2" xfId="29216" xr:uid="{00000000-0005-0000-0000-0000059B0000}"/>
    <cellStyle name="Total 2 7 2 2 2 3 3" xfId="41733" xr:uid="{00000000-0005-0000-0000-0000069B0000}"/>
    <cellStyle name="Total 2 7 2 2 2 4" xfId="29214" xr:uid="{00000000-0005-0000-0000-0000079B0000}"/>
    <cellStyle name="Total 2 7 2 2 2 5" xfId="36640" xr:uid="{00000000-0005-0000-0000-0000089B0000}"/>
    <cellStyle name="Total 2 7 2 2 3" xfId="19043" xr:uid="{00000000-0005-0000-0000-0000099B0000}"/>
    <cellStyle name="Total 2 7 2 2 3 2" xfId="29217" xr:uid="{00000000-0005-0000-0000-00000A9B0000}"/>
    <cellStyle name="Total 2 7 2 2 3 3" xfId="37923" xr:uid="{00000000-0005-0000-0000-00000B9B0000}"/>
    <cellStyle name="Total 2 7 2 2 4" xfId="19044" xr:uid="{00000000-0005-0000-0000-00000C9B0000}"/>
    <cellStyle name="Total 2 7 2 2 4 2" xfId="29218" xr:uid="{00000000-0005-0000-0000-00000D9B0000}"/>
    <cellStyle name="Total 2 7 2 2 4 3" xfId="40463" xr:uid="{00000000-0005-0000-0000-00000E9B0000}"/>
    <cellStyle name="Total 2 7 2 2 5" xfId="29213" xr:uid="{00000000-0005-0000-0000-00000F9B0000}"/>
    <cellStyle name="Total 2 7 2 2 6" xfId="35363" xr:uid="{00000000-0005-0000-0000-0000109B0000}"/>
    <cellStyle name="Total 2 7 2 3" xfId="29212" xr:uid="{00000000-0005-0000-0000-0000119B0000}"/>
    <cellStyle name="Total 2 7 2 4" xfId="34091" xr:uid="{00000000-0005-0000-0000-0000129B0000}"/>
    <cellStyle name="Total 2 7 3" xfId="19045" xr:uid="{00000000-0005-0000-0000-0000139B0000}"/>
    <cellStyle name="Total 2 7 3 2" xfId="19046" xr:uid="{00000000-0005-0000-0000-0000149B0000}"/>
    <cellStyle name="Total 2 7 3 2 2" xfId="19047" xr:uid="{00000000-0005-0000-0000-0000159B0000}"/>
    <cellStyle name="Total 2 7 3 2 2 2" xfId="29221" xr:uid="{00000000-0005-0000-0000-0000169B0000}"/>
    <cellStyle name="Total 2 7 3 2 2 3" xfId="38673" xr:uid="{00000000-0005-0000-0000-0000179B0000}"/>
    <cellStyle name="Total 2 7 3 2 3" xfId="19048" xr:uid="{00000000-0005-0000-0000-0000189B0000}"/>
    <cellStyle name="Total 2 7 3 2 3 2" xfId="29222" xr:uid="{00000000-0005-0000-0000-0000199B0000}"/>
    <cellStyle name="Total 2 7 3 2 3 3" xfId="41213" xr:uid="{00000000-0005-0000-0000-00001A9B0000}"/>
    <cellStyle name="Total 2 7 3 2 4" xfId="29220" xr:uid="{00000000-0005-0000-0000-00001B9B0000}"/>
    <cellStyle name="Total 2 7 3 2 5" xfId="36120" xr:uid="{00000000-0005-0000-0000-00001C9B0000}"/>
    <cellStyle name="Total 2 7 3 3" xfId="19049" xr:uid="{00000000-0005-0000-0000-00001D9B0000}"/>
    <cellStyle name="Total 2 7 3 3 2" xfId="29223" xr:uid="{00000000-0005-0000-0000-00001E9B0000}"/>
    <cellStyle name="Total 2 7 3 3 3" xfId="37401" xr:uid="{00000000-0005-0000-0000-00001F9B0000}"/>
    <cellStyle name="Total 2 7 3 4" xfId="19050" xr:uid="{00000000-0005-0000-0000-0000209B0000}"/>
    <cellStyle name="Total 2 7 3 4 2" xfId="29224" xr:uid="{00000000-0005-0000-0000-0000219B0000}"/>
    <cellStyle name="Total 2 7 3 4 3" xfId="39943" xr:uid="{00000000-0005-0000-0000-0000229B0000}"/>
    <cellStyle name="Total 2 7 3 5" xfId="29219" xr:uid="{00000000-0005-0000-0000-0000239B0000}"/>
    <cellStyle name="Total 2 7 3 6" xfId="34840" xr:uid="{00000000-0005-0000-0000-0000249B0000}"/>
    <cellStyle name="Total 2 7 4" xfId="29211" xr:uid="{00000000-0005-0000-0000-0000259B0000}"/>
    <cellStyle name="Total 2 7 5" xfId="32904" xr:uid="{00000000-0005-0000-0000-0000269B0000}"/>
    <cellStyle name="Total 2 8" xfId="19051" xr:uid="{00000000-0005-0000-0000-0000279B0000}"/>
    <cellStyle name="Total 2 8 2" xfId="19052" xr:uid="{00000000-0005-0000-0000-0000289B0000}"/>
    <cellStyle name="Total 2 8 2 2" xfId="19053" xr:uid="{00000000-0005-0000-0000-0000299B0000}"/>
    <cellStyle name="Total 2 8 2 2 2" xfId="29227" xr:uid="{00000000-0005-0000-0000-00002A9B0000}"/>
    <cellStyle name="Total 2 8 2 2 3" xfId="38075" xr:uid="{00000000-0005-0000-0000-00002B9B0000}"/>
    <cellStyle name="Total 2 8 2 3" xfId="19054" xr:uid="{00000000-0005-0000-0000-00002C9B0000}"/>
    <cellStyle name="Total 2 8 2 3 2" xfId="29228" xr:uid="{00000000-0005-0000-0000-00002D9B0000}"/>
    <cellStyle name="Total 2 8 2 3 3" xfId="40615" xr:uid="{00000000-0005-0000-0000-00002E9B0000}"/>
    <cellStyle name="Total 2 8 2 4" xfId="29226" xr:uid="{00000000-0005-0000-0000-00002F9B0000}"/>
    <cellStyle name="Total 2 8 2 5" xfId="35522" xr:uid="{00000000-0005-0000-0000-0000309B0000}"/>
    <cellStyle name="Total 2 8 3" xfId="19055" xr:uid="{00000000-0005-0000-0000-0000319B0000}"/>
    <cellStyle name="Total 2 8 3 2" xfId="29229" xr:uid="{00000000-0005-0000-0000-0000329B0000}"/>
    <cellStyle name="Total 2 8 3 3" xfId="36801" xr:uid="{00000000-0005-0000-0000-0000339B0000}"/>
    <cellStyle name="Total 2 8 4" xfId="19056" xr:uid="{00000000-0005-0000-0000-0000349B0000}"/>
    <cellStyle name="Total 2 8 4 2" xfId="29230" xr:uid="{00000000-0005-0000-0000-0000359B0000}"/>
    <cellStyle name="Total 2 8 4 3" xfId="39345" xr:uid="{00000000-0005-0000-0000-0000369B0000}"/>
    <cellStyle name="Total 2 8 5" xfId="29225" xr:uid="{00000000-0005-0000-0000-0000379B0000}"/>
    <cellStyle name="Total 2 8 6" xfId="34247" xr:uid="{00000000-0005-0000-0000-0000389B0000}"/>
    <cellStyle name="Total 2 9" xfId="19057" xr:uid="{00000000-0005-0000-0000-0000399B0000}"/>
    <cellStyle name="Total 2 9 2" xfId="29231" xr:uid="{00000000-0005-0000-0000-00003A9B0000}"/>
    <cellStyle name="Total 2 9 3" xfId="42483" xr:uid="{00000000-0005-0000-0000-00003B9B0000}"/>
    <cellStyle name="Total 20" xfId="42708" xr:uid="{00000000-0005-0000-0000-00003C9B0000}"/>
    <cellStyle name="Total 3" xfId="2871" xr:uid="{00000000-0005-0000-0000-00003D9B0000}"/>
    <cellStyle name="Total 3 10" xfId="29232" xr:uid="{00000000-0005-0000-0000-00003E9B0000}"/>
    <cellStyle name="Total 3 2" xfId="2872" xr:uid="{00000000-0005-0000-0000-00003F9B0000}"/>
    <cellStyle name="Total 3 2 2" xfId="19060" xr:uid="{00000000-0005-0000-0000-0000409B0000}"/>
    <cellStyle name="Total 3 2 2 2" xfId="19061" xr:uid="{00000000-0005-0000-0000-0000419B0000}"/>
    <cellStyle name="Total 3 2 2 2 2" xfId="19062" xr:uid="{00000000-0005-0000-0000-0000429B0000}"/>
    <cellStyle name="Total 3 2 2 2 2 2" xfId="19063" xr:uid="{00000000-0005-0000-0000-0000439B0000}"/>
    <cellStyle name="Total 3 2 2 2 2 2 2" xfId="19064" xr:uid="{00000000-0005-0000-0000-0000449B0000}"/>
    <cellStyle name="Total 3 2 2 2 2 2 2 2" xfId="19065" xr:uid="{00000000-0005-0000-0000-0000459B0000}"/>
    <cellStyle name="Total 3 2 2 2 2 2 2 2 2" xfId="29239" xr:uid="{00000000-0005-0000-0000-0000469B0000}"/>
    <cellStyle name="Total 3 2 2 2 2 2 2 2 3" xfId="38965" xr:uid="{00000000-0005-0000-0000-0000479B0000}"/>
    <cellStyle name="Total 3 2 2 2 2 2 2 3" xfId="19066" xr:uid="{00000000-0005-0000-0000-0000489B0000}"/>
    <cellStyle name="Total 3 2 2 2 2 2 2 3 2" xfId="29240" xr:uid="{00000000-0005-0000-0000-0000499B0000}"/>
    <cellStyle name="Total 3 2 2 2 2 2 2 3 3" xfId="41505" xr:uid="{00000000-0005-0000-0000-00004A9B0000}"/>
    <cellStyle name="Total 3 2 2 2 2 2 2 4" xfId="29238" xr:uid="{00000000-0005-0000-0000-00004B9B0000}"/>
    <cellStyle name="Total 3 2 2 2 2 2 2 5" xfId="36412" xr:uid="{00000000-0005-0000-0000-00004C9B0000}"/>
    <cellStyle name="Total 3 2 2 2 2 2 3" xfId="19067" xr:uid="{00000000-0005-0000-0000-00004D9B0000}"/>
    <cellStyle name="Total 3 2 2 2 2 2 3 2" xfId="29241" xr:uid="{00000000-0005-0000-0000-00004E9B0000}"/>
    <cellStyle name="Total 3 2 2 2 2 2 3 3" xfId="37693" xr:uid="{00000000-0005-0000-0000-00004F9B0000}"/>
    <cellStyle name="Total 3 2 2 2 2 2 4" xfId="19068" xr:uid="{00000000-0005-0000-0000-0000509B0000}"/>
    <cellStyle name="Total 3 2 2 2 2 2 4 2" xfId="29242" xr:uid="{00000000-0005-0000-0000-0000519B0000}"/>
    <cellStyle name="Total 3 2 2 2 2 2 4 3" xfId="40235" xr:uid="{00000000-0005-0000-0000-0000529B0000}"/>
    <cellStyle name="Total 3 2 2 2 2 2 5" xfId="29237" xr:uid="{00000000-0005-0000-0000-0000539B0000}"/>
    <cellStyle name="Total 3 2 2 2 2 2 6" xfId="35133" xr:uid="{00000000-0005-0000-0000-0000549B0000}"/>
    <cellStyle name="Total 3 2 2 2 2 3" xfId="29236" xr:uid="{00000000-0005-0000-0000-0000559B0000}"/>
    <cellStyle name="Total 3 2 2 2 2 4" xfId="33862" xr:uid="{00000000-0005-0000-0000-0000569B0000}"/>
    <cellStyle name="Total 3 2 2 2 3" xfId="19069" xr:uid="{00000000-0005-0000-0000-0000579B0000}"/>
    <cellStyle name="Total 3 2 2 2 3 2" xfId="19070" xr:uid="{00000000-0005-0000-0000-0000589B0000}"/>
    <cellStyle name="Total 3 2 2 2 3 2 2" xfId="19071" xr:uid="{00000000-0005-0000-0000-0000599B0000}"/>
    <cellStyle name="Total 3 2 2 2 3 2 2 2" xfId="29245" xr:uid="{00000000-0005-0000-0000-00005A9B0000}"/>
    <cellStyle name="Total 3 2 2 2 3 2 2 3" xfId="38445" xr:uid="{00000000-0005-0000-0000-00005B9B0000}"/>
    <cellStyle name="Total 3 2 2 2 3 2 3" xfId="19072" xr:uid="{00000000-0005-0000-0000-00005C9B0000}"/>
    <cellStyle name="Total 3 2 2 2 3 2 3 2" xfId="29246" xr:uid="{00000000-0005-0000-0000-00005D9B0000}"/>
    <cellStyle name="Total 3 2 2 2 3 2 3 3" xfId="40985" xr:uid="{00000000-0005-0000-0000-00005E9B0000}"/>
    <cellStyle name="Total 3 2 2 2 3 2 4" xfId="29244" xr:uid="{00000000-0005-0000-0000-00005F9B0000}"/>
    <cellStyle name="Total 3 2 2 2 3 2 5" xfId="35892" xr:uid="{00000000-0005-0000-0000-0000609B0000}"/>
    <cellStyle name="Total 3 2 2 2 3 3" xfId="19073" xr:uid="{00000000-0005-0000-0000-0000619B0000}"/>
    <cellStyle name="Total 3 2 2 2 3 3 2" xfId="29247" xr:uid="{00000000-0005-0000-0000-0000629B0000}"/>
    <cellStyle name="Total 3 2 2 2 3 3 3" xfId="37171" xr:uid="{00000000-0005-0000-0000-0000639B0000}"/>
    <cellStyle name="Total 3 2 2 2 3 4" xfId="19074" xr:uid="{00000000-0005-0000-0000-0000649B0000}"/>
    <cellStyle name="Total 3 2 2 2 3 4 2" xfId="29248" xr:uid="{00000000-0005-0000-0000-0000659B0000}"/>
    <cellStyle name="Total 3 2 2 2 3 4 3" xfId="39715" xr:uid="{00000000-0005-0000-0000-0000669B0000}"/>
    <cellStyle name="Total 3 2 2 2 3 5" xfId="29243" xr:uid="{00000000-0005-0000-0000-0000679B0000}"/>
    <cellStyle name="Total 3 2 2 2 3 6" xfId="34614" xr:uid="{00000000-0005-0000-0000-0000689B0000}"/>
    <cellStyle name="Total 3 2 2 2 4" xfId="29235" xr:uid="{00000000-0005-0000-0000-0000699B0000}"/>
    <cellStyle name="Total 3 2 2 2 5" xfId="32659" xr:uid="{00000000-0005-0000-0000-00006A9B0000}"/>
    <cellStyle name="Total 3 2 2 3" xfId="19075" xr:uid="{00000000-0005-0000-0000-00006B9B0000}"/>
    <cellStyle name="Total 3 2 2 3 2" xfId="19076" xr:uid="{00000000-0005-0000-0000-00006C9B0000}"/>
    <cellStyle name="Total 3 2 2 3 2 2" xfId="19077" xr:uid="{00000000-0005-0000-0000-00006D9B0000}"/>
    <cellStyle name="Total 3 2 2 3 2 2 2" xfId="19078" xr:uid="{00000000-0005-0000-0000-00006E9B0000}"/>
    <cellStyle name="Total 3 2 2 3 2 2 2 2" xfId="19079" xr:uid="{00000000-0005-0000-0000-00006F9B0000}"/>
    <cellStyle name="Total 3 2 2 3 2 2 2 2 2" xfId="29253" xr:uid="{00000000-0005-0000-0000-0000709B0000}"/>
    <cellStyle name="Total 3 2 2 3 2 2 2 2 3" xfId="39117" xr:uid="{00000000-0005-0000-0000-0000719B0000}"/>
    <cellStyle name="Total 3 2 2 3 2 2 2 3" xfId="19080" xr:uid="{00000000-0005-0000-0000-0000729B0000}"/>
    <cellStyle name="Total 3 2 2 3 2 2 2 3 2" xfId="29254" xr:uid="{00000000-0005-0000-0000-0000739B0000}"/>
    <cellStyle name="Total 3 2 2 3 2 2 2 3 3" xfId="41657" xr:uid="{00000000-0005-0000-0000-0000749B0000}"/>
    <cellStyle name="Total 3 2 2 3 2 2 2 4" xfId="29252" xr:uid="{00000000-0005-0000-0000-0000759B0000}"/>
    <cellStyle name="Total 3 2 2 3 2 2 2 5" xfId="36564" xr:uid="{00000000-0005-0000-0000-0000769B0000}"/>
    <cellStyle name="Total 3 2 2 3 2 2 3" xfId="19081" xr:uid="{00000000-0005-0000-0000-0000779B0000}"/>
    <cellStyle name="Total 3 2 2 3 2 2 3 2" xfId="29255" xr:uid="{00000000-0005-0000-0000-0000789B0000}"/>
    <cellStyle name="Total 3 2 2 3 2 2 3 3" xfId="37845" xr:uid="{00000000-0005-0000-0000-0000799B0000}"/>
    <cellStyle name="Total 3 2 2 3 2 2 4" xfId="19082" xr:uid="{00000000-0005-0000-0000-00007A9B0000}"/>
    <cellStyle name="Total 3 2 2 3 2 2 4 2" xfId="29256" xr:uid="{00000000-0005-0000-0000-00007B9B0000}"/>
    <cellStyle name="Total 3 2 2 3 2 2 4 3" xfId="40387" xr:uid="{00000000-0005-0000-0000-00007C9B0000}"/>
    <cellStyle name="Total 3 2 2 3 2 2 5" xfId="29251" xr:uid="{00000000-0005-0000-0000-00007D9B0000}"/>
    <cellStyle name="Total 3 2 2 3 2 2 6" xfId="35285" xr:uid="{00000000-0005-0000-0000-00007E9B0000}"/>
    <cellStyle name="Total 3 2 2 3 2 3" xfId="29250" xr:uid="{00000000-0005-0000-0000-00007F9B0000}"/>
    <cellStyle name="Total 3 2 2 3 2 4" xfId="34013" xr:uid="{00000000-0005-0000-0000-0000809B0000}"/>
    <cellStyle name="Total 3 2 2 3 3" xfId="19083" xr:uid="{00000000-0005-0000-0000-0000819B0000}"/>
    <cellStyle name="Total 3 2 2 3 3 2" xfId="19084" xr:uid="{00000000-0005-0000-0000-0000829B0000}"/>
    <cellStyle name="Total 3 2 2 3 3 2 2" xfId="19085" xr:uid="{00000000-0005-0000-0000-0000839B0000}"/>
    <cellStyle name="Total 3 2 2 3 3 2 2 2" xfId="29259" xr:uid="{00000000-0005-0000-0000-0000849B0000}"/>
    <cellStyle name="Total 3 2 2 3 3 2 2 3" xfId="38597" xr:uid="{00000000-0005-0000-0000-0000859B0000}"/>
    <cellStyle name="Total 3 2 2 3 3 2 3" xfId="19086" xr:uid="{00000000-0005-0000-0000-0000869B0000}"/>
    <cellStyle name="Total 3 2 2 3 3 2 3 2" xfId="29260" xr:uid="{00000000-0005-0000-0000-0000879B0000}"/>
    <cellStyle name="Total 3 2 2 3 3 2 3 3" xfId="41137" xr:uid="{00000000-0005-0000-0000-0000889B0000}"/>
    <cellStyle name="Total 3 2 2 3 3 2 4" xfId="29258" xr:uid="{00000000-0005-0000-0000-0000899B0000}"/>
    <cellStyle name="Total 3 2 2 3 3 2 5" xfId="36044" xr:uid="{00000000-0005-0000-0000-00008A9B0000}"/>
    <cellStyle name="Total 3 2 2 3 3 3" xfId="19087" xr:uid="{00000000-0005-0000-0000-00008B9B0000}"/>
    <cellStyle name="Total 3 2 2 3 3 3 2" xfId="29261" xr:uid="{00000000-0005-0000-0000-00008C9B0000}"/>
    <cellStyle name="Total 3 2 2 3 3 3 3" xfId="37323" xr:uid="{00000000-0005-0000-0000-00008D9B0000}"/>
    <cellStyle name="Total 3 2 2 3 3 4" xfId="19088" xr:uid="{00000000-0005-0000-0000-00008E9B0000}"/>
    <cellStyle name="Total 3 2 2 3 3 4 2" xfId="29262" xr:uid="{00000000-0005-0000-0000-00008F9B0000}"/>
    <cellStyle name="Total 3 2 2 3 3 4 3" xfId="39867" xr:uid="{00000000-0005-0000-0000-0000909B0000}"/>
    <cellStyle name="Total 3 2 2 3 3 5" xfId="29257" xr:uid="{00000000-0005-0000-0000-0000919B0000}"/>
    <cellStyle name="Total 3 2 2 3 3 6" xfId="34762" xr:uid="{00000000-0005-0000-0000-0000929B0000}"/>
    <cellStyle name="Total 3 2 2 3 4" xfId="29249" xr:uid="{00000000-0005-0000-0000-0000939B0000}"/>
    <cellStyle name="Total 3 2 2 3 5" xfId="32803" xr:uid="{00000000-0005-0000-0000-0000949B0000}"/>
    <cellStyle name="Total 3 2 2 4" xfId="19089" xr:uid="{00000000-0005-0000-0000-0000959B0000}"/>
    <cellStyle name="Total 3 2 2 4 2" xfId="19090" xr:uid="{00000000-0005-0000-0000-0000969B0000}"/>
    <cellStyle name="Total 3 2 2 4 2 2" xfId="19091" xr:uid="{00000000-0005-0000-0000-0000979B0000}"/>
    <cellStyle name="Total 3 2 2 4 2 2 2" xfId="19092" xr:uid="{00000000-0005-0000-0000-0000989B0000}"/>
    <cellStyle name="Total 3 2 2 4 2 2 2 2" xfId="19093" xr:uid="{00000000-0005-0000-0000-0000999B0000}"/>
    <cellStyle name="Total 3 2 2 4 2 2 2 2 2" xfId="29267" xr:uid="{00000000-0005-0000-0000-00009A9B0000}"/>
    <cellStyle name="Total 3 2 2 4 2 2 2 2 3" xfId="39276" xr:uid="{00000000-0005-0000-0000-00009B9B0000}"/>
    <cellStyle name="Total 3 2 2 4 2 2 2 3" xfId="19094" xr:uid="{00000000-0005-0000-0000-00009C9B0000}"/>
    <cellStyle name="Total 3 2 2 4 2 2 2 3 2" xfId="29268" xr:uid="{00000000-0005-0000-0000-00009D9B0000}"/>
    <cellStyle name="Total 3 2 2 4 2 2 2 3 3" xfId="41816" xr:uid="{00000000-0005-0000-0000-00009E9B0000}"/>
    <cellStyle name="Total 3 2 2 4 2 2 2 4" xfId="29266" xr:uid="{00000000-0005-0000-0000-00009F9B0000}"/>
    <cellStyle name="Total 3 2 2 4 2 2 2 5" xfId="36723" xr:uid="{00000000-0005-0000-0000-0000A09B0000}"/>
    <cellStyle name="Total 3 2 2 4 2 2 3" xfId="19095" xr:uid="{00000000-0005-0000-0000-0000A19B0000}"/>
    <cellStyle name="Total 3 2 2 4 2 2 3 2" xfId="29269" xr:uid="{00000000-0005-0000-0000-0000A29B0000}"/>
    <cellStyle name="Total 3 2 2 4 2 2 3 3" xfId="38006" xr:uid="{00000000-0005-0000-0000-0000A39B0000}"/>
    <cellStyle name="Total 3 2 2 4 2 2 4" xfId="19096" xr:uid="{00000000-0005-0000-0000-0000A49B0000}"/>
    <cellStyle name="Total 3 2 2 4 2 2 4 2" xfId="29270" xr:uid="{00000000-0005-0000-0000-0000A59B0000}"/>
    <cellStyle name="Total 3 2 2 4 2 2 4 3" xfId="40546" xr:uid="{00000000-0005-0000-0000-0000A69B0000}"/>
    <cellStyle name="Total 3 2 2 4 2 2 5" xfId="29265" xr:uid="{00000000-0005-0000-0000-0000A79B0000}"/>
    <cellStyle name="Total 3 2 2 4 2 2 6" xfId="35446" xr:uid="{00000000-0005-0000-0000-0000A89B0000}"/>
    <cellStyle name="Total 3 2 2 4 2 3" xfId="29264" xr:uid="{00000000-0005-0000-0000-0000A99B0000}"/>
    <cellStyle name="Total 3 2 2 4 2 4" xfId="34174" xr:uid="{00000000-0005-0000-0000-0000AA9B0000}"/>
    <cellStyle name="Total 3 2 2 4 3" xfId="19097" xr:uid="{00000000-0005-0000-0000-0000AB9B0000}"/>
    <cellStyle name="Total 3 2 2 4 3 2" xfId="19098" xr:uid="{00000000-0005-0000-0000-0000AC9B0000}"/>
    <cellStyle name="Total 3 2 2 4 3 2 2" xfId="19099" xr:uid="{00000000-0005-0000-0000-0000AD9B0000}"/>
    <cellStyle name="Total 3 2 2 4 3 2 2 2" xfId="29273" xr:uid="{00000000-0005-0000-0000-0000AE9B0000}"/>
    <cellStyle name="Total 3 2 2 4 3 2 2 3" xfId="38756" xr:uid="{00000000-0005-0000-0000-0000AF9B0000}"/>
    <cellStyle name="Total 3 2 2 4 3 2 3" xfId="19100" xr:uid="{00000000-0005-0000-0000-0000B09B0000}"/>
    <cellStyle name="Total 3 2 2 4 3 2 3 2" xfId="29274" xr:uid="{00000000-0005-0000-0000-0000B19B0000}"/>
    <cellStyle name="Total 3 2 2 4 3 2 3 3" xfId="41296" xr:uid="{00000000-0005-0000-0000-0000B29B0000}"/>
    <cellStyle name="Total 3 2 2 4 3 2 4" xfId="29272" xr:uid="{00000000-0005-0000-0000-0000B39B0000}"/>
    <cellStyle name="Total 3 2 2 4 3 2 5" xfId="36203" xr:uid="{00000000-0005-0000-0000-0000B49B0000}"/>
    <cellStyle name="Total 3 2 2 4 3 3" xfId="19101" xr:uid="{00000000-0005-0000-0000-0000B59B0000}"/>
    <cellStyle name="Total 3 2 2 4 3 3 2" xfId="29275" xr:uid="{00000000-0005-0000-0000-0000B69B0000}"/>
    <cellStyle name="Total 3 2 2 4 3 3 3" xfId="37484" xr:uid="{00000000-0005-0000-0000-0000B79B0000}"/>
    <cellStyle name="Total 3 2 2 4 3 4" xfId="19102" xr:uid="{00000000-0005-0000-0000-0000B89B0000}"/>
    <cellStyle name="Total 3 2 2 4 3 4 2" xfId="29276" xr:uid="{00000000-0005-0000-0000-0000B99B0000}"/>
    <cellStyle name="Total 3 2 2 4 3 4 3" xfId="40026" xr:uid="{00000000-0005-0000-0000-0000BA9B0000}"/>
    <cellStyle name="Total 3 2 2 4 3 5" xfId="29271" xr:uid="{00000000-0005-0000-0000-0000BB9B0000}"/>
    <cellStyle name="Total 3 2 2 4 3 6" xfId="34924" xr:uid="{00000000-0005-0000-0000-0000BC9B0000}"/>
    <cellStyle name="Total 3 2 2 4 4" xfId="29263" xr:uid="{00000000-0005-0000-0000-0000BD9B0000}"/>
    <cellStyle name="Total 3 2 2 4 5" xfId="33638" xr:uid="{00000000-0005-0000-0000-0000BE9B0000}"/>
    <cellStyle name="Total 3 2 2 5" xfId="19103" xr:uid="{00000000-0005-0000-0000-0000BF9B0000}"/>
    <cellStyle name="Total 3 2 2 5 2" xfId="19104" xr:uid="{00000000-0005-0000-0000-0000C09B0000}"/>
    <cellStyle name="Total 3 2 2 5 2 2" xfId="19105" xr:uid="{00000000-0005-0000-0000-0000C19B0000}"/>
    <cellStyle name="Total 3 2 2 5 2 2 2" xfId="29279" xr:uid="{00000000-0005-0000-0000-0000C29B0000}"/>
    <cellStyle name="Total 3 2 2 5 2 2 3" xfId="38158" xr:uid="{00000000-0005-0000-0000-0000C39B0000}"/>
    <cellStyle name="Total 3 2 2 5 2 3" xfId="19106" xr:uid="{00000000-0005-0000-0000-0000C49B0000}"/>
    <cellStyle name="Total 3 2 2 5 2 3 2" xfId="29280" xr:uid="{00000000-0005-0000-0000-0000C59B0000}"/>
    <cellStyle name="Total 3 2 2 5 2 3 3" xfId="40698" xr:uid="{00000000-0005-0000-0000-0000C69B0000}"/>
    <cellStyle name="Total 3 2 2 5 2 4" xfId="29278" xr:uid="{00000000-0005-0000-0000-0000C79B0000}"/>
    <cellStyle name="Total 3 2 2 5 2 5" xfId="35605" xr:uid="{00000000-0005-0000-0000-0000C89B0000}"/>
    <cellStyle name="Total 3 2 2 5 3" xfId="19107" xr:uid="{00000000-0005-0000-0000-0000C99B0000}"/>
    <cellStyle name="Total 3 2 2 5 3 2" xfId="29281" xr:uid="{00000000-0005-0000-0000-0000CA9B0000}"/>
    <cellStyle name="Total 3 2 2 5 3 3" xfId="36884" xr:uid="{00000000-0005-0000-0000-0000CB9B0000}"/>
    <cellStyle name="Total 3 2 2 5 4" xfId="19108" xr:uid="{00000000-0005-0000-0000-0000CC9B0000}"/>
    <cellStyle name="Total 3 2 2 5 4 2" xfId="29282" xr:uid="{00000000-0005-0000-0000-0000CD9B0000}"/>
    <cellStyle name="Total 3 2 2 5 4 3" xfId="39428" xr:uid="{00000000-0005-0000-0000-0000CE9B0000}"/>
    <cellStyle name="Total 3 2 2 5 5" xfId="29277" xr:uid="{00000000-0005-0000-0000-0000CF9B0000}"/>
    <cellStyle name="Total 3 2 2 5 6" xfId="34330" xr:uid="{00000000-0005-0000-0000-0000D09B0000}"/>
    <cellStyle name="Total 3 2 2 6" xfId="29234" xr:uid="{00000000-0005-0000-0000-0000D19B0000}"/>
    <cellStyle name="Total 3 2 2 7" xfId="31724" xr:uid="{00000000-0005-0000-0000-0000D29B0000}"/>
    <cellStyle name="Total 3 2 3" xfId="19109" xr:uid="{00000000-0005-0000-0000-0000D39B0000}"/>
    <cellStyle name="Total 3 2 3 2" xfId="19110" xr:uid="{00000000-0005-0000-0000-0000D49B0000}"/>
    <cellStyle name="Total 3 2 3 2 2" xfId="19111" xr:uid="{00000000-0005-0000-0000-0000D59B0000}"/>
    <cellStyle name="Total 3 2 3 2 2 2" xfId="19112" xr:uid="{00000000-0005-0000-0000-0000D69B0000}"/>
    <cellStyle name="Total 3 2 3 2 2 2 2" xfId="19113" xr:uid="{00000000-0005-0000-0000-0000D79B0000}"/>
    <cellStyle name="Total 3 2 3 2 2 2 2 2" xfId="29287" xr:uid="{00000000-0005-0000-0000-0000D89B0000}"/>
    <cellStyle name="Total 3 2 3 2 2 2 2 3" xfId="38886" xr:uid="{00000000-0005-0000-0000-0000D99B0000}"/>
    <cellStyle name="Total 3 2 3 2 2 2 3" xfId="19114" xr:uid="{00000000-0005-0000-0000-0000DA9B0000}"/>
    <cellStyle name="Total 3 2 3 2 2 2 3 2" xfId="29288" xr:uid="{00000000-0005-0000-0000-0000DB9B0000}"/>
    <cellStyle name="Total 3 2 3 2 2 2 3 3" xfId="41426" xr:uid="{00000000-0005-0000-0000-0000DC9B0000}"/>
    <cellStyle name="Total 3 2 3 2 2 2 4" xfId="29286" xr:uid="{00000000-0005-0000-0000-0000DD9B0000}"/>
    <cellStyle name="Total 3 2 3 2 2 2 5" xfId="36333" xr:uid="{00000000-0005-0000-0000-0000DE9B0000}"/>
    <cellStyle name="Total 3 2 3 2 2 3" xfId="19115" xr:uid="{00000000-0005-0000-0000-0000DF9B0000}"/>
    <cellStyle name="Total 3 2 3 2 2 3 2" xfId="29289" xr:uid="{00000000-0005-0000-0000-0000E09B0000}"/>
    <cellStyle name="Total 3 2 3 2 2 3 3" xfId="37614" xr:uid="{00000000-0005-0000-0000-0000E19B0000}"/>
    <cellStyle name="Total 3 2 3 2 2 4" xfId="19116" xr:uid="{00000000-0005-0000-0000-0000E29B0000}"/>
    <cellStyle name="Total 3 2 3 2 2 4 2" xfId="29290" xr:uid="{00000000-0005-0000-0000-0000E39B0000}"/>
    <cellStyle name="Total 3 2 3 2 2 4 3" xfId="40156" xr:uid="{00000000-0005-0000-0000-0000E49B0000}"/>
    <cellStyle name="Total 3 2 3 2 2 5" xfId="29285" xr:uid="{00000000-0005-0000-0000-0000E59B0000}"/>
    <cellStyle name="Total 3 2 3 2 2 6" xfId="35054" xr:uid="{00000000-0005-0000-0000-0000E69B0000}"/>
    <cellStyle name="Total 3 2 3 2 3" xfId="29284" xr:uid="{00000000-0005-0000-0000-0000E79B0000}"/>
    <cellStyle name="Total 3 2 3 2 4" xfId="33783" xr:uid="{00000000-0005-0000-0000-0000E89B0000}"/>
    <cellStyle name="Total 3 2 3 3" xfId="19117" xr:uid="{00000000-0005-0000-0000-0000E99B0000}"/>
    <cellStyle name="Total 3 2 3 3 2" xfId="19118" xr:uid="{00000000-0005-0000-0000-0000EA9B0000}"/>
    <cellStyle name="Total 3 2 3 3 2 2" xfId="19119" xr:uid="{00000000-0005-0000-0000-0000EB9B0000}"/>
    <cellStyle name="Total 3 2 3 3 2 2 2" xfId="29293" xr:uid="{00000000-0005-0000-0000-0000EC9B0000}"/>
    <cellStyle name="Total 3 2 3 3 2 2 3" xfId="38366" xr:uid="{00000000-0005-0000-0000-0000ED9B0000}"/>
    <cellStyle name="Total 3 2 3 3 2 3" xfId="19120" xr:uid="{00000000-0005-0000-0000-0000EE9B0000}"/>
    <cellStyle name="Total 3 2 3 3 2 3 2" xfId="29294" xr:uid="{00000000-0005-0000-0000-0000EF9B0000}"/>
    <cellStyle name="Total 3 2 3 3 2 3 3" xfId="40906" xr:uid="{00000000-0005-0000-0000-0000F09B0000}"/>
    <cellStyle name="Total 3 2 3 3 2 4" xfId="29292" xr:uid="{00000000-0005-0000-0000-0000F19B0000}"/>
    <cellStyle name="Total 3 2 3 3 2 5" xfId="35813" xr:uid="{00000000-0005-0000-0000-0000F29B0000}"/>
    <cellStyle name="Total 3 2 3 3 3" xfId="19121" xr:uid="{00000000-0005-0000-0000-0000F39B0000}"/>
    <cellStyle name="Total 3 2 3 3 3 2" xfId="29295" xr:uid="{00000000-0005-0000-0000-0000F49B0000}"/>
    <cellStyle name="Total 3 2 3 3 3 3" xfId="37092" xr:uid="{00000000-0005-0000-0000-0000F59B0000}"/>
    <cellStyle name="Total 3 2 3 3 4" xfId="19122" xr:uid="{00000000-0005-0000-0000-0000F69B0000}"/>
    <cellStyle name="Total 3 2 3 3 4 2" xfId="29296" xr:uid="{00000000-0005-0000-0000-0000F79B0000}"/>
    <cellStyle name="Total 3 2 3 3 4 3" xfId="39636" xr:uid="{00000000-0005-0000-0000-0000F89B0000}"/>
    <cellStyle name="Total 3 2 3 3 5" xfId="29291" xr:uid="{00000000-0005-0000-0000-0000F99B0000}"/>
    <cellStyle name="Total 3 2 3 3 6" xfId="34536" xr:uid="{00000000-0005-0000-0000-0000FA9B0000}"/>
    <cellStyle name="Total 3 2 3 4" xfId="29283" xr:uid="{00000000-0005-0000-0000-0000FB9B0000}"/>
    <cellStyle name="Total 3 2 3 5" xfId="32579" xr:uid="{00000000-0005-0000-0000-0000FC9B0000}"/>
    <cellStyle name="Total 3 2 4" xfId="19123" xr:uid="{00000000-0005-0000-0000-0000FD9B0000}"/>
    <cellStyle name="Total 3 2 4 2" xfId="19124" xr:uid="{00000000-0005-0000-0000-0000FE9B0000}"/>
    <cellStyle name="Total 3 2 4 2 2" xfId="19125" xr:uid="{00000000-0005-0000-0000-0000FF9B0000}"/>
    <cellStyle name="Total 3 2 4 2 2 2" xfId="19126" xr:uid="{00000000-0005-0000-0000-0000009C0000}"/>
    <cellStyle name="Total 3 2 4 2 2 2 2" xfId="19127" xr:uid="{00000000-0005-0000-0000-0000019C0000}"/>
    <cellStyle name="Total 3 2 4 2 2 2 2 2" xfId="29301" xr:uid="{00000000-0005-0000-0000-0000029C0000}"/>
    <cellStyle name="Total 3 2 4 2 2 2 2 3" xfId="39037" xr:uid="{00000000-0005-0000-0000-0000039C0000}"/>
    <cellStyle name="Total 3 2 4 2 2 2 3" xfId="19128" xr:uid="{00000000-0005-0000-0000-0000049C0000}"/>
    <cellStyle name="Total 3 2 4 2 2 2 3 2" xfId="29302" xr:uid="{00000000-0005-0000-0000-0000059C0000}"/>
    <cellStyle name="Total 3 2 4 2 2 2 3 3" xfId="41577" xr:uid="{00000000-0005-0000-0000-0000069C0000}"/>
    <cellStyle name="Total 3 2 4 2 2 2 4" xfId="29300" xr:uid="{00000000-0005-0000-0000-0000079C0000}"/>
    <cellStyle name="Total 3 2 4 2 2 2 5" xfId="36484" xr:uid="{00000000-0005-0000-0000-0000089C0000}"/>
    <cellStyle name="Total 3 2 4 2 2 3" xfId="19129" xr:uid="{00000000-0005-0000-0000-0000099C0000}"/>
    <cellStyle name="Total 3 2 4 2 2 3 2" xfId="29303" xr:uid="{00000000-0005-0000-0000-00000A9C0000}"/>
    <cellStyle name="Total 3 2 4 2 2 3 3" xfId="37765" xr:uid="{00000000-0005-0000-0000-00000B9C0000}"/>
    <cellStyle name="Total 3 2 4 2 2 4" xfId="19130" xr:uid="{00000000-0005-0000-0000-00000C9C0000}"/>
    <cellStyle name="Total 3 2 4 2 2 4 2" xfId="29304" xr:uid="{00000000-0005-0000-0000-00000D9C0000}"/>
    <cellStyle name="Total 3 2 4 2 2 4 3" xfId="40307" xr:uid="{00000000-0005-0000-0000-00000E9C0000}"/>
    <cellStyle name="Total 3 2 4 2 2 5" xfId="29299" xr:uid="{00000000-0005-0000-0000-00000F9C0000}"/>
    <cellStyle name="Total 3 2 4 2 2 6" xfId="35205" xr:uid="{00000000-0005-0000-0000-0000109C0000}"/>
    <cellStyle name="Total 3 2 4 2 3" xfId="29298" xr:uid="{00000000-0005-0000-0000-0000119C0000}"/>
    <cellStyle name="Total 3 2 4 2 4" xfId="33934" xr:uid="{00000000-0005-0000-0000-0000129C0000}"/>
    <cellStyle name="Total 3 2 4 3" xfId="19131" xr:uid="{00000000-0005-0000-0000-0000139C0000}"/>
    <cellStyle name="Total 3 2 4 3 2" xfId="19132" xr:uid="{00000000-0005-0000-0000-0000149C0000}"/>
    <cellStyle name="Total 3 2 4 3 2 2" xfId="19133" xr:uid="{00000000-0005-0000-0000-0000159C0000}"/>
    <cellStyle name="Total 3 2 4 3 2 2 2" xfId="29307" xr:uid="{00000000-0005-0000-0000-0000169C0000}"/>
    <cellStyle name="Total 3 2 4 3 2 2 3" xfId="38517" xr:uid="{00000000-0005-0000-0000-0000179C0000}"/>
    <cellStyle name="Total 3 2 4 3 2 3" xfId="19134" xr:uid="{00000000-0005-0000-0000-0000189C0000}"/>
    <cellStyle name="Total 3 2 4 3 2 3 2" xfId="29308" xr:uid="{00000000-0005-0000-0000-0000199C0000}"/>
    <cellStyle name="Total 3 2 4 3 2 3 3" xfId="41057" xr:uid="{00000000-0005-0000-0000-00001A9C0000}"/>
    <cellStyle name="Total 3 2 4 3 2 4" xfId="29306" xr:uid="{00000000-0005-0000-0000-00001B9C0000}"/>
    <cellStyle name="Total 3 2 4 3 2 5" xfId="35964" xr:uid="{00000000-0005-0000-0000-00001C9C0000}"/>
    <cellStyle name="Total 3 2 4 3 3" xfId="19135" xr:uid="{00000000-0005-0000-0000-00001D9C0000}"/>
    <cellStyle name="Total 3 2 4 3 3 2" xfId="29309" xr:uid="{00000000-0005-0000-0000-00001E9C0000}"/>
    <cellStyle name="Total 3 2 4 3 3 3" xfId="37243" xr:uid="{00000000-0005-0000-0000-00001F9C0000}"/>
    <cellStyle name="Total 3 2 4 3 4" xfId="19136" xr:uid="{00000000-0005-0000-0000-0000209C0000}"/>
    <cellStyle name="Total 3 2 4 3 4 2" xfId="29310" xr:uid="{00000000-0005-0000-0000-0000219C0000}"/>
    <cellStyle name="Total 3 2 4 3 4 3" xfId="39787" xr:uid="{00000000-0005-0000-0000-0000229C0000}"/>
    <cellStyle name="Total 3 2 4 3 5" xfId="29305" xr:uid="{00000000-0005-0000-0000-0000239C0000}"/>
    <cellStyle name="Total 3 2 4 3 6" xfId="34683" xr:uid="{00000000-0005-0000-0000-0000249C0000}"/>
    <cellStyle name="Total 3 2 4 4" xfId="29297" xr:uid="{00000000-0005-0000-0000-0000259C0000}"/>
    <cellStyle name="Total 3 2 4 5" xfId="32730" xr:uid="{00000000-0005-0000-0000-0000269C0000}"/>
    <cellStyle name="Total 3 2 5" xfId="19137" xr:uid="{00000000-0005-0000-0000-0000279C0000}"/>
    <cellStyle name="Total 3 2 5 2" xfId="19138" xr:uid="{00000000-0005-0000-0000-0000289C0000}"/>
    <cellStyle name="Total 3 2 5 2 2" xfId="19139" xr:uid="{00000000-0005-0000-0000-0000299C0000}"/>
    <cellStyle name="Total 3 2 5 2 2 2" xfId="19140" xr:uid="{00000000-0005-0000-0000-00002A9C0000}"/>
    <cellStyle name="Total 3 2 5 2 2 2 2" xfId="19141" xr:uid="{00000000-0005-0000-0000-00002B9C0000}"/>
    <cellStyle name="Total 3 2 5 2 2 2 2 2" xfId="29315" xr:uid="{00000000-0005-0000-0000-00002C9C0000}"/>
    <cellStyle name="Total 3 2 5 2 2 2 2 3" xfId="39196" xr:uid="{00000000-0005-0000-0000-00002D9C0000}"/>
    <cellStyle name="Total 3 2 5 2 2 2 3" xfId="19142" xr:uid="{00000000-0005-0000-0000-00002E9C0000}"/>
    <cellStyle name="Total 3 2 5 2 2 2 3 2" xfId="29316" xr:uid="{00000000-0005-0000-0000-00002F9C0000}"/>
    <cellStyle name="Total 3 2 5 2 2 2 3 3" xfId="41736" xr:uid="{00000000-0005-0000-0000-0000309C0000}"/>
    <cellStyle name="Total 3 2 5 2 2 2 4" xfId="29314" xr:uid="{00000000-0005-0000-0000-0000319C0000}"/>
    <cellStyle name="Total 3 2 5 2 2 2 5" xfId="36643" xr:uid="{00000000-0005-0000-0000-0000329C0000}"/>
    <cellStyle name="Total 3 2 5 2 2 3" xfId="19143" xr:uid="{00000000-0005-0000-0000-0000339C0000}"/>
    <cellStyle name="Total 3 2 5 2 2 3 2" xfId="29317" xr:uid="{00000000-0005-0000-0000-0000349C0000}"/>
    <cellStyle name="Total 3 2 5 2 2 3 3" xfId="37926" xr:uid="{00000000-0005-0000-0000-0000359C0000}"/>
    <cellStyle name="Total 3 2 5 2 2 4" xfId="19144" xr:uid="{00000000-0005-0000-0000-0000369C0000}"/>
    <cellStyle name="Total 3 2 5 2 2 4 2" xfId="29318" xr:uid="{00000000-0005-0000-0000-0000379C0000}"/>
    <cellStyle name="Total 3 2 5 2 2 4 3" xfId="40466" xr:uid="{00000000-0005-0000-0000-0000389C0000}"/>
    <cellStyle name="Total 3 2 5 2 2 5" xfId="29313" xr:uid="{00000000-0005-0000-0000-0000399C0000}"/>
    <cellStyle name="Total 3 2 5 2 2 6" xfId="35366" xr:uid="{00000000-0005-0000-0000-00003A9C0000}"/>
    <cellStyle name="Total 3 2 5 2 3" xfId="29312" xr:uid="{00000000-0005-0000-0000-00003B9C0000}"/>
    <cellStyle name="Total 3 2 5 2 4" xfId="34094" xr:uid="{00000000-0005-0000-0000-00003C9C0000}"/>
    <cellStyle name="Total 3 2 5 3" xfId="19145" xr:uid="{00000000-0005-0000-0000-00003D9C0000}"/>
    <cellStyle name="Total 3 2 5 3 2" xfId="19146" xr:uid="{00000000-0005-0000-0000-00003E9C0000}"/>
    <cellStyle name="Total 3 2 5 3 2 2" xfId="19147" xr:uid="{00000000-0005-0000-0000-00003F9C0000}"/>
    <cellStyle name="Total 3 2 5 3 2 2 2" xfId="29321" xr:uid="{00000000-0005-0000-0000-0000409C0000}"/>
    <cellStyle name="Total 3 2 5 3 2 2 3" xfId="38676" xr:uid="{00000000-0005-0000-0000-0000419C0000}"/>
    <cellStyle name="Total 3 2 5 3 2 3" xfId="19148" xr:uid="{00000000-0005-0000-0000-0000429C0000}"/>
    <cellStyle name="Total 3 2 5 3 2 3 2" xfId="29322" xr:uid="{00000000-0005-0000-0000-0000439C0000}"/>
    <cellStyle name="Total 3 2 5 3 2 3 3" xfId="41216" xr:uid="{00000000-0005-0000-0000-0000449C0000}"/>
    <cellStyle name="Total 3 2 5 3 2 4" xfId="29320" xr:uid="{00000000-0005-0000-0000-0000459C0000}"/>
    <cellStyle name="Total 3 2 5 3 2 5" xfId="36123" xr:uid="{00000000-0005-0000-0000-0000469C0000}"/>
    <cellStyle name="Total 3 2 5 3 3" xfId="19149" xr:uid="{00000000-0005-0000-0000-0000479C0000}"/>
    <cellStyle name="Total 3 2 5 3 3 2" xfId="29323" xr:uid="{00000000-0005-0000-0000-0000489C0000}"/>
    <cellStyle name="Total 3 2 5 3 3 3" xfId="37404" xr:uid="{00000000-0005-0000-0000-0000499C0000}"/>
    <cellStyle name="Total 3 2 5 3 4" xfId="19150" xr:uid="{00000000-0005-0000-0000-00004A9C0000}"/>
    <cellStyle name="Total 3 2 5 3 4 2" xfId="29324" xr:uid="{00000000-0005-0000-0000-00004B9C0000}"/>
    <cellStyle name="Total 3 2 5 3 4 3" xfId="39946" xr:uid="{00000000-0005-0000-0000-00004C9C0000}"/>
    <cellStyle name="Total 3 2 5 3 5" xfId="29319" xr:uid="{00000000-0005-0000-0000-00004D9C0000}"/>
    <cellStyle name="Total 3 2 5 3 6" xfId="34843" xr:uid="{00000000-0005-0000-0000-00004E9C0000}"/>
    <cellStyle name="Total 3 2 5 4" xfId="29311" xr:uid="{00000000-0005-0000-0000-00004F9C0000}"/>
    <cellStyle name="Total 3 2 5 5" xfId="32907" xr:uid="{00000000-0005-0000-0000-0000509C0000}"/>
    <cellStyle name="Total 3 2 6" xfId="19151" xr:uid="{00000000-0005-0000-0000-0000519C0000}"/>
    <cellStyle name="Total 3 2 6 2" xfId="19152" xr:uid="{00000000-0005-0000-0000-0000529C0000}"/>
    <cellStyle name="Total 3 2 6 2 2" xfId="19153" xr:uid="{00000000-0005-0000-0000-0000539C0000}"/>
    <cellStyle name="Total 3 2 6 2 2 2" xfId="29327" xr:uid="{00000000-0005-0000-0000-0000549C0000}"/>
    <cellStyle name="Total 3 2 6 2 2 3" xfId="38078" xr:uid="{00000000-0005-0000-0000-0000559C0000}"/>
    <cellStyle name="Total 3 2 6 2 3" xfId="19154" xr:uid="{00000000-0005-0000-0000-0000569C0000}"/>
    <cellStyle name="Total 3 2 6 2 3 2" xfId="29328" xr:uid="{00000000-0005-0000-0000-0000579C0000}"/>
    <cellStyle name="Total 3 2 6 2 3 3" xfId="40618" xr:uid="{00000000-0005-0000-0000-0000589C0000}"/>
    <cellStyle name="Total 3 2 6 2 4" xfId="29326" xr:uid="{00000000-0005-0000-0000-0000599C0000}"/>
    <cellStyle name="Total 3 2 6 2 5" xfId="35525" xr:uid="{00000000-0005-0000-0000-00005A9C0000}"/>
    <cellStyle name="Total 3 2 6 3" xfId="19155" xr:uid="{00000000-0005-0000-0000-00005B9C0000}"/>
    <cellStyle name="Total 3 2 6 3 2" xfId="29329" xr:uid="{00000000-0005-0000-0000-00005C9C0000}"/>
    <cellStyle name="Total 3 2 6 3 3" xfId="36804" xr:uid="{00000000-0005-0000-0000-00005D9C0000}"/>
    <cellStyle name="Total 3 2 6 4" xfId="19156" xr:uid="{00000000-0005-0000-0000-00005E9C0000}"/>
    <cellStyle name="Total 3 2 6 4 2" xfId="29330" xr:uid="{00000000-0005-0000-0000-00005F9C0000}"/>
    <cellStyle name="Total 3 2 6 4 3" xfId="39348" xr:uid="{00000000-0005-0000-0000-0000609C0000}"/>
    <cellStyle name="Total 3 2 6 5" xfId="29325" xr:uid="{00000000-0005-0000-0000-0000619C0000}"/>
    <cellStyle name="Total 3 2 6 6" xfId="34250" xr:uid="{00000000-0005-0000-0000-0000629C0000}"/>
    <cellStyle name="Total 3 2 7" xfId="19059" xr:uid="{00000000-0005-0000-0000-0000639C0000}"/>
    <cellStyle name="Total 3 2 8" xfId="29233" xr:uid="{00000000-0005-0000-0000-0000649C0000}"/>
    <cellStyle name="Total 3 3" xfId="2873" xr:uid="{00000000-0005-0000-0000-0000659C0000}"/>
    <cellStyle name="Total 3 3 10" xfId="29331" xr:uid="{00000000-0005-0000-0000-0000669C0000}"/>
    <cellStyle name="Total 3 3 11" xfId="31723" xr:uid="{00000000-0005-0000-0000-0000679C0000}"/>
    <cellStyle name="Total 3 3 2" xfId="19158" xr:uid="{00000000-0005-0000-0000-0000689C0000}"/>
    <cellStyle name="Total 3 3 2 2" xfId="19159" xr:uid="{00000000-0005-0000-0000-0000699C0000}"/>
    <cellStyle name="Total 3 3 2 2 2" xfId="19160" xr:uid="{00000000-0005-0000-0000-00006A9C0000}"/>
    <cellStyle name="Total 3 3 2 2 2 2" xfId="19161" xr:uid="{00000000-0005-0000-0000-00006B9C0000}"/>
    <cellStyle name="Total 3 3 2 2 2 2 2" xfId="19162" xr:uid="{00000000-0005-0000-0000-00006C9C0000}"/>
    <cellStyle name="Total 3 3 2 2 2 2 2 2" xfId="29336" xr:uid="{00000000-0005-0000-0000-00006D9C0000}"/>
    <cellStyle name="Total 3 3 2 2 2 2 2 3" xfId="38964" xr:uid="{00000000-0005-0000-0000-00006E9C0000}"/>
    <cellStyle name="Total 3 3 2 2 2 2 3" xfId="19163" xr:uid="{00000000-0005-0000-0000-00006F9C0000}"/>
    <cellStyle name="Total 3 3 2 2 2 2 3 2" xfId="29337" xr:uid="{00000000-0005-0000-0000-0000709C0000}"/>
    <cellStyle name="Total 3 3 2 2 2 2 3 3" xfId="41504" xr:uid="{00000000-0005-0000-0000-0000719C0000}"/>
    <cellStyle name="Total 3 3 2 2 2 2 4" xfId="29335" xr:uid="{00000000-0005-0000-0000-0000729C0000}"/>
    <cellStyle name="Total 3 3 2 2 2 2 5" xfId="36411" xr:uid="{00000000-0005-0000-0000-0000739C0000}"/>
    <cellStyle name="Total 3 3 2 2 2 3" xfId="19164" xr:uid="{00000000-0005-0000-0000-0000749C0000}"/>
    <cellStyle name="Total 3 3 2 2 2 3 2" xfId="29338" xr:uid="{00000000-0005-0000-0000-0000759C0000}"/>
    <cellStyle name="Total 3 3 2 2 2 3 3" xfId="37692" xr:uid="{00000000-0005-0000-0000-0000769C0000}"/>
    <cellStyle name="Total 3 3 2 2 2 4" xfId="19165" xr:uid="{00000000-0005-0000-0000-0000779C0000}"/>
    <cellStyle name="Total 3 3 2 2 2 4 2" xfId="29339" xr:uid="{00000000-0005-0000-0000-0000789C0000}"/>
    <cellStyle name="Total 3 3 2 2 2 4 3" xfId="40234" xr:uid="{00000000-0005-0000-0000-0000799C0000}"/>
    <cellStyle name="Total 3 3 2 2 2 5" xfId="29334" xr:uid="{00000000-0005-0000-0000-00007A9C0000}"/>
    <cellStyle name="Total 3 3 2 2 2 6" xfId="35132" xr:uid="{00000000-0005-0000-0000-00007B9C0000}"/>
    <cellStyle name="Total 3 3 2 2 3" xfId="29333" xr:uid="{00000000-0005-0000-0000-00007C9C0000}"/>
    <cellStyle name="Total 3 3 2 2 4" xfId="33861" xr:uid="{00000000-0005-0000-0000-00007D9C0000}"/>
    <cellStyle name="Total 3 3 2 3" xfId="19166" xr:uid="{00000000-0005-0000-0000-00007E9C0000}"/>
    <cellStyle name="Total 3 3 2 3 2" xfId="19167" xr:uid="{00000000-0005-0000-0000-00007F9C0000}"/>
    <cellStyle name="Total 3 3 2 3 2 2" xfId="19168" xr:uid="{00000000-0005-0000-0000-0000809C0000}"/>
    <cellStyle name="Total 3 3 2 3 2 2 2" xfId="29342" xr:uid="{00000000-0005-0000-0000-0000819C0000}"/>
    <cellStyle name="Total 3 3 2 3 2 2 3" xfId="38444" xr:uid="{00000000-0005-0000-0000-0000829C0000}"/>
    <cellStyle name="Total 3 3 2 3 2 3" xfId="19169" xr:uid="{00000000-0005-0000-0000-0000839C0000}"/>
    <cellStyle name="Total 3 3 2 3 2 3 2" xfId="29343" xr:uid="{00000000-0005-0000-0000-0000849C0000}"/>
    <cellStyle name="Total 3 3 2 3 2 3 3" xfId="40984" xr:uid="{00000000-0005-0000-0000-0000859C0000}"/>
    <cellStyle name="Total 3 3 2 3 2 4" xfId="29341" xr:uid="{00000000-0005-0000-0000-0000869C0000}"/>
    <cellStyle name="Total 3 3 2 3 2 5" xfId="35891" xr:uid="{00000000-0005-0000-0000-0000879C0000}"/>
    <cellStyle name="Total 3 3 2 3 3" xfId="19170" xr:uid="{00000000-0005-0000-0000-0000889C0000}"/>
    <cellStyle name="Total 3 3 2 3 3 2" xfId="29344" xr:uid="{00000000-0005-0000-0000-0000899C0000}"/>
    <cellStyle name="Total 3 3 2 3 3 3" xfId="37170" xr:uid="{00000000-0005-0000-0000-00008A9C0000}"/>
    <cellStyle name="Total 3 3 2 3 4" xfId="19171" xr:uid="{00000000-0005-0000-0000-00008B9C0000}"/>
    <cellStyle name="Total 3 3 2 3 4 2" xfId="29345" xr:uid="{00000000-0005-0000-0000-00008C9C0000}"/>
    <cellStyle name="Total 3 3 2 3 4 3" xfId="39714" xr:uid="{00000000-0005-0000-0000-00008D9C0000}"/>
    <cellStyle name="Total 3 3 2 3 5" xfId="29340" xr:uid="{00000000-0005-0000-0000-00008E9C0000}"/>
    <cellStyle name="Total 3 3 2 3 6" xfId="34613" xr:uid="{00000000-0005-0000-0000-00008F9C0000}"/>
    <cellStyle name="Total 3 3 2 4" xfId="29332" xr:uid="{00000000-0005-0000-0000-0000909C0000}"/>
    <cellStyle name="Total 3 3 2 5" xfId="32658" xr:uid="{00000000-0005-0000-0000-0000919C0000}"/>
    <cellStyle name="Total 3 3 3" xfId="19172" xr:uid="{00000000-0005-0000-0000-0000929C0000}"/>
    <cellStyle name="Total 3 3 3 2" xfId="19173" xr:uid="{00000000-0005-0000-0000-0000939C0000}"/>
    <cellStyle name="Total 3 3 3 2 2" xfId="19174" xr:uid="{00000000-0005-0000-0000-0000949C0000}"/>
    <cellStyle name="Total 3 3 3 2 2 2" xfId="19175" xr:uid="{00000000-0005-0000-0000-0000959C0000}"/>
    <cellStyle name="Total 3 3 3 2 2 2 2" xfId="19176" xr:uid="{00000000-0005-0000-0000-0000969C0000}"/>
    <cellStyle name="Total 3 3 3 2 2 2 2 2" xfId="29350" xr:uid="{00000000-0005-0000-0000-0000979C0000}"/>
    <cellStyle name="Total 3 3 3 2 2 2 2 3" xfId="39116" xr:uid="{00000000-0005-0000-0000-0000989C0000}"/>
    <cellStyle name="Total 3 3 3 2 2 2 3" xfId="19177" xr:uid="{00000000-0005-0000-0000-0000999C0000}"/>
    <cellStyle name="Total 3 3 3 2 2 2 3 2" xfId="29351" xr:uid="{00000000-0005-0000-0000-00009A9C0000}"/>
    <cellStyle name="Total 3 3 3 2 2 2 3 3" xfId="41656" xr:uid="{00000000-0005-0000-0000-00009B9C0000}"/>
    <cellStyle name="Total 3 3 3 2 2 2 4" xfId="29349" xr:uid="{00000000-0005-0000-0000-00009C9C0000}"/>
    <cellStyle name="Total 3 3 3 2 2 2 5" xfId="36563" xr:uid="{00000000-0005-0000-0000-00009D9C0000}"/>
    <cellStyle name="Total 3 3 3 2 2 3" xfId="19178" xr:uid="{00000000-0005-0000-0000-00009E9C0000}"/>
    <cellStyle name="Total 3 3 3 2 2 3 2" xfId="29352" xr:uid="{00000000-0005-0000-0000-00009F9C0000}"/>
    <cellStyle name="Total 3 3 3 2 2 3 3" xfId="37844" xr:uid="{00000000-0005-0000-0000-0000A09C0000}"/>
    <cellStyle name="Total 3 3 3 2 2 4" xfId="19179" xr:uid="{00000000-0005-0000-0000-0000A19C0000}"/>
    <cellStyle name="Total 3 3 3 2 2 4 2" xfId="29353" xr:uid="{00000000-0005-0000-0000-0000A29C0000}"/>
    <cellStyle name="Total 3 3 3 2 2 4 3" xfId="40386" xr:uid="{00000000-0005-0000-0000-0000A39C0000}"/>
    <cellStyle name="Total 3 3 3 2 2 5" xfId="29348" xr:uid="{00000000-0005-0000-0000-0000A49C0000}"/>
    <cellStyle name="Total 3 3 3 2 2 6" xfId="35284" xr:uid="{00000000-0005-0000-0000-0000A59C0000}"/>
    <cellStyle name="Total 3 3 3 2 3" xfId="29347" xr:uid="{00000000-0005-0000-0000-0000A69C0000}"/>
    <cellStyle name="Total 3 3 3 2 4" xfId="34012" xr:uid="{00000000-0005-0000-0000-0000A79C0000}"/>
    <cellStyle name="Total 3 3 3 3" xfId="19180" xr:uid="{00000000-0005-0000-0000-0000A89C0000}"/>
    <cellStyle name="Total 3 3 3 3 2" xfId="19181" xr:uid="{00000000-0005-0000-0000-0000A99C0000}"/>
    <cellStyle name="Total 3 3 3 3 2 2" xfId="19182" xr:uid="{00000000-0005-0000-0000-0000AA9C0000}"/>
    <cellStyle name="Total 3 3 3 3 2 2 2" xfId="29356" xr:uid="{00000000-0005-0000-0000-0000AB9C0000}"/>
    <cellStyle name="Total 3 3 3 3 2 2 3" xfId="38596" xr:uid="{00000000-0005-0000-0000-0000AC9C0000}"/>
    <cellStyle name="Total 3 3 3 3 2 3" xfId="19183" xr:uid="{00000000-0005-0000-0000-0000AD9C0000}"/>
    <cellStyle name="Total 3 3 3 3 2 3 2" xfId="29357" xr:uid="{00000000-0005-0000-0000-0000AE9C0000}"/>
    <cellStyle name="Total 3 3 3 3 2 3 3" xfId="41136" xr:uid="{00000000-0005-0000-0000-0000AF9C0000}"/>
    <cellStyle name="Total 3 3 3 3 2 4" xfId="29355" xr:uid="{00000000-0005-0000-0000-0000B09C0000}"/>
    <cellStyle name="Total 3 3 3 3 2 5" xfId="36043" xr:uid="{00000000-0005-0000-0000-0000B19C0000}"/>
    <cellStyle name="Total 3 3 3 3 3" xfId="19184" xr:uid="{00000000-0005-0000-0000-0000B29C0000}"/>
    <cellStyle name="Total 3 3 3 3 3 2" xfId="29358" xr:uid="{00000000-0005-0000-0000-0000B39C0000}"/>
    <cellStyle name="Total 3 3 3 3 3 3" xfId="37322" xr:uid="{00000000-0005-0000-0000-0000B49C0000}"/>
    <cellStyle name="Total 3 3 3 3 4" xfId="19185" xr:uid="{00000000-0005-0000-0000-0000B59C0000}"/>
    <cellStyle name="Total 3 3 3 3 4 2" xfId="29359" xr:uid="{00000000-0005-0000-0000-0000B69C0000}"/>
    <cellStyle name="Total 3 3 3 3 4 3" xfId="39866" xr:uid="{00000000-0005-0000-0000-0000B79C0000}"/>
    <cellStyle name="Total 3 3 3 3 5" xfId="29354" xr:uid="{00000000-0005-0000-0000-0000B89C0000}"/>
    <cellStyle name="Total 3 3 3 3 6" xfId="34761" xr:uid="{00000000-0005-0000-0000-0000B99C0000}"/>
    <cellStyle name="Total 3 3 3 4" xfId="29346" xr:uid="{00000000-0005-0000-0000-0000BA9C0000}"/>
    <cellStyle name="Total 3 3 3 5" xfId="32802" xr:uid="{00000000-0005-0000-0000-0000BB9C0000}"/>
    <cellStyle name="Total 3 3 4" xfId="19186" xr:uid="{00000000-0005-0000-0000-0000BC9C0000}"/>
    <cellStyle name="Total 3 3 4 2" xfId="19187" xr:uid="{00000000-0005-0000-0000-0000BD9C0000}"/>
    <cellStyle name="Total 3 3 4 2 2" xfId="19188" xr:uid="{00000000-0005-0000-0000-0000BE9C0000}"/>
    <cellStyle name="Total 3 3 4 2 2 2" xfId="19189" xr:uid="{00000000-0005-0000-0000-0000BF9C0000}"/>
    <cellStyle name="Total 3 3 4 2 2 2 2" xfId="19190" xr:uid="{00000000-0005-0000-0000-0000C09C0000}"/>
    <cellStyle name="Total 3 3 4 2 2 2 2 2" xfId="29364" xr:uid="{00000000-0005-0000-0000-0000C19C0000}"/>
    <cellStyle name="Total 3 3 4 2 2 2 2 3" xfId="39275" xr:uid="{00000000-0005-0000-0000-0000C29C0000}"/>
    <cellStyle name="Total 3 3 4 2 2 2 3" xfId="19191" xr:uid="{00000000-0005-0000-0000-0000C39C0000}"/>
    <cellStyle name="Total 3 3 4 2 2 2 3 2" xfId="29365" xr:uid="{00000000-0005-0000-0000-0000C49C0000}"/>
    <cellStyle name="Total 3 3 4 2 2 2 3 3" xfId="41815" xr:uid="{00000000-0005-0000-0000-0000C59C0000}"/>
    <cellStyle name="Total 3 3 4 2 2 2 4" xfId="29363" xr:uid="{00000000-0005-0000-0000-0000C69C0000}"/>
    <cellStyle name="Total 3 3 4 2 2 2 5" xfId="36722" xr:uid="{00000000-0005-0000-0000-0000C79C0000}"/>
    <cellStyle name="Total 3 3 4 2 2 3" xfId="19192" xr:uid="{00000000-0005-0000-0000-0000C89C0000}"/>
    <cellStyle name="Total 3 3 4 2 2 3 2" xfId="29366" xr:uid="{00000000-0005-0000-0000-0000C99C0000}"/>
    <cellStyle name="Total 3 3 4 2 2 3 3" xfId="38005" xr:uid="{00000000-0005-0000-0000-0000CA9C0000}"/>
    <cellStyle name="Total 3 3 4 2 2 4" xfId="19193" xr:uid="{00000000-0005-0000-0000-0000CB9C0000}"/>
    <cellStyle name="Total 3 3 4 2 2 4 2" xfId="29367" xr:uid="{00000000-0005-0000-0000-0000CC9C0000}"/>
    <cellStyle name="Total 3 3 4 2 2 4 3" xfId="40545" xr:uid="{00000000-0005-0000-0000-0000CD9C0000}"/>
    <cellStyle name="Total 3 3 4 2 2 5" xfId="29362" xr:uid="{00000000-0005-0000-0000-0000CE9C0000}"/>
    <cellStyle name="Total 3 3 4 2 2 6" xfId="35445" xr:uid="{00000000-0005-0000-0000-0000CF9C0000}"/>
    <cellStyle name="Total 3 3 4 2 3" xfId="29361" xr:uid="{00000000-0005-0000-0000-0000D09C0000}"/>
    <cellStyle name="Total 3 3 4 2 4" xfId="34173" xr:uid="{00000000-0005-0000-0000-0000D19C0000}"/>
    <cellStyle name="Total 3 3 4 3" xfId="19194" xr:uid="{00000000-0005-0000-0000-0000D29C0000}"/>
    <cellStyle name="Total 3 3 4 3 2" xfId="19195" xr:uid="{00000000-0005-0000-0000-0000D39C0000}"/>
    <cellStyle name="Total 3 3 4 3 2 2" xfId="19196" xr:uid="{00000000-0005-0000-0000-0000D49C0000}"/>
    <cellStyle name="Total 3 3 4 3 2 2 2" xfId="29370" xr:uid="{00000000-0005-0000-0000-0000D59C0000}"/>
    <cellStyle name="Total 3 3 4 3 2 2 3" xfId="38755" xr:uid="{00000000-0005-0000-0000-0000D69C0000}"/>
    <cellStyle name="Total 3 3 4 3 2 3" xfId="19197" xr:uid="{00000000-0005-0000-0000-0000D79C0000}"/>
    <cellStyle name="Total 3 3 4 3 2 3 2" xfId="29371" xr:uid="{00000000-0005-0000-0000-0000D89C0000}"/>
    <cellStyle name="Total 3 3 4 3 2 3 3" xfId="41295" xr:uid="{00000000-0005-0000-0000-0000D99C0000}"/>
    <cellStyle name="Total 3 3 4 3 2 4" xfId="29369" xr:uid="{00000000-0005-0000-0000-0000DA9C0000}"/>
    <cellStyle name="Total 3 3 4 3 2 5" xfId="36202" xr:uid="{00000000-0005-0000-0000-0000DB9C0000}"/>
    <cellStyle name="Total 3 3 4 3 3" xfId="19198" xr:uid="{00000000-0005-0000-0000-0000DC9C0000}"/>
    <cellStyle name="Total 3 3 4 3 3 2" xfId="29372" xr:uid="{00000000-0005-0000-0000-0000DD9C0000}"/>
    <cellStyle name="Total 3 3 4 3 3 3" xfId="37483" xr:uid="{00000000-0005-0000-0000-0000DE9C0000}"/>
    <cellStyle name="Total 3 3 4 3 4" xfId="19199" xr:uid="{00000000-0005-0000-0000-0000DF9C0000}"/>
    <cellStyle name="Total 3 3 4 3 4 2" xfId="29373" xr:uid="{00000000-0005-0000-0000-0000E09C0000}"/>
    <cellStyle name="Total 3 3 4 3 4 3" xfId="40025" xr:uid="{00000000-0005-0000-0000-0000E19C0000}"/>
    <cellStyle name="Total 3 3 4 3 5" xfId="29368" xr:uid="{00000000-0005-0000-0000-0000E29C0000}"/>
    <cellStyle name="Total 3 3 4 3 6" xfId="34923" xr:uid="{00000000-0005-0000-0000-0000E39C0000}"/>
    <cellStyle name="Total 3 3 4 4" xfId="29360" xr:uid="{00000000-0005-0000-0000-0000E49C0000}"/>
    <cellStyle name="Total 3 3 4 5" xfId="33637" xr:uid="{00000000-0005-0000-0000-0000E59C0000}"/>
    <cellStyle name="Total 3 3 5" xfId="19200" xr:uid="{00000000-0005-0000-0000-0000E69C0000}"/>
    <cellStyle name="Total 3 3 5 2" xfId="19201" xr:uid="{00000000-0005-0000-0000-0000E79C0000}"/>
    <cellStyle name="Total 3 3 5 2 2" xfId="19202" xr:uid="{00000000-0005-0000-0000-0000E89C0000}"/>
    <cellStyle name="Total 3 3 5 2 2 2" xfId="19203" xr:uid="{00000000-0005-0000-0000-0000E99C0000}"/>
    <cellStyle name="Total 3 3 5 2 2 2 2" xfId="29377" xr:uid="{00000000-0005-0000-0000-0000EA9C0000}"/>
    <cellStyle name="Total 3 3 5 2 2 2 3" xfId="38295" xr:uid="{00000000-0005-0000-0000-0000EB9C0000}"/>
    <cellStyle name="Total 3 3 5 2 2 3" xfId="19204" xr:uid="{00000000-0005-0000-0000-0000EC9C0000}"/>
    <cellStyle name="Total 3 3 5 2 2 3 2" xfId="29378" xr:uid="{00000000-0005-0000-0000-0000ED9C0000}"/>
    <cellStyle name="Total 3 3 5 2 2 3 3" xfId="40835" xr:uid="{00000000-0005-0000-0000-0000EE9C0000}"/>
    <cellStyle name="Total 3 3 5 2 2 4" xfId="29376" xr:uid="{00000000-0005-0000-0000-0000EF9C0000}"/>
    <cellStyle name="Total 3 3 5 2 2 5" xfId="35742" xr:uid="{00000000-0005-0000-0000-0000F09C0000}"/>
    <cellStyle name="Total 3 3 5 2 3" xfId="19205" xr:uid="{00000000-0005-0000-0000-0000F19C0000}"/>
    <cellStyle name="Total 3 3 5 2 3 2" xfId="29379" xr:uid="{00000000-0005-0000-0000-0000F29C0000}"/>
    <cellStyle name="Total 3 3 5 2 3 3" xfId="37021" xr:uid="{00000000-0005-0000-0000-0000F39C0000}"/>
    <cellStyle name="Total 3 3 5 2 4" xfId="19206" xr:uid="{00000000-0005-0000-0000-0000F49C0000}"/>
    <cellStyle name="Total 3 3 5 2 4 2" xfId="29380" xr:uid="{00000000-0005-0000-0000-0000F59C0000}"/>
    <cellStyle name="Total 3 3 5 2 4 3" xfId="39565" xr:uid="{00000000-0005-0000-0000-0000F69C0000}"/>
    <cellStyle name="Total 3 3 5 2 5" xfId="29375" xr:uid="{00000000-0005-0000-0000-0000F79C0000}"/>
    <cellStyle name="Total 3 3 5 2 6" xfId="34467" xr:uid="{00000000-0005-0000-0000-0000F89C0000}"/>
    <cellStyle name="Total 3 3 5 3" xfId="29374" xr:uid="{00000000-0005-0000-0000-0000F99C0000}"/>
    <cellStyle name="Total 3 3 5 4" xfId="32499" xr:uid="{00000000-0005-0000-0000-0000FA9C0000}"/>
    <cellStyle name="Total 3 3 6" xfId="19207" xr:uid="{00000000-0005-0000-0000-0000FB9C0000}"/>
    <cellStyle name="Total 3 3 6 2" xfId="19208" xr:uid="{00000000-0005-0000-0000-0000FC9C0000}"/>
    <cellStyle name="Total 3 3 6 2 2" xfId="19209" xr:uid="{00000000-0005-0000-0000-0000FD9C0000}"/>
    <cellStyle name="Total 3 3 6 2 2 2" xfId="19210" xr:uid="{00000000-0005-0000-0000-0000FE9C0000}"/>
    <cellStyle name="Total 3 3 6 2 2 2 2" xfId="29384" xr:uid="{00000000-0005-0000-0000-0000FF9C0000}"/>
    <cellStyle name="Total 3 3 6 2 2 2 3" xfId="38815" xr:uid="{00000000-0005-0000-0000-0000009D0000}"/>
    <cellStyle name="Total 3 3 6 2 2 3" xfId="19211" xr:uid="{00000000-0005-0000-0000-0000019D0000}"/>
    <cellStyle name="Total 3 3 6 2 2 3 2" xfId="29385" xr:uid="{00000000-0005-0000-0000-0000029D0000}"/>
    <cellStyle name="Total 3 3 6 2 2 3 3" xfId="41355" xr:uid="{00000000-0005-0000-0000-0000039D0000}"/>
    <cellStyle name="Total 3 3 6 2 2 4" xfId="29383" xr:uid="{00000000-0005-0000-0000-0000049D0000}"/>
    <cellStyle name="Total 3 3 6 2 2 5" xfId="36262" xr:uid="{00000000-0005-0000-0000-0000059D0000}"/>
    <cellStyle name="Total 3 3 6 2 3" xfId="19212" xr:uid="{00000000-0005-0000-0000-0000069D0000}"/>
    <cellStyle name="Total 3 3 6 2 3 2" xfId="29386" xr:uid="{00000000-0005-0000-0000-0000079D0000}"/>
    <cellStyle name="Total 3 3 6 2 3 3" xfId="37543" xr:uid="{00000000-0005-0000-0000-0000089D0000}"/>
    <cellStyle name="Total 3 3 6 2 4" xfId="19213" xr:uid="{00000000-0005-0000-0000-0000099D0000}"/>
    <cellStyle name="Total 3 3 6 2 4 2" xfId="29387" xr:uid="{00000000-0005-0000-0000-00000A9D0000}"/>
    <cellStyle name="Total 3 3 6 2 4 3" xfId="40085" xr:uid="{00000000-0005-0000-0000-00000B9D0000}"/>
    <cellStyle name="Total 3 3 6 2 5" xfId="29382" xr:uid="{00000000-0005-0000-0000-00000C9D0000}"/>
    <cellStyle name="Total 3 3 6 2 6" xfId="34983" xr:uid="{00000000-0005-0000-0000-00000D9D0000}"/>
    <cellStyle name="Total 3 3 6 3" xfId="29381" xr:uid="{00000000-0005-0000-0000-00000E9D0000}"/>
    <cellStyle name="Total 3 3 6 4" xfId="33710" xr:uid="{00000000-0005-0000-0000-00000F9D0000}"/>
    <cellStyle name="Total 3 3 7" xfId="19214" xr:uid="{00000000-0005-0000-0000-0000109D0000}"/>
    <cellStyle name="Total 3 3 7 2" xfId="19215" xr:uid="{00000000-0005-0000-0000-0000119D0000}"/>
    <cellStyle name="Total 3 3 7 2 2" xfId="19216" xr:uid="{00000000-0005-0000-0000-0000129D0000}"/>
    <cellStyle name="Total 3 3 7 2 2 2" xfId="29390" xr:uid="{00000000-0005-0000-0000-0000139D0000}"/>
    <cellStyle name="Total 3 3 7 2 2 3" xfId="38157" xr:uid="{00000000-0005-0000-0000-0000149D0000}"/>
    <cellStyle name="Total 3 3 7 2 3" xfId="19217" xr:uid="{00000000-0005-0000-0000-0000159D0000}"/>
    <cellStyle name="Total 3 3 7 2 3 2" xfId="29391" xr:uid="{00000000-0005-0000-0000-0000169D0000}"/>
    <cellStyle name="Total 3 3 7 2 3 3" xfId="40697" xr:uid="{00000000-0005-0000-0000-0000179D0000}"/>
    <cellStyle name="Total 3 3 7 2 4" xfId="29389" xr:uid="{00000000-0005-0000-0000-0000189D0000}"/>
    <cellStyle name="Total 3 3 7 2 5" xfId="35604" xr:uid="{00000000-0005-0000-0000-0000199D0000}"/>
    <cellStyle name="Total 3 3 7 3" xfId="19218" xr:uid="{00000000-0005-0000-0000-00001A9D0000}"/>
    <cellStyle name="Total 3 3 7 3 2" xfId="29392" xr:uid="{00000000-0005-0000-0000-00001B9D0000}"/>
    <cellStyle name="Total 3 3 7 3 3" xfId="36883" xr:uid="{00000000-0005-0000-0000-00001C9D0000}"/>
    <cellStyle name="Total 3 3 7 4" xfId="19219" xr:uid="{00000000-0005-0000-0000-00001D9D0000}"/>
    <cellStyle name="Total 3 3 7 4 2" xfId="29393" xr:uid="{00000000-0005-0000-0000-00001E9D0000}"/>
    <cellStyle name="Total 3 3 7 4 3" xfId="39427" xr:uid="{00000000-0005-0000-0000-00001F9D0000}"/>
    <cellStyle name="Total 3 3 7 5" xfId="29388" xr:uid="{00000000-0005-0000-0000-0000209D0000}"/>
    <cellStyle name="Total 3 3 7 6" xfId="34329" xr:uid="{00000000-0005-0000-0000-0000219D0000}"/>
    <cellStyle name="Total 3 3 8" xfId="19220" xr:uid="{00000000-0005-0000-0000-0000229D0000}"/>
    <cellStyle name="Total 3 3 8 2" xfId="29394" xr:uid="{00000000-0005-0000-0000-0000239D0000}"/>
    <cellStyle name="Total 3 3 9" xfId="19157" xr:uid="{00000000-0005-0000-0000-0000249D0000}"/>
    <cellStyle name="Total 3 4" xfId="2874" xr:uid="{00000000-0005-0000-0000-0000259D0000}"/>
    <cellStyle name="Total 3 4 2" xfId="19222" xr:uid="{00000000-0005-0000-0000-0000269D0000}"/>
    <cellStyle name="Total 3 4 2 2" xfId="19223" xr:uid="{00000000-0005-0000-0000-0000279D0000}"/>
    <cellStyle name="Total 3 4 2 2 2" xfId="19224" xr:uid="{00000000-0005-0000-0000-0000289D0000}"/>
    <cellStyle name="Total 3 4 2 2 2 2" xfId="19225" xr:uid="{00000000-0005-0000-0000-0000299D0000}"/>
    <cellStyle name="Total 3 4 2 2 2 2 2" xfId="29399" xr:uid="{00000000-0005-0000-0000-00002A9D0000}"/>
    <cellStyle name="Total 3 4 2 2 2 2 3" xfId="38885" xr:uid="{00000000-0005-0000-0000-00002B9D0000}"/>
    <cellStyle name="Total 3 4 2 2 2 3" xfId="19226" xr:uid="{00000000-0005-0000-0000-00002C9D0000}"/>
    <cellStyle name="Total 3 4 2 2 2 3 2" xfId="29400" xr:uid="{00000000-0005-0000-0000-00002D9D0000}"/>
    <cellStyle name="Total 3 4 2 2 2 3 3" xfId="41425" xr:uid="{00000000-0005-0000-0000-00002E9D0000}"/>
    <cellStyle name="Total 3 4 2 2 2 4" xfId="29398" xr:uid="{00000000-0005-0000-0000-00002F9D0000}"/>
    <cellStyle name="Total 3 4 2 2 2 5" xfId="36332" xr:uid="{00000000-0005-0000-0000-0000309D0000}"/>
    <cellStyle name="Total 3 4 2 2 3" xfId="19227" xr:uid="{00000000-0005-0000-0000-0000319D0000}"/>
    <cellStyle name="Total 3 4 2 2 3 2" xfId="29401" xr:uid="{00000000-0005-0000-0000-0000329D0000}"/>
    <cellStyle name="Total 3 4 2 2 3 3" xfId="37613" xr:uid="{00000000-0005-0000-0000-0000339D0000}"/>
    <cellStyle name="Total 3 4 2 2 4" xfId="19228" xr:uid="{00000000-0005-0000-0000-0000349D0000}"/>
    <cellStyle name="Total 3 4 2 2 4 2" xfId="29402" xr:uid="{00000000-0005-0000-0000-0000359D0000}"/>
    <cellStyle name="Total 3 4 2 2 4 3" xfId="40155" xr:uid="{00000000-0005-0000-0000-0000369D0000}"/>
    <cellStyle name="Total 3 4 2 2 5" xfId="29397" xr:uid="{00000000-0005-0000-0000-0000379D0000}"/>
    <cellStyle name="Total 3 4 2 2 6" xfId="35053" xr:uid="{00000000-0005-0000-0000-0000389D0000}"/>
    <cellStyle name="Total 3 4 2 3" xfId="29396" xr:uid="{00000000-0005-0000-0000-0000399D0000}"/>
    <cellStyle name="Total 3 4 2 4" xfId="33782" xr:uid="{00000000-0005-0000-0000-00003A9D0000}"/>
    <cellStyle name="Total 3 4 3" xfId="19229" xr:uid="{00000000-0005-0000-0000-00003B9D0000}"/>
    <cellStyle name="Total 3 4 3 2" xfId="19230" xr:uid="{00000000-0005-0000-0000-00003C9D0000}"/>
    <cellStyle name="Total 3 4 3 2 2" xfId="19231" xr:uid="{00000000-0005-0000-0000-00003D9D0000}"/>
    <cellStyle name="Total 3 4 3 2 2 2" xfId="29405" xr:uid="{00000000-0005-0000-0000-00003E9D0000}"/>
    <cellStyle name="Total 3 4 3 2 2 3" xfId="38365" xr:uid="{00000000-0005-0000-0000-00003F9D0000}"/>
    <cellStyle name="Total 3 4 3 2 3" xfId="19232" xr:uid="{00000000-0005-0000-0000-0000409D0000}"/>
    <cellStyle name="Total 3 4 3 2 3 2" xfId="29406" xr:uid="{00000000-0005-0000-0000-0000419D0000}"/>
    <cellStyle name="Total 3 4 3 2 3 3" xfId="40905" xr:uid="{00000000-0005-0000-0000-0000429D0000}"/>
    <cellStyle name="Total 3 4 3 2 4" xfId="29404" xr:uid="{00000000-0005-0000-0000-0000439D0000}"/>
    <cellStyle name="Total 3 4 3 2 5" xfId="35812" xr:uid="{00000000-0005-0000-0000-0000449D0000}"/>
    <cellStyle name="Total 3 4 3 3" xfId="19233" xr:uid="{00000000-0005-0000-0000-0000459D0000}"/>
    <cellStyle name="Total 3 4 3 3 2" xfId="29407" xr:uid="{00000000-0005-0000-0000-0000469D0000}"/>
    <cellStyle name="Total 3 4 3 3 3" xfId="37091" xr:uid="{00000000-0005-0000-0000-0000479D0000}"/>
    <cellStyle name="Total 3 4 3 4" xfId="19234" xr:uid="{00000000-0005-0000-0000-0000489D0000}"/>
    <cellStyle name="Total 3 4 3 4 2" xfId="29408" xr:uid="{00000000-0005-0000-0000-0000499D0000}"/>
    <cellStyle name="Total 3 4 3 4 3" xfId="39635" xr:uid="{00000000-0005-0000-0000-00004A9D0000}"/>
    <cellStyle name="Total 3 4 3 5" xfId="29403" xr:uid="{00000000-0005-0000-0000-00004B9D0000}"/>
    <cellStyle name="Total 3 4 3 6" xfId="34535" xr:uid="{00000000-0005-0000-0000-00004C9D0000}"/>
    <cellStyle name="Total 3 4 4" xfId="19235" xr:uid="{00000000-0005-0000-0000-00004D9D0000}"/>
    <cellStyle name="Total 3 4 4 2" xfId="29409" xr:uid="{00000000-0005-0000-0000-00004E9D0000}"/>
    <cellStyle name="Total 3 4 5" xfId="19221" xr:uid="{00000000-0005-0000-0000-00004F9D0000}"/>
    <cellStyle name="Total 3 4 6" xfId="29395" xr:uid="{00000000-0005-0000-0000-0000509D0000}"/>
    <cellStyle name="Total 3 4 7" xfId="32578" xr:uid="{00000000-0005-0000-0000-0000519D0000}"/>
    <cellStyle name="Total 3 5" xfId="19236" xr:uid="{00000000-0005-0000-0000-0000529D0000}"/>
    <cellStyle name="Total 3 5 2" xfId="19237" xr:uid="{00000000-0005-0000-0000-0000539D0000}"/>
    <cellStyle name="Total 3 5 2 2" xfId="19238" xr:uid="{00000000-0005-0000-0000-0000549D0000}"/>
    <cellStyle name="Total 3 5 2 2 2" xfId="19239" xr:uid="{00000000-0005-0000-0000-0000559D0000}"/>
    <cellStyle name="Total 3 5 2 2 2 2" xfId="19240" xr:uid="{00000000-0005-0000-0000-0000569D0000}"/>
    <cellStyle name="Total 3 5 2 2 2 2 2" xfId="29414" xr:uid="{00000000-0005-0000-0000-0000579D0000}"/>
    <cellStyle name="Total 3 5 2 2 2 2 3" xfId="39036" xr:uid="{00000000-0005-0000-0000-0000589D0000}"/>
    <cellStyle name="Total 3 5 2 2 2 3" xfId="19241" xr:uid="{00000000-0005-0000-0000-0000599D0000}"/>
    <cellStyle name="Total 3 5 2 2 2 3 2" xfId="29415" xr:uid="{00000000-0005-0000-0000-00005A9D0000}"/>
    <cellStyle name="Total 3 5 2 2 2 3 3" xfId="41576" xr:uid="{00000000-0005-0000-0000-00005B9D0000}"/>
    <cellStyle name="Total 3 5 2 2 2 4" xfId="29413" xr:uid="{00000000-0005-0000-0000-00005C9D0000}"/>
    <cellStyle name="Total 3 5 2 2 2 5" xfId="36483" xr:uid="{00000000-0005-0000-0000-00005D9D0000}"/>
    <cellStyle name="Total 3 5 2 2 3" xfId="19242" xr:uid="{00000000-0005-0000-0000-00005E9D0000}"/>
    <cellStyle name="Total 3 5 2 2 3 2" xfId="29416" xr:uid="{00000000-0005-0000-0000-00005F9D0000}"/>
    <cellStyle name="Total 3 5 2 2 3 3" xfId="37764" xr:uid="{00000000-0005-0000-0000-0000609D0000}"/>
    <cellStyle name="Total 3 5 2 2 4" xfId="19243" xr:uid="{00000000-0005-0000-0000-0000619D0000}"/>
    <cellStyle name="Total 3 5 2 2 4 2" xfId="29417" xr:uid="{00000000-0005-0000-0000-0000629D0000}"/>
    <cellStyle name="Total 3 5 2 2 4 3" xfId="40306" xr:uid="{00000000-0005-0000-0000-0000639D0000}"/>
    <cellStyle name="Total 3 5 2 2 5" xfId="29412" xr:uid="{00000000-0005-0000-0000-0000649D0000}"/>
    <cellStyle name="Total 3 5 2 2 6" xfId="35204" xr:uid="{00000000-0005-0000-0000-0000659D0000}"/>
    <cellStyle name="Total 3 5 2 3" xfId="29411" xr:uid="{00000000-0005-0000-0000-0000669D0000}"/>
    <cellStyle name="Total 3 5 2 4" xfId="33933" xr:uid="{00000000-0005-0000-0000-0000679D0000}"/>
    <cellStyle name="Total 3 5 3" xfId="19244" xr:uid="{00000000-0005-0000-0000-0000689D0000}"/>
    <cellStyle name="Total 3 5 3 2" xfId="19245" xr:uid="{00000000-0005-0000-0000-0000699D0000}"/>
    <cellStyle name="Total 3 5 3 2 2" xfId="19246" xr:uid="{00000000-0005-0000-0000-00006A9D0000}"/>
    <cellStyle name="Total 3 5 3 2 2 2" xfId="29420" xr:uid="{00000000-0005-0000-0000-00006B9D0000}"/>
    <cellStyle name="Total 3 5 3 2 2 3" xfId="38516" xr:uid="{00000000-0005-0000-0000-00006C9D0000}"/>
    <cellStyle name="Total 3 5 3 2 3" xfId="19247" xr:uid="{00000000-0005-0000-0000-00006D9D0000}"/>
    <cellStyle name="Total 3 5 3 2 3 2" xfId="29421" xr:uid="{00000000-0005-0000-0000-00006E9D0000}"/>
    <cellStyle name="Total 3 5 3 2 3 3" xfId="41056" xr:uid="{00000000-0005-0000-0000-00006F9D0000}"/>
    <cellStyle name="Total 3 5 3 2 4" xfId="29419" xr:uid="{00000000-0005-0000-0000-0000709D0000}"/>
    <cellStyle name="Total 3 5 3 2 5" xfId="35963" xr:uid="{00000000-0005-0000-0000-0000719D0000}"/>
    <cellStyle name="Total 3 5 3 3" xfId="19248" xr:uid="{00000000-0005-0000-0000-0000729D0000}"/>
    <cellStyle name="Total 3 5 3 3 2" xfId="29422" xr:uid="{00000000-0005-0000-0000-0000739D0000}"/>
    <cellStyle name="Total 3 5 3 3 3" xfId="37242" xr:uid="{00000000-0005-0000-0000-0000749D0000}"/>
    <cellStyle name="Total 3 5 3 4" xfId="19249" xr:uid="{00000000-0005-0000-0000-0000759D0000}"/>
    <cellStyle name="Total 3 5 3 4 2" xfId="29423" xr:uid="{00000000-0005-0000-0000-0000769D0000}"/>
    <cellStyle name="Total 3 5 3 4 3" xfId="39786" xr:uid="{00000000-0005-0000-0000-0000779D0000}"/>
    <cellStyle name="Total 3 5 3 5" xfId="29418" xr:uid="{00000000-0005-0000-0000-0000789D0000}"/>
    <cellStyle name="Total 3 5 3 6" xfId="34682" xr:uid="{00000000-0005-0000-0000-0000799D0000}"/>
    <cellStyle name="Total 3 5 4" xfId="19250" xr:uid="{00000000-0005-0000-0000-00007A9D0000}"/>
    <cellStyle name="Total 3 5 4 2" xfId="29424" xr:uid="{00000000-0005-0000-0000-00007B9D0000}"/>
    <cellStyle name="Total 3 5 5" xfId="29410" xr:uid="{00000000-0005-0000-0000-00007C9D0000}"/>
    <cellStyle name="Total 3 5 6" xfId="32729" xr:uid="{00000000-0005-0000-0000-00007D9D0000}"/>
    <cellStyle name="Total 3 6" xfId="19251" xr:uid="{00000000-0005-0000-0000-00007E9D0000}"/>
    <cellStyle name="Total 3 6 2" xfId="19252" xr:uid="{00000000-0005-0000-0000-00007F9D0000}"/>
    <cellStyle name="Total 3 6 2 2" xfId="19253" xr:uid="{00000000-0005-0000-0000-0000809D0000}"/>
    <cellStyle name="Total 3 6 2 2 2" xfId="19254" xr:uid="{00000000-0005-0000-0000-0000819D0000}"/>
    <cellStyle name="Total 3 6 2 2 2 2" xfId="19255" xr:uid="{00000000-0005-0000-0000-0000829D0000}"/>
    <cellStyle name="Total 3 6 2 2 2 2 2" xfId="29429" xr:uid="{00000000-0005-0000-0000-0000839D0000}"/>
    <cellStyle name="Total 3 6 2 2 2 2 3" xfId="39195" xr:uid="{00000000-0005-0000-0000-0000849D0000}"/>
    <cellStyle name="Total 3 6 2 2 2 3" xfId="19256" xr:uid="{00000000-0005-0000-0000-0000859D0000}"/>
    <cellStyle name="Total 3 6 2 2 2 3 2" xfId="29430" xr:uid="{00000000-0005-0000-0000-0000869D0000}"/>
    <cellStyle name="Total 3 6 2 2 2 3 3" xfId="41735" xr:uid="{00000000-0005-0000-0000-0000879D0000}"/>
    <cellStyle name="Total 3 6 2 2 2 4" xfId="29428" xr:uid="{00000000-0005-0000-0000-0000889D0000}"/>
    <cellStyle name="Total 3 6 2 2 2 5" xfId="36642" xr:uid="{00000000-0005-0000-0000-0000899D0000}"/>
    <cellStyle name="Total 3 6 2 2 3" xfId="19257" xr:uid="{00000000-0005-0000-0000-00008A9D0000}"/>
    <cellStyle name="Total 3 6 2 2 3 2" xfId="29431" xr:uid="{00000000-0005-0000-0000-00008B9D0000}"/>
    <cellStyle name="Total 3 6 2 2 3 3" xfId="37925" xr:uid="{00000000-0005-0000-0000-00008C9D0000}"/>
    <cellStyle name="Total 3 6 2 2 4" xfId="19258" xr:uid="{00000000-0005-0000-0000-00008D9D0000}"/>
    <cellStyle name="Total 3 6 2 2 4 2" xfId="29432" xr:uid="{00000000-0005-0000-0000-00008E9D0000}"/>
    <cellStyle name="Total 3 6 2 2 4 3" xfId="40465" xr:uid="{00000000-0005-0000-0000-00008F9D0000}"/>
    <cellStyle name="Total 3 6 2 2 5" xfId="29427" xr:uid="{00000000-0005-0000-0000-0000909D0000}"/>
    <cellStyle name="Total 3 6 2 2 6" xfId="35365" xr:uid="{00000000-0005-0000-0000-0000919D0000}"/>
    <cellStyle name="Total 3 6 2 3" xfId="29426" xr:uid="{00000000-0005-0000-0000-0000929D0000}"/>
    <cellStyle name="Total 3 6 2 4" xfId="34093" xr:uid="{00000000-0005-0000-0000-0000939D0000}"/>
    <cellStyle name="Total 3 6 3" xfId="19259" xr:uid="{00000000-0005-0000-0000-0000949D0000}"/>
    <cellStyle name="Total 3 6 3 2" xfId="19260" xr:uid="{00000000-0005-0000-0000-0000959D0000}"/>
    <cellStyle name="Total 3 6 3 2 2" xfId="19261" xr:uid="{00000000-0005-0000-0000-0000969D0000}"/>
    <cellStyle name="Total 3 6 3 2 2 2" xfId="29435" xr:uid="{00000000-0005-0000-0000-0000979D0000}"/>
    <cellStyle name="Total 3 6 3 2 2 3" xfId="38675" xr:uid="{00000000-0005-0000-0000-0000989D0000}"/>
    <cellStyle name="Total 3 6 3 2 3" xfId="19262" xr:uid="{00000000-0005-0000-0000-0000999D0000}"/>
    <cellStyle name="Total 3 6 3 2 3 2" xfId="29436" xr:uid="{00000000-0005-0000-0000-00009A9D0000}"/>
    <cellStyle name="Total 3 6 3 2 3 3" xfId="41215" xr:uid="{00000000-0005-0000-0000-00009B9D0000}"/>
    <cellStyle name="Total 3 6 3 2 4" xfId="29434" xr:uid="{00000000-0005-0000-0000-00009C9D0000}"/>
    <cellStyle name="Total 3 6 3 2 5" xfId="36122" xr:uid="{00000000-0005-0000-0000-00009D9D0000}"/>
    <cellStyle name="Total 3 6 3 3" xfId="19263" xr:uid="{00000000-0005-0000-0000-00009E9D0000}"/>
    <cellStyle name="Total 3 6 3 3 2" xfId="29437" xr:uid="{00000000-0005-0000-0000-00009F9D0000}"/>
    <cellStyle name="Total 3 6 3 3 3" xfId="37403" xr:uid="{00000000-0005-0000-0000-0000A09D0000}"/>
    <cellStyle name="Total 3 6 3 4" xfId="19264" xr:uid="{00000000-0005-0000-0000-0000A19D0000}"/>
    <cellStyle name="Total 3 6 3 4 2" xfId="29438" xr:uid="{00000000-0005-0000-0000-0000A29D0000}"/>
    <cellStyle name="Total 3 6 3 4 3" xfId="39945" xr:uid="{00000000-0005-0000-0000-0000A39D0000}"/>
    <cellStyle name="Total 3 6 3 5" xfId="29433" xr:uid="{00000000-0005-0000-0000-0000A49D0000}"/>
    <cellStyle name="Total 3 6 3 6" xfId="34842" xr:uid="{00000000-0005-0000-0000-0000A59D0000}"/>
    <cellStyle name="Total 3 6 4" xfId="29425" xr:uid="{00000000-0005-0000-0000-0000A69D0000}"/>
    <cellStyle name="Total 3 6 5" xfId="32906" xr:uid="{00000000-0005-0000-0000-0000A79D0000}"/>
    <cellStyle name="Total 3 7" xfId="19265" xr:uid="{00000000-0005-0000-0000-0000A89D0000}"/>
    <cellStyle name="Total 3 7 2" xfId="19266" xr:uid="{00000000-0005-0000-0000-0000A99D0000}"/>
    <cellStyle name="Total 3 7 2 2" xfId="19267" xr:uid="{00000000-0005-0000-0000-0000AA9D0000}"/>
    <cellStyle name="Total 3 7 2 2 2" xfId="29441" xr:uid="{00000000-0005-0000-0000-0000AB9D0000}"/>
    <cellStyle name="Total 3 7 2 2 3" xfId="38077" xr:uid="{00000000-0005-0000-0000-0000AC9D0000}"/>
    <cellStyle name="Total 3 7 2 3" xfId="19268" xr:uid="{00000000-0005-0000-0000-0000AD9D0000}"/>
    <cellStyle name="Total 3 7 2 3 2" xfId="29442" xr:uid="{00000000-0005-0000-0000-0000AE9D0000}"/>
    <cellStyle name="Total 3 7 2 3 3" xfId="40617" xr:uid="{00000000-0005-0000-0000-0000AF9D0000}"/>
    <cellStyle name="Total 3 7 2 4" xfId="29440" xr:uid="{00000000-0005-0000-0000-0000B09D0000}"/>
    <cellStyle name="Total 3 7 2 5" xfId="35524" xr:uid="{00000000-0005-0000-0000-0000B19D0000}"/>
    <cellStyle name="Total 3 7 3" xfId="19269" xr:uid="{00000000-0005-0000-0000-0000B29D0000}"/>
    <cellStyle name="Total 3 7 3 2" xfId="29443" xr:uid="{00000000-0005-0000-0000-0000B39D0000}"/>
    <cellStyle name="Total 3 7 3 3" xfId="36803" xr:uid="{00000000-0005-0000-0000-0000B49D0000}"/>
    <cellStyle name="Total 3 7 4" xfId="19270" xr:uid="{00000000-0005-0000-0000-0000B59D0000}"/>
    <cellStyle name="Total 3 7 4 2" xfId="29444" xr:uid="{00000000-0005-0000-0000-0000B69D0000}"/>
    <cellStyle name="Total 3 7 4 3" xfId="39347" xr:uid="{00000000-0005-0000-0000-0000B79D0000}"/>
    <cellStyle name="Total 3 7 5" xfId="29439" xr:uid="{00000000-0005-0000-0000-0000B89D0000}"/>
    <cellStyle name="Total 3 7 6" xfId="34249" xr:uid="{00000000-0005-0000-0000-0000B99D0000}"/>
    <cellStyle name="Total 3 8" xfId="19271" xr:uid="{00000000-0005-0000-0000-0000BA9D0000}"/>
    <cellStyle name="Total 3 8 2" xfId="29445" xr:uid="{00000000-0005-0000-0000-0000BB9D0000}"/>
    <cellStyle name="Total 3 8 3" xfId="42484" xr:uid="{00000000-0005-0000-0000-0000BC9D0000}"/>
    <cellStyle name="Total 3 9" xfId="19058" xr:uid="{00000000-0005-0000-0000-0000BD9D0000}"/>
    <cellStyle name="Total 4" xfId="2875" xr:uid="{00000000-0005-0000-0000-0000BE9D0000}"/>
    <cellStyle name="Total 4 10" xfId="29446" xr:uid="{00000000-0005-0000-0000-0000BF9D0000}"/>
    <cellStyle name="Total 4 2" xfId="2876" xr:uid="{00000000-0005-0000-0000-0000C09D0000}"/>
    <cellStyle name="Total 4 2 2" xfId="19274" xr:uid="{00000000-0005-0000-0000-0000C19D0000}"/>
    <cellStyle name="Total 4 2 2 2" xfId="19275" xr:uid="{00000000-0005-0000-0000-0000C29D0000}"/>
    <cellStyle name="Total 4 2 2 2 2" xfId="19276" xr:uid="{00000000-0005-0000-0000-0000C39D0000}"/>
    <cellStyle name="Total 4 2 2 2 2 2" xfId="19277" xr:uid="{00000000-0005-0000-0000-0000C49D0000}"/>
    <cellStyle name="Total 4 2 2 2 2 2 2" xfId="19278" xr:uid="{00000000-0005-0000-0000-0000C59D0000}"/>
    <cellStyle name="Total 4 2 2 2 2 2 2 2" xfId="29452" xr:uid="{00000000-0005-0000-0000-0000C69D0000}"/>
    <cellStyle name="Total 4 2 2 2 2 2 2 3" xfId="38966" xr:uid="{00000000-0005-0000-0000-0000C79D0000}"/>
    <cellStyle name="Total 4 2 2 2 2 2 3" xfId="19279" xr:uid="{00000000-0005-0000-0000-0000C89D0000}"/>
    <cellStyle name="Total 4 2 2 2 2 2 3 2" xfId="29453" xr:uid="{00000000-0005-0000-0000-0000C99D0000}"/>
    <cellStyle name="Total 4 2 2 2 2 2 3 3" xfId="41506" xr:uid="{00000000-0005-0000-0000-0000CA9D0000}"/>
    <cellStyle name="Total 4 2 2 2 2 2 4" xfId="29451" xr:uid="{00000000-0005-0000-0000-0000CB9D0000}"/>
    <cellStyle name="Total 4 2 2 2 2 2 5" xfId="36413" xr:uid="{00000000-0005-0000-0000-0000CC9D0000}"/>
    <cellStyle name="Total 4 2 2 2 2 3" xfId="19280" xr:uid="{00000000-0005-0000-0000-0000CD9D0000}"/>
    <cellStyle name="Total 4 2 2 2 2 3 2" xfId="29454" xr:uid="{00000000-0005-0000-0000-0000CE9D0000}"/>
    <cellStyle name="Total 4 2 2 2 2 3 3" xfId="37694" xr:uid="{00000000-0005-0000-0000-0000CF9D0000}"/>
    <cellStyle name="Total 4 2 2 2 2 4" xfId="19281" xr:uid="{00000000-0005-0000-0000-0000D09D0000}"/>
    <cellStyle name="Total 4 2 2 2 2 4 2" xfId="29455" xr:uid="{00000000-0005-0000-0000-0000D19D0000}"/>
    <cellStyle name="Total 4 2 2 2 2 4 3" xfId="40236" xr:uid="{00000000-0005-0000-0000-0000D29D0000}"/>
    <cellStyle name="Total 4 2 2 2 2 5" xfId="29450" xr:uid="{00000000-0005-0000-0000-0000D39D0000}"/>
    <cellStyle name="Total 4 2 2 2 2 6" xfId="35134" xr:uid="{00000000-0005-0000-0000-0000D49D0000}"/>
    <cellStyle name="Total 4 2 2 2 3" xfId="29449" xr:uid="{00000000-0005-0000-0000-0000D59D0000}"/>
    <cellStyle name="Total 4 2 2 2 4" xfId="33863" xr:uid="{00000000-0005-0000-0000-0000D69D0000}"/>
    <cellStyle name="Total 4 2 2 3" xfId="19282" xr:uid="{00000000-0005-0000-0000-0000D79D0000}"/>
    <cellStyle name="Total 4 2 2 3 2" xfId="19283" xr:uid="{00000000-0005-0000-0000-0000D89D0000}"/>
    <cellStyle name="Total 4 2 2 3 2 2" xfId="19284" xr:uid="{00000000-0005-0000-0000-0000D99D0000}"/>
    <cellStyle name="Total 4 2 2 3 2 2 2" xfId="29458" xr:uid="{00000000-0005-0000-0000-0000DA9D0000}"/>
    <cellStyle name="Total 4 2 2 3 2 2 3" xfId="38446" xr:uid="{00000000-0005-0000-0000-0000DB9D0000}"/>
    <cellStyle name="Total 4 2 2 3 2 3" xfId="19285" xr:uid="{00000000-0005-0000-0000-0000DC9D0000}"/>
    <cellStyle name="Total 4 2 2 3 2 3 2" xfId="29459" xr:uid="{00000000-0005-0000-0000-0000DD9D0000}"/>
    <cellStyle name="Total 4 2 2 3 2 3 3" xfId="40986" xr:uid="{00000000-0005-0000-0000-0000DE9D0000}"/>
    <cellStyle name="Total 4 2 2 3 2 4" xfId="29457" xr:uid="{00000000-0005-0000-0000-0000DF9D0000}"/>
    <cellStyle name="Total 4 2 2 3 2 5" xfId="35893" xr:uid="{00000000-0005-0000-0000-0000E09D0000}"/>
    <cellStyle name="Total 4 2 2 3 3" xfId="19286" xr:uid="{00000000-0005-0000-0000-0000E19D0000}"/>
    <cellStyle name="Total 4 2 2 3 3 2" xfId="29460" xr:uid="{00000000-0005-0000-0000-0000E29D0000}"/>
    <cellStyle name="Total 4 2 2 3 3 3" xfId="37172" xr:uid="{00000000-0005-0000-0000-0000E39D0000}"/>
    <cellStyle name="Total 4 2 2 3 4" xfId="19287" xr:uid="{00000000-0005-0000-0000-0000E49D0000}"/>
    <cellStyle name="Total 4 2 2 3 4 2" xfId="29461" xr:uid="{00000000-0005-0000-0000-0000E59D0000}"/>
    <cellStyle name="Total 4 2 2 3 4 3" xfId="39716" xr:uid="{00000000-0005-0000-0000-0000E69D0000}"/>
    <cellStyle name="Total 4 2 2 3 5" xfId="29456" xr:uid="{00000000-0005-0000-0000-0000E79D0000}"/>
    <cellStyle name="Total 4 2 2 3 6" xfId="34615" xr:uid="{00000000-0005-0000-0000-0000E89D0000}"/>
    <cellStyle name="Total 4 2 2 4" xfId="29448" xr:uid="{00000000-0005-0000-0000-0000E99D0000}"/>
    <cellStyle name="Total 4 2 2 5" xfId="32660" xr:uid="{00000000-0005-0000-0000-0000EA9D0000}"/>
    <cellStyle name="Total 4 2 3" xfId="19288" xr:uid="{00000000-0005-0000-0000-0000EB9D0000}"/>
    <cellStyle name="Total 4 2 3 2" xfId="19289" xr:uid="{00000000-0005-0000-0000-0000EC9D0000}"/>
    <cellStyle name="Total 4 2 3 2 2" xfId="19290" xr:uid="{00000000-0005-0000-0000-0000ED9D0000}"/>
    <cellStyle name="Total 4 2 3 2 2 2" xfId="19291" xr:uid="{00000000-0005-0000-0000-0000EE9D0000}"/>
    <cellStyle name="Total 4 2 3 2 2 2 2" xfId="19292" xr:uid="{00000000-0005-0000-0000-0000EF9D0000}"/>
    <cellStyle name="Total 4 2 3 2 2 2 2 2" xfId="29466" xr:uid="{00000000-0005-0000-0000-0000F09D0000}"/>
    <cellStyle name="Total 4 2 3 2 2 2 2 3" xfId="39118" xr:uid="{00000000-0005-0000-0000-0000F19D0000}"/>
    <cellStyle name="Total 4 2 3 2 2 2 3" xfId="19293" xr:uid="{00000000-0005-0000-0000-0000F29D0000}"/>
    <cellStyle name="Total 4 2 3 2 2 2 3 2" xfId="29467" xr:uid="{00000000-0005-0000-0000-0000F39D0000}"/>
    <cellStyle name="Total 4 2 3 2 2 2 3 3" xfId="41658" xr:uid="{00000000-0005-0000-0000-0000F49D0000}"/>
    <cellStyle name="Total 4 2 3 2 2 2 4" xfId="29465" xr:uid="{00000000-0005-0000-0000-0000F59D0000}"/>
    <cellStyle name="Total 4 2 3 2 2 2 5" xfId="36565" xr:uid="{00000000-0005-0000-0000-0000F69D0000}"/>
    <cellStyle name="Total 4 2 3 2 2 3" xfId="19294" xr:uid="{00000000-0005-0000-0000-0000F79D0000}"/>
    <cellStyle name="Total 4 2 3 2 2 3 2" xfId="29468" xr:uid="{00000000-0005-0000-0000-0000F89D0000}"/>
    <cellStyle name="Total 4 2 3 2 2 3 3" xfId="37846" xr:uid="{00000000-0005-0000-0000-0000F99D0000}"/>
    <cellStyle name="Total 4 2 3 2 2 4" xfId="19295" xr:uid="{00000000-0005-0000-0000-0000FA9D0000}"/>
    <cellStyle name="Total 4 2 3 2 2 4 2" xfId="29469" xr:uid="{00000000-0005-0000-0000-0000FB9D0000}"/>
    <cellStyle name="Total 4 2 3 2 2 4 3" xfId="40388" xr:uid="{00000000-0005-0000-0000-0000FC9D0000}"/>
    <cellStyle name="Total 4 2 3 2 2 5" xfId="29464" xr:uid="{00000000-0005-0000-0000-0000FD9D0000}"/>
    <cellStyle name="Total 4 2 3 2 2 6" xfId="35286" xr:uid="{00000000-0005-0000-0000-0000FE9D0000}"/>
    <cellStyle name="Total 4 2 3 2 3" xfId="29463" xr:uid="{00000000-0005-0000-0000-0000FF9D0000}"/>
    <cellStyle name="Total 4 2 3 2 4" xfId="34014" xr:uid="{00000000-0005-0000-0000-0000009E0000}"/>
    <cellStyle name="Total 4 2 3 3" xfId="19296" xr:uid="{00000000-0005-0000-0000-0000019E0000}"/>
    <cellStyle name="Total 4 2 3 3 2" xfId="19297" xr:uid="{00000000-0005-0000-0000-0000029E0000}"/>
    <cellStyle name="Total 4 2 3 3 2 2" xfId="19298" xr:uid="{00000000-0005-0000-0000-0000039E0000}"/>
    <cellStyle name="Total 4 2 3 3 2 2 2" xfId="29472" xr:uid="{00000000-0005-0000-0000-0000049E0000}"/>
    <cellStyle name="Total 4 2 3 3 2 2 3" xfId="38598" xr:uid="{00000000-0005-0000-0000-0000059E0000}"/>
    <cellStyle name="Total 4 2 3 3 2 3" xfId="19299" xr:uid="{00000000-0005-0000-0000-0000069E0000}"/>
    <cellStyle name="Total 4 2 3 3 2 3 2" xfId="29473" xr:uid="{00000000-0005-0000-0000-0000079E0000}"/>
    <cellStyle name="Total 4 2 3 3 2 3 3" xfId="41138" xr:uid="{00000000-0005-0000-0000-0000089E0000}"/>
    <cellStyle name="Total 4 2 3 3 2 4" xfId="29471" xr:uid="{00000000-0005-0000-0000-0000099E0000}"/>
    <cellStyle name="Total 4 2 3 3 2 5" xfId="36045" xr:uid="{00000000-0005-0000-0000-00000A9E0000}"/>
    <cellStyle name="Total 4 2 3 3 3" xfId="19300" xr:uid="{00000000-0005-0000-0000-00000B9E0000}"/>
    <cellStyle name="Total 4 2 3 3 3 2" xfId="29474" xr:uid="{00000000-0005-0000-0000-00000C9E0000}"/>
    <cellStyle name="Total 4 2 3 3 3 3" xfId="37324" xr:uid="{00000000-0005-0000-0000-00000D9E0000}"/>
    <cellStyle name="Total 4 2 3 3 4" xfId="19301" xr:uid="{00000000-0005-0000-0000-00000E9E0000}"/>
    <cellStyle name="Total 4 2 3 3 4 2" xfId="29475" xr:uid="{00000000-0005-0000-0000-00000F9E0000}"/>
    <cellStyle name="Total 4 2 3 3 4 3" xfId="39868" xr:uid="{00000000-0005-0000-0000-0000109E0000}"/>
    <cellStyle name="Total 4 2 3 3 5" xfId="29470" xr:uid="{00000000-0005-0000-0000-0000119E0000}"/>
    <cellStyle name="Total 4 2 3 3 6" xfId="34763" xr:uid="{00000000-0005-0000-0000-0000129E0000}"/>
    <cellStyle name="Total 4 2 3 4" xfId="29462" xr:uid="{00000000-0005-0000-0000-0000139E0000}"/>
    <cellStyle name="Total 4 2 3 5" xfId="32804" xr:uid="{00000000-0005-0000-0000-0000149E0000}"/>
    <cellStyle name="Total 4 2 4" xfId="19302" xr:uid="{00000000-0005-0000-0000-0000159E0000}"/>
    <cellStyle name="Total 4 2 4 2" xfId="19303" xr:uid="{00000000-0005-0000-0000-0000169E0000}"/>
    <cellStyle name="Total 4 2 4 2 2" xfId="19304" xr:uid="{00000000-0005-0000-0000-0000179E0000}"/>
    <cellStyle name="Total 4 2 4 2 2 2" xfId="19305" xr:uid="{00000000-0005-0000-0000-0000189E0000}"/>
    <cellStyle name="Total 4 2 4 2 2 2 2" xfId="19306" xr:uid="{00000000-0005-0000-0000-0000199E0000}"/>
    <cellStyle name="Total 4 2 4 2 2 2 2 2" xfId="29480" xr:uid="{00000000-0005-0000-0000-00001A9E0000}"/>
    <cellStyle name="Total 4 2 4 2 2 2 2 3" xfId="39277" xr:uid="{00000000-0005-0000-0000-00001B9E0000}"/>
    <cellStyle name="Total 4 2 4 2 2 2 3" xfId="19307" xr:uid="{00000000-0005-0000-0000-00001C9E0000}"/>
    <cellStyle name="Total 4 2 4 2 2 2 3 2" xfId="29481" xr:uid="{00000000-0005-0000-0000-00001D9E0000}"/>
    <cellStyle name="Total 4 2 4 2 2 2 3 3" xfId="41817" xr:uid="{00000000-0005-0000-0000-00001E9E0000}"/>
    <cellStyle name="Total 4 2 4 2 2 2 4" xfId="29479" xr:uid="{00000000-0005-0000-0000-00001F9E0000}"/>
    <cellStyle name="Total 4 2 4 2 2 2 5" xfId="36724" xr:uid="{00000000-0005-0000-0000-0000209E0000}"/>
    <cellStyle name="Total 4 2 4 2 2 3" xfId="19308" xr:uid="{00000000-0005-0000-0000-0000219E0000}"/>
    <cellStyle name="Total 4 2 4 2 2 3 2" xfId="29482" xr:uid="{00000000-0005-0000-0000-0000229E0000}"/>
    <cellStyle name="Total 4 2 4 2 2 3 3" xfId="38007" xr:uid="{00000000-0005-0000-0000-0000239E0000}"/>
    <cellStyle name="Total 4 2 4 2 2 4" xfId="19309" xr:uid="{00000000-0005-0000-0000-0000249E0000}"/>
    <cellStyle name="Total 4 2 4 2 2 4 2" xfId="29483" xr:uid="{00000000-0005-0000-0000-0000259E0000}"/>
    <cellStyle name="Total 4 2 4 2 2 4 3" xfId="40547" xr:uid="{00000000-0005-0000-0000-0000269E0000}"/>
    <cellStyle name="Total 4 2 4 2 2 5" xfId="29478" xr:uid="{00000000-0005-0000-0000-0000279E0000}"/>
    <cellStyle name="Total 4 2 4 2 2 6" xfId="35447" xr:uid="{00000000-0005-0000-0000-0000289E0000}"/>
    <cellStyle name="Total 4 2 4 2 3" xfId="29477" xr:uid="{00000000-0005-0000-0000-0000299E0000}"/>
    <cellStyle name="Total 4 2 4 2 4" xfId="34175" xr:uid="{00000000-0005-0000-0000-00002A9E0000}"/>
    <cellStyle name="Total 4 2 4 3" xfId="19310" xr:uid="{00000000-0005-0000-0000-00002B9E0000}"/>
    <cellStyle name="Total 4 2 4 3 2" xfId="19311" xr:uid="{00000000-0005-0000-0000-00002C9E0000}"/>
    <cellStyle name="Total 4 2 4 3 2 2" xfId="19312" xr:uid="{00000000-0005-0000-0000-00002D9E0000}"/>
    <cellStyle name="Total 4 2 4 3 2 2 2" xfId="29486" xr:uid="{00000000-0005-0000-0000-00002E9E0000}"/>
    <cellStyle name="Total 4 2 4 3 2 2 3" xfId="38757" xr:uid="{00000000-0005-0000-0000-00002F9E0000}"/>
    <cellStyle name="Total 4 2 4 3 2 3" xfId="19313" xr:uid="{00000000-0005-0000-0000-0000309E0000}"/>
    <cellStyle name="Total 4 2 4 3 2 3 2" xfId="29487" xr:uid="{00000000-0005-0000-0000-0000319E0000}"/>
    <cellStyle name="Total 4 2 4 3 2 3 3" xfId="41297" xr:uid="{00000000-0005-0000-0000-0000329E0000}"/>
    <cellStyle name="Total 4 2 4 3 2 4" xfId="29485" xr:uid="{00000000-0005-0000-0000-0000339E0000}"/>
    <cellStyle name="Total 4 2 4 3 2 5" xfId="36204" xr:uid="{00000000-0005-0000-0000-0000349E0000}"/>
    <cellStyle name="Total 4 2 4 3 3" xfId="19314" xr:uid="{00000000-0005-0000-0000-0000359E0000}"/>
    <cellStyle name="Total 4 2 4 3 3 2" xfId="29488" xr:uid="{00000000-0005-0000-0000-0000369E0000}"/>
    <cellStyle name="Total 4 2 4 3 3 3" xfId="37485" xr:uid="{00000000-0005-0000-0000-0000379E0000}"/>
    <cellStyle name="Total 4 2 4 3 4" xfId="19315" xr:uid="{00000000-0005-0000-0000-0000389E0000}"/>
    <cellStyle name="Total 4 2 4 3 4 2" xfId="29489" xr:uid="{00000000-0005-0000-0000-0000399E0000}"/>
    <cellStyle name="Total 4 2 4 3 4 3" xfId="40027" xr:uid="{00000000-0005-0000-0000-00003A9E0000}"/>
    <cellStyle name="Total 4 2 4 3 5" xfId="29484" xr:uid="{00000000-0005-0000-0000-00003B9E0000}"/>
    <cellStyle name="Total 4 2 4 3 6" xfId="34925" xr:uid="{00000000-0005-0000-0000-00003C9E0000}"/>
    <cellStyle name="Total 4 2 4 4" xfId="29476" xr:uid="{00000000-0005-0000-0000-00003D9E0000}"/>
    <cellStyle name="Total 4 2 4 5" xfId="33639" xr:uid="{00000000-0005-0000-0000-00003E9E0000}"/>
    <cellStyle name="Total 4 2 5" xfId="19316" xr:uid="{00000000-0005-0000-0000-00003F9E0000}"/>
    <cellStyle name="Total 4 2 5 2" xfId="19317" xr:uid="{00000000-0005-0000-0000-0000409E0000}"/>
    <cellStyle name="Total 4 2 5 2 2" xfId="19318" xr:uid="{00000000-0005-0000-0000-0000419E0000}"/>
    <cellStyle name="Total 4 2 5 2 2 2" xfId="19319" xr:uid="{00000000-0005-0000-0000-0000429E0000}"/>
    <cellStyle name="Total 4 2 5 2 2 2 2" xfId="29493" xr:uid="{00000000-0005-0000-0000-0000439E0000}"/>
    <cellStyle name="Total 4 2 5 2 2 2 3" xfId="38296" xr:uid="{00000000-0005-0000-0000-0000449E0000}"/>
    <cellStyle name="Total 4 2 5 2 2 3" xfId="19320" xr:uid="{00000000-0005-0000-0000-0000459E0000}"/>
    <cellStyle name="Total 4 2 5 2 2 3 2" xfId="29494" xr:uid="{00000000-0005-0000-0000-0000469E0000}"/>
    <cellStyle name="Total 4 2 5 2 2 3 3" xfId="40836" xr:uid="{00000000-0005-0000-0000-0000479E0000}"/>
    <cellStyle name="Total 4 2 5 2 2 4" xfId="29492" xr:uid="{00000000-0005-0000-0000-0000489E0000}"/>
    <cellStyle name="Total 4 2 5 2 2 5" xfId="35743" xr:uid="{00000000-0005-0000-0000-0000499E0000}"/>
    <cellStyle name="Total 4 2 5 2 3" xfId="19321" xr:uid="{00000000-0005-0000-0000-00004A9E0000}"/>
    <cellStyle name="Total 4 2 5 2 3 2" xfId="29495" xr:uid="{00000000-0005-0000-0000-00004B9E0000}"/>
    <cellStyle name="Total 4 2 5 2 3 3" xfId="37022" xr:uid="{00000000-0005-0000-0000-00004C9E0000}"/>
    <cellStyle name="Total 4 2 5 2 4" xfId="19322" xr:uid="{00000000-0005-0000-0000-00004D9E0000}"/>
    <cellStyle name="Total 4 2 5 2 4 2" xfId="29496" xr:uid="{00000000-0005-0000-0000-00004E9E0000}"/>
    <cellStyle name="Total 4 2 5 2 4 3" xfId="39566" xr:uid="{00000000-0005-0000-0000-00004F9E0000}"/>
    <cellStyle name="Total 4 2 5 2 5" xfId="29491" xr:uid="{00000000-0005-0000-0000-0000509E0000}"/>
    <cellStyle name="Total 4 2 5 2 6" xfId="34468" xr:uid="{00000000-0005-0000-0000-0000519E0000}"/>
    <cellStyle name="Total 4 2 5 3" xfId="29490" xr:uid="{00000000-0005-0000-0000-0000529E0000}"/>
    <cellStyle name="Total 4 2 5 4" xfId="32500" xr:uid="{00000000-0005-0000-0000-0000539E0000}"/>
    <cellStyle name="Total 4 2 6" xfId="19323" xr:uid="{00000000-0005-0000-0000-0000549E0000}"/>
    <cellStyle name="Total 4 2 6 2" xfId="19324" xr:uid="{00000000-0005-0000-0000-0000559E0000}"/>
    <cellStyle name="Total 4 2 6 2 2" xfId="19325" xr:uid="{00000000-0005-0000-0000-0000569E0000}"/>
    <cellStyle name="Total 4 2 6 2 2 2" xfId="19326" xr:uid="{00000000-0005-0000-0000-0000579E0000}"/>
    <cellStyle name="Total 4 2 6 2 2 2 2" xfId="29500" xr:uid="{00000000-0005-0000-0000-0000589E0000}"/>
    <cellStyle name="Total 4 2 6 2 2 2 3" xfId="38816" xr:uid="{00000000-0005-0000-0000-0000599E0000}"/>
    <cellStyle name="Total 4 2 6 2 2 3" xfId="19327" xr:uid="{00000000-0005-0000-0000-00005A9E0000}"/>
    <cellStyle name="Total 4 2 6 2 2 3 2" xfId="29501" xr:uid="{00000000-0005-0000-0000-00005B9E0000}"/>
    <cellStyle name="Total 4 2 6 2 2 3 3" xfId="41356" xr:uid="{00000000-0005-0000-0000-00005C9E0000}"/>
    <cellStyle name="Total 4 2 6 2 2 4" xfId="29499" xr:uid="{00000000-0005-0000-0000-00005D9E0000}"/>
    <cellStyle name="Total 4 2 6 2 2 5" xfId="36263" xr:uid="{00000000-0005-0000-0000-00005E9E0000}"/>
    <cellStyle name="Total 4 2 6 2 3" xfId="19328" xr:uid="{00000000-0005-0000-0000-00005F9E0000}"/>
    <cellStyle name="Total 4 2 6 2 3 2" xfId="29502" xr:uid="{00000000-0005-0000-0000-0000609E0000}"/>
    <cellStyle name="Total 4 2 6 2 3 3" xfId="37544" xr:uid="{00000000-0005-0000-0000-0000619E0000}"/>
    <cellStyle name="Total 4 2 6 2 4" xfId="19329" xr:uid="{00000000-0005-0000-0000-0000629E0000}"/>
    <cellStyle name="Total 4 2 6 2 4 2" xfId="29503" xr:uid="{00000000-0005-0000-0000-0000639E0000}"/>
    <cellStyle name="Total 4 2 6 2 4 3" xfId="40086" xr:uid="{00000000-0005-0000-0000-0000649E0000}"/>
    <cellStyle name="Total 4 2 6 2 5" xfId="29498" xr:uid="{00000000-0005-0000-0000-0000659E0000}"/>
    <cellStyle name="Total 4 2 6 2 6" xfId="34984" xr:uid="{00000000-0005-0000-0000-0000669E0000}"/>
    <cellStyle name="Total 4 2 6 3" xfId="29497" xr:uid="{00000000-0005-0000-0000-0000679E0000}"/>
    <cellStyle name="Total 4 2 6 4" xfId="33712" xr:uid="{00000000-0005-0000-0000-0000689E0000}"/>
    <cellStyle name="Total 4 2 7" xfId="19330" xr:uid="{00000000-0005-0000-0000-0000699E0000}"/>
    <cellStyle name="Total 4 2 7 2" xfId="19331" xr:uid="{00000000-0005-0000-0000-00006A9E0000}"/>
    <cellStyle name="Total 4 2 7 2 2" xfId="19332" xr:uid="{00000000-0005-0000-0000-00006B9E0000}"/>
    <cellStyle name="Total 4 2 7 2 2 2" xfId="29506" xr:uid="{00000000-0005-0000-0000-00006C9E0000}"/>
    <cellStyle name="Total 4 2 7 2 2 3" xfId="38159" xr:uid="{00000000-0005-0000-0000-00006D9E0000}"/>
    <cellStyle name="Total 4 2 7 2 3" xfId="19333" xr:uid="{00000000-0005-0000-0000-00006E9E0000}"/>
    <cellStyle name="Total 4 2 7 2 3 2" xfId="29507" xr:uid="{00000000-0005-0000-0000-00006F9E0000}"/>
    <cellStyle name="Total 4 2 7 2 3 3" xfId="40699" xr:uid="{00000000-0005-0000-0000-0000709E0000}"/>
    <cellStyle name="Total 4 2 7 2 4" xfId="29505" xr:uid="{00000000-0005-0000-0000-0000719E0000}"/>
    <cellStyle name="Total 4 2 7 2 5" xfId="35606" xr:uid="{00000000-0005-0000-0000-0000729E0000}"/>
    <cellStyle name="Total 4 2 7 3" xfId="19334" xr:uid="{00000000-0005-0000-0000-0000739E0000}"/>
    <cellStyle name="Total 4 2 7 3 2" xfId="29508" xr:uid="{00000000-0005-0000-0000-0000749E0000}"/>
    <cellStyle name="Total 4 2 7 3 3" xfId="36885" xr:uid="{00000000-0005-0000-0000-0000759E0000}"/>
    <cellStyle name="Total 4 2 7 4" xfId="19335" xr:uid="{00000000-0005-0000-0000-0000769E0000}"/>
    <cellStyle name="Total 4 2 7 4 2" xfId="29509" xr:uid="{00000000-0005-0000-0000-0000779E0000}"/>
    <cellStyle name="Total 4 2 7 4 3" xfId="39429" xr:uid="{00000000-0005-0000-0000-0000789E0000}"/>
    <cellStyle name="Total 4 2 7 5" xfId="29504" xr:uid="{00000000-0005-0000-0000-0000799E0000}"/>
    <cellStyle name="Total 4 2 7 6" xfId="34331" xr:uid="{00000000-0005-0000-0000-00007A9E0000}"/>
    <cellStyle name="Total 4 2 8" xfId="19273" xr:uid="{00000000-0005-0000-0000-00007B9E0000}"/>
    <cellStyle name="Total 4 2 9" xfId="29447" xr:uid="{00000000-0005-0000-0000-00007C9E0000}"/>
    <cellStyle name="Total 4 3" xfId="2877" xr:uid="{00000000-0005-0000-0000-00007D9E0000}"/>
    <cellStyle name="Total 4 3 2" xfId="19337" xr:uid="{00000000-0005-0000-0000-00007E9E0000}"/>
    <cellStyle name="Total 4 3 2 2" xfId="19338" xr:uid="{00000000-0005-0000-0000-00007F9E0000}"/>
    <cellStyle name="Total 4 3 2 2 2" xfId="19339" xr:uid="{00000000-0005-0000-0000-0000809E0000}"/>
    <cellStyle name="Total 4 3 2 2 2 2" xfId="19340" xr:uid="{00000000-0005-0000-0000-0000819E0000}"/>
    <cellStyle name="Total 4 3 2 2 2 2 2" xfId="29514" xr:uid="{00000000-0005-0000-0000-0000829E0000}"/>
    <cellStyle name="Total 4 3 2 2 2 2 3" xfId="38887" xr:uid="{00000000-0005-0000-0000-0000839E0000}"/>
    <cellStyle name="Total 4 3 2 2 2 3" xfId="19341" xr:uid="{00000000-0005-0000-0000-0000849E0000}"/>
    <cellStyle name="Total 4 3 2 2 2 3 2" xfId="29515" xr:uid="{00000000-0005-0000-0000-0000859E0000}"/>
    <cellStyle name="Total 4 3 2 2 2 3 3" xfId="41427" xr:uid="{00000000-0005-0000-0000-0000869E0000}"/>
    <cellStyle name="Total 4 3 2 2 2 4" xfId="29513" xr:uid="{00000000-0005-0000-0000-0000879E0000}"/>
    <cellStyle name="Total 4 3 2 2 2 5" xfId="36334" xr:uid="{00000000-0005-0000-0000-0000889E0000}"/>
    <cellStyle name="Total 4 3 2 2 3" xfId="19342" xr:uid="{00000000-0005-0000-0000-0000899E0000}"/>
    <cellStyle name="Total 4 3 2 2 3 2" xfId="29516" xr:uid="{00000000-0005-0000-0000-00008A9E0000}"/>
    <cellStyle name="Total 4 3 2 2 3 3" xfId="37615" xr:uid="{00000000-0005-0000-0000-00008B9E0000}"/>
    <cellStyle name="Total 4 3 2 2 4" xfId="19343" xr:uid="{00000000-0005-0000-0000-00008C9E0000}"/>
    <cellStyle name="Total 4 3 2 2 4 2" xfId="29517" xr:uid="{00000000-0005-0000-0000-00008D9E0000}"/>
    <cellStyle name="Total 4 3 2 2 4 3" xfId="40157" xr:uid="{00000000-0005-0000-0000-00008E9E0000}"/>
    <cellStyle name="Total 4 3 2 2 5" xfId="29512" xr:uid="{00000000-0005-0000-0000-00008F9E0000}"/>
    <cellStyle name="Total 4 3 2 2 6" xfId="35055" xr:uid="{00000000-0005-0000-0000-0000909E0000}"/>
    <cellStyle name="Total 4 3 2 3" xfId="29511" xr:uid="{00000000-0005-0000-0000-0000919E0000}"/>
    <cellStyle name="Total 4 3 2 4" xfId="33784" xr:uid="{00000000-0005-0000-0000-0000929E0000}"/>
    <cellStyle name="Total 4 3 3" xfId="19344" xr:uid="{00000000-0005-0000-0000-0000939E0000}"/>
    <cellStyle name="Total 4 3 3 2" xfId="19345" xr:uid="{00000000-0005-0000-0000-0000949E0000}"/>
    <cellStyle name="Total 4 3 3 2 2" xfId="19346" xr:uid="{00000000-0005-0000-0000-0000959E0000}"/>
    <cellStyle name="Total 4 3 3 2 2 2" xfId="29520" xr:uid="{00000000-0005-0000-0000-0000969E0000}"/>
    <cellStyle name="Total 4 3 3 2 2 3" xfId="38367" xr:uid="{00000000-0005-0000-0000-0000979E0000}"/>
    <cellStyle name="Total 4 3 3 2 3" xfId="19347" xr:uid="{00000000-0005-0000-0000-0000989E0000}"/>
    <cellStyle name="Total 4 3 3 2 3 2" xfId="29521" xr:uid="{00000000-0005-0000-0000-0000999E0000}"/>
    <cellStyle name="Total 4 3 3 2 3 3" xfId="40907" xr:uid="{00000000-0005-0000-0000-00009A9E0000}"/>
    <cellStyle name="Total 4 3 3 2 4" xfId="29519" xr:uid="{00000000-0005-0000-0000-00009B9E0000}"/>
    <cellStyle name="Total 4 3 3 2 5" xfId="35814" xr:uid="{00000000-0005-0000-0000-00009C9E0000}"/>
    <cellStyle name="Total 4 3 3 3" xfId="19348" xr:uid="{00000000-0005-0000-0000-00009D9E0000}"/>
    <cellStyle name="Total 4 3 3 3 2" xfId="29522" xr:uid="{00000000-0005-0000-0000-00009E9E0000}"/>
    <cellStyle name="Total 4 3 3 3 3" xfId="37093" xr:uid="{00000000-0005-0000-0000-00009F9E0000}"/>
    <cellStyle name="Total 4 3 3 4" xfId="19349" xr:uid="{00000000-0005-0000-0000-0000A09E0000}"/>
    <cellStyle name="Total 4 3 3 4 2" xfId="29523" xr:uid="{00000000-0005-0000-0000-0000A19E0000}"/>
    <cellStyle name="Total 4 3 3 4 3" xfId="39637" xr:uid="{00000000-0005-0000-0000-0000A29E0000}"/>
    <cellStyle name="Total 4 3 3 5" xfId="29518" xr:uid="{00000000-0005-0000-0000-0000A39E0000}"/>
    <cellStyle name="Total 4 3 3 6" xfId="34537" xr:uid="{00000000-0005-0000-0000-0000A49E0000}"/>
    <cellStyle name="Total 4 3 4" xfId="19350" xr:uid="{00000000-0005-0000-0000-0000A59E0000}"/>
    <cellStyle name="Total 4 3 4 2" xfId="29524" xr:uid="{00000000-0005-0000-0000-0000A69E0000}"/>
    <cellStyle name="Total 4 3 5" xfId="19336" xr:uid="{00000000-0005-0000-0000-0000A79E0000}"/>
    <cellStyle name="Total 4 3 6" xfId="29510" xr:uid="{00000000-0005-0000-0000-0000A89E0000}"/>
    <cellStyle name="Total 4 3 7" xfId="32580" xr:uid="{00000000-0005-0000-0000-0000A99E0000}"/>
    <cellStyle name="Total 4 4" xfId="2878" xr:uid="{00000000-0005-0000-0000-0000AA9E0000}"/>
    <cellStyle name="Total 4 4 2" xfId="19352" xr:uid="{00000000-0005-0000-0000-0000AB9E0000}"/>
    <cellStyle name="Total 4 4 2 2" xfId="19353" xr:uid="{00000000-0005-0000-0000-0000AC9E0000}"/>
    <cellStyle name="Total 4 4 2 2 2" xfId="19354" xr:uid="{00000000-0005-0000-0000-0000AD9E0000}"/>
    <cellStyle name="Total 4 4 2 2 2 2" xfId="19355" xr:uid="{00000000-0005-0000-0000-0000AE9E0000}"/>
    <cellStyle name="Total 4 4 2 2 2 2 2" xfId="29529" xr:uid="{00000000-0005-0000-0000-0000AF9E0000}"/>
    <cellStyle name="Total 4 4 2 2 2 2 3" xfId="39038" xr:uid="{00000000-0005-0000-0000-0000B09E0000}"/>
    <cellStyle name="Total 4 4 2 2 2 3" xfId="19356" xr:uid="{00000000-0005-0000-0000-0000B19E0000}"/>
    <cellStyle name="Total 4 4 2 2 2 3 2" xfId="29530" xr:uid="{00000000-0005-0000-0000-0000B29E0000}"/>
    <cellStyle name="Total 4 4 2 2 2 3 3" xfId="41578" xr:uid="{00000000-0005-0000-0000-0000B39E0000}"/>
    <cellStyle name="Total 4 4 2 2 2 4" xfId="29528" xr:uid="{00000000-0005-0000-0000-0000B49E0000}"/>
    <cellStyle name="Total 4 4 2 2 2 5" xfId="36485" xr:uid="{00000000-0005-0000-0000-0000B59E0000}"/>
    <cellStyle name="Total 4 4 2 2 3" xfId="19357" xr:uid="{00000000-0005-0000-0000-0000B69E0000}"/>
    <cellStyle name="Total 4 4 2 2 3 2" xfId="29531" xr:uid="{00000000-0005-0000-0000-0000B79E0000}"/>
    <cellStyle name="Total 4 4 2 2 3 3" xfId="37766" xr:uid="{00000000-0005-0000-0000-0000B89E0000}"/>
    <cellStyle name="Total 4 4 2 2 4" xfId="19358" xr:uid="{00000000-0005-0000-0000-0000B99E0000}"/>
    <cellStyle name="Total 4 4 2 2 4 2" xfId="29532" xr:uid="{00000000-0005-0000-0000-0000BA9E0000}"/>
    <cellStyle name="Total 4 4 2 2 4 3" xfId="40308" xr:uid="{00000000-0005-0000-0000-0000BB9E0000}"/>
    <cellStyle name="Total 4 4 2 2 5" xfId="29527" xr:uid="{00000000-0005-0000-0000-0000BC9E0000}"/>
    <cellStyle name="Total 4 4 2 2 6" xfId="35206" xr:uid="{00000000-0005-0000-0000-0000BD9E0000}"/>
    <cellStyle name="Total 4 4 2 3" xfId="29526" xr:uid="{00000000-0005-0000-0000-0000BE9E0000}"/>
    <cellStyle name="Total 4 4 2 4" xfId="33935" xr:uid="{00000000-0005-0000-0000-0000BF9E0000}"/>
    <cellStyle name="Total 4 4 3" xfId="19359" xr:uid="{00000000-0005-0000-0000-0000C09E0000}"/>
    <cellStyle name="Total 4 4 3 2" xfId="19360" xr:uid="{00000000-0005-0000-0000-0000C19E0000}"/>
    <cellStyle name="Total 4 4 3 2 2" xfId="19361" xr:uid="{00000000-0005-0000-0000-0000C29E0000}"/>
    <cellStyle name="Total 4 4 3 2 2 2" xfId="29535" xr:uid="{00000000-0005-0000-0000-0000C39E0000}"/>
    <cellStyle name="Total 4 4 3 2 2 3" xfId="38518" xr:uid="{00000000-0005-0000-0000-0000C49E0000}"/>
    <cellStyle name="Total 4 4 3 2 3" xfId="19362" xr:uid="{00000000-0005-0000-0000-0000C59E0000}"/>
    <cellStyle name="Total 4 4 3 2 3 2" xfId="29536" xr:uid="{00000000-0005-0000-0000-0000C69E0000}"/>
    <cellStyle name="Total 4 4 3 2 3 3" xfId="41058" xr:uid="{00000000-0005-0000-0000-0000C79E0000}"/>
    <cellStyle name="Total 4 4 3 2 4" xfId="29534" xr:uid="{00000000-0005-0000-0000-0000C89E0000}"/>
    <cellStyle name="Total 4 4 3 2 5" xfId="35965" xr:uid="{00000000-0005-0000-0000-0000C99E0000}"/>
    <cellStyle name="Total 4 4 3 3" xfId="19363" xr:uid="{00000000-0005-0000-0000-0000CA9E0000}"/>
    <cellStyle name="Total 4 4 3 3 2" xfId="29537" xr:uid="{00000000-0005-0000-0000-0000CB9E0000}"/>
    <cellStyle name="Total 4 4 3 3 3" xfId="37244" xr:uid="{00000000-0005-0000-0000-0000CC9E0000}"/>
    <cellStyle name="Total 4 4 3 4" xfId="19364" xr:uid="{00000000-0005-0000-0000-0000CD9E0000}"/>
    <cellStyle name="Total 4 4 3 4 2" xfId="29538" xr:uid="{00000000-0005-0000-0000-0000CE9E0000}"/>
    <cellStyle name="Total 4 4 3 4 3" xfId="39788" xr:uid="{00000000-0005-0000-0000-0000CF9E0000}"/>
    <cellStyle name="Total 4 4 3 5" xfId="29533" xr:uid="{00000000-0005-0000-0000-0000D09E0000}"/>
    <cellStyle name="Total 4 4 3 6" xfId="34684" xr:uid="{00000000-0005-0000-0000-0000D19E0000}"/>
    <cellStyle name="Total 4 4 4" xfId="19365" xr:uid="{00000000-0005-0000-0000-0000D29E0000}"/>
    <cellStyle name="Total 4 4 4 2" xfId="29539" xr:uid="{00000000-0005-0000-0000-0000D39E0000}"/>
    <cellStyle name="Total 4 4 5" xfId="19351" xr:uid="{00000000-0005-0000-0000-0000D49E0000}"/>
    <cellStyle name="Total 4 4 6" xfId="29525" xr:uid="{00000000-0005-0000-0000-0000D59E0000}"/>
    <cellStyle name="Total 4 4 7" xfId="32731" xr:uid="{00000000-0005-0000-0000-0000D69E0000}"/>
    <cellStyle name="Total 4 5" xfId="19366" xr:uid="{00000000-0005-0000-0000-0000D79E0000}"/>
    <cellStyle name="Total 4 5 2" xfId="19367" xr:uid="{00000000-0005-0000-0000-0000D89E0000}"/>
    <cellStyle name="Total 4 5 2 2" xfId="19368" xr:uid="{00000000-0005-0000-0000-0000D99E0000}"/>
    <cellStyle name="Total 4 5 2 2 2" xfId="19369" xr:uid="{00000000-0005-0000-0000-0000DA9E0000}"/>
    <cellStyle name="Total 4 5 2 2 2 2" xfId="19370" xr:uid="{00000000-0005-0000-0000-0000DB9E0000}"/>
    <cellStyle name="Total 4 5 2 2 2 2 2" xfId="29544" xr:uid="{00000000-0005-0000-0000-0000DC9E0000}"/>
    <cellStyle name="Total 4 5 2 2 2 2 3" xfId="39197" xr:uid="{00000000-0005-0000-0000-0000DD9E0000}"/>
    <cellStyle name="Total 4 5 2 2 2 3" xfId="19371" xr:uid="{00000000-0005-0000-0000-0000DE9E0000}"/>
    <cellStyle name="Total 4 5 2 2 2 3 2" xfId="29545" xr:uid="{00000000-0005-0000-0000-0000DF9E0000}"/>
    <cellStyle name="Total 4 5 2 2 2 3 3" xfId="41737" xr:uid="{00000000-0005-0000-0000-0000E09E0000}"/>
    <cellStyle name="Total 4 5 2 2 2 4" xfId="29543" xr:uid="{00000000-0005-0000-0000-0000E19E0000}"/>
    <cellStyle name="Total 4 5 2 2 2 5" xfId="36644" xr:uid="{00000000-0005-0000-0000-0000E29E0000}"/>
    <cellStyle name="Total 4 5 2 2 3" xfId="19372" xr:uid="{00000000-0005-0000-0000-0000E39E0000}"/>
    <cellStyle name="Total 4 5 2 2 3 2" xfId="29546" xr:uid="{00000000-0005-0000-0000-0000E49E0000}"/>
    <cellStyle name="Total 4 5 2 2 3 3" xfId="37927" xr:uid="{00000000-0005-0000-0000-0000E59E0000}"/>
    <cellStyle name="Total 4 5 2 2 4" xfId="19373" xr:uid="{00000000-0005-0000-0000-0000E69E0000}"/>
    <cellStyle name="Total 4 5 2 2 4 2" xfId="29547" xr:uid="{00000000-0005-0000-0000-0000E79E0000}"/>
    <cellStyle name="Total 4 5 2 2 4 3" xfId="40467" xr:uid="{00000000-0005-0000-0000-0000E89E0000}"/>
    <cellStyle name="Total 4 5 2 2 5" xfId="29542" xr:uid="{00000000-0005-0000-0000-0000E99E0000}"/>
    <cellStyle name="Total 4 5 2 2 6" xfId="35367" xr:uid="{00000000-0005-0000-0000-0000EA9E0000}"/>
    <cellStyle name="Total 4 5 2 3" xfId="29541" xr:uid="{00000000-0005-0000-0000-0000EB9E0000}"/>
    <cellStyle name="Total 4 5 2 4" xfId="34095" xr:uid="{00000000-0005-0000-0000-0000EC9E0000}"/>
    <cellStyle name="Total 4 5 3" xfId="19374" xr:uid="{00000000-0005-0000-0000-0000ED9E0000}"/>
    <cellStyle name="Total 4 5 3 2" xfId="19375" xr:uid="{00000000-0005-0000-0000-0000EE9E0000}"/>
    <cellStyle name="Total 4 5 3 2 2" xfId="19376" xr:uid="{00000000-0005-0000-0000-0000EF9E0000}"/>
    <cellStyle name="Total 4 5 3 2 2 2" xfId="29550" xr:uid="{00000000-0005-0000-0000-0000F09E0000}"/>
    <cellStyle name="Total 4 5 3 2 2 3" xfId="38677" xr:uid="{00000000-0005-0000-0000-0000F19E0000}"/>
    <cellStyle name="Total 4 5 3 2 3" xfId="19377" xr:uid="{00000000-0005-0000-0000-0000F29E0000}"/>
    <cellStyle name="Total 4 5 3 2 3 2" xfId="29551" xr:uid="{00000000-0005-0000-0000-0000F39E0000}"/>
    <cellStyle name="Total 4 5 3 2 3 3" xfId="41217" xr:uid="{00000000-0005-0000-0000-0000F49E0000}"/>
    <cellStyle name="Total 4 5 3 2 4" xfId="29549" xr:uid="{00000000-0005-0000-0000-0000F59E0000}"/>
    <cellStyle name="Total 4 5 3 2 5" xfId="36124" xr:uid="{00000000-0005-0000-0000-0000F69E0000}"/>
    <cellStyle name="Total 4 5 3 3" xfId="19378" xr:uid="{00000000-0005-0000-0000-0000F79E0000}"/>
    <cellStyle name="Total 4 5 3 3 2" xfId="29552" xr:uid="{00000000-0005-0000-0000-0000F89E0000}"/>
    <cellStyle name="Total 4 5 3 3 3" xfId="37405" xr:uid="{00000000-0005-0000-0000-0000F99E0000}"/>
    <cellStyle name="Total 4 5 3 4" xfId="19379" xr:uid="{00000000-0005-0000-0000-0000FA9E0000}"/>
    <cellStyle name="Total 4 5 3 4 2" xfId="29553" xr:uid="{00000000-0005-0000-0000-0000FB9E0000}"/>
    <cellStyle name="Total 4 5 3 4 3" xfId="39947" xr:uid="{00000000-0005-0000-0000-0000FC9E0000}"/>
    <cellStyle name="Total 4 5 3 5" xfId="29548" xr:uid="{00000000-0005-0000-0000-0000FD9E0000}"/>
    <cellStyle name="Total 4 5 3 6" xfId="34844" xr:uid="{00000000-0005-0000-0000-0000FE9E0000}"/>
    <cellStyle name="Total 4 5 4" xfId="19380" xr:uid="{00000000-0005-0000-0000-0000FF9E0000}"/>
    <cellStyle name="Total 4 5 4 2" xfId="29554" xr:uid="{00000000-0005-0000-0000-0000009F0000}"/>
    <cellStyle name="Total 4 5 5" xfId="29540" xr:uid="{00000000-0005-0000-0000-0000019F0000}"/>
    <cellStyle name="Total 4 5 6" xfId="32908" xr:uid="{00000000-0005-0000-0000-0000029F0000}"/>
    <cellStyle name="Total 4 6" xfId="19381" xr:uid="{00000000-0005-0000-0000-0000039F0000}"/>
    <cellStyle name="Total 4 6 2" xfId="19382" xr:uid="{00000000-0005-0000-0000-0000049F0000}"/>
    <cellStyle name="Total 4 6 2 2" xfId="19383" xr:uid="{00000000-0005-0000-0000-0000059F0000}"/>
    <cellStyle name="Total 4 6 2 2 2" xfId="19384" xr:uid="{00000000-0005-0000-0000-0000069F0000}"/>
    <cellStyle name="Total 4 6 2 2 2 2" xfId="29558" xr:uid="{00000000-0005-0000-0000-0000079F0000}"/>
    <cellStyle name="Total 4 6 2 2 2 3" xfId="38222" xr:uid="{00000000-0005-0000-0000-0000089F0000}"/>
    <cellStyle name="Total 4 6 2 2 3" xfId="19385" xr:uid="{00000000-0005-0000-0000-0000099F0000}"/>
    <cellStyle name="Total 4 6 2 2 3 2" xfId="29559" xr:uid="{00000000-0005-0000-0000-00000A9F0000}"/>
    <cellStyle name="Total 4 6 2 2 3 3" xfId="40762" xr:uid="{00000000-0005-0000-0000-00000B9F0000}"/>
    <cellStyle name="Total 4 6 2 2 4" xfId="29557" xr:uid="{00000000-0005-0000-0000-00000C9F0000}"/>
    <cellStyle name="Total 4 6 2 2 5" xfId="35669" xr:uid="{00000000-0005-0000-0000-00000D9F0000}"/>
    <cellStyle name="Total 4 6 2 3" xfId="19386" xr:uid="{00000000-0005-0000-0000-00000E9F0000}"/>
    <cellStyle name="Total 4 6 2 3 2" xfId="29560" xr:uid="{00000000-0005-0000-0000-00000F9F0000}"/>
    <cellStyle name="Total 4 6 2 3 3" xfId="36948" xr:uid="{00000000-0005-0000-0000-0000109F0000}"/>
    <cellStyle name="Total 4 6 2 4" xfId="19387" xr:uid="{00000000-0005-0000-0000-0000119F0000}"/>
    <cellStyle name="Total 4 6 2 4 2" xfId="29561" xr:uid="{00000000-0005-0000-0000-0000129F0000}"/>
    <cellStyle name="Total 4 6 2 4 3" xfId="39492" xr:uid="{00000000-0005-0000-0000-0000139F0000}"/>
    <cellStyle name="Total 4 6 2 5" xfId="29556" xr:uid="{00000000-0005-0000-0000-0000149F0000}"/>
    <cellStyle name="Total 4 6 2 6" xfId="34394" xr:uid="{00000000-0005-0000-0000-0000159F0000}"/>
    <cellStyle name="Total 4 6 3" xfId="29555" xr:uid="{00000000-0005-0000-0000-0000169F0000}"/>
    <cellStyle name="Total 4 6 4" xfId="31795" xr:uid="{00000000-0005-0000-0000-0000179F0000}"/>
    <cellStyle name="Total 4 7" xfId="19388" xr:uid="{00000000-0005-0000-0000-0000189F0000}"/>
    <cellStyle name="Total 4 7 2" xfId="19389" xr:uid="{00000000-0005-0000-0000-0000199F0000}"/>
    <cellStyle name="Total 4 7 2 2" xfId="19390" xr:uid="{00000000-0005-0000-0000-00001A9F0000}"/>
    <cellStyle name="Total 4 7 2 2 2" xfId="29564" xr:uid="{00000000-0005-0000-0000-00001B9F0000}"/>
    <cellStyle name="Total 4 7 2 2 3" xfId="38079" xr:uid="{00000000-0005-0000-0000-00001C9F0000}"/>
    <cellStyle name="Total 4 7 2 3" xfId="19391" xr:uid="{00000000-0005-0000-0000-00001D9F0000}"/>
    <cellStyle name="Total 4 7 2 3 2" xfId="29565" xr:uid="{00000000-0005-0000-0000-00001E9F0000}"/>
    <cellStyle name="Total 4 7 2 3 3" xfId="40619" xr:uid="{00000000-0005-0000-0000-00001F9F0000}"/>
    <cellStyle name="Total 4 7 2 4" xfId="29563" xr:uid="{00000000-0005-0000-0000-0000209F0000}"/>
    <cellStyle name="Total 4 7 2 5" xfId="35526" xr:uid="{00000000-0005-0000-0000-0000219F0000}"/>
    <cellStyle name="Total 4 7 3" xfId="19392" xr:uid="{00000000-0005-0000-0000-0000229F0000}"/>
    <cellStyle name="Total 4 7 3 2" xfId="29566" xr:uid="{00000000-0005-0000-0000-0000239F0000}"/>
    <cellStyle name="Total 4 7 3 3" xfId="36805" xr:uid="{00000000-0005-0000-0000-0000249F0000}"/>
    <cellStyle name="Total 4 7 4" xfId="19393" xr:uid="{00000000-0005-0000-0000-0000259F0000}"/>
    <cellStyle name="Total 4 7 4 2" xfId="29567" xr:uid="{00000000-0005-0000-0000-0000269F0000}"/>
    <cellStyle name="Total 4 7 4 3" xfId="39349" xr:uid="{00000000-0005-0000-0000-0000279F0000}"/>
    <cellStyle name="Total 4 7 5" xfId="29562" xr:uid="{00000000-0005-0000-0000-0000289F0000}"/>
    <cellStyle name="Total 4 7 6" xfId="34251" xr:uid="{00000000-0005-0000-0000-0000299F0000}"/>
    <cellStyle name="Total 4 8" xfId="19394" xr:uid="{00000000-0005-0000-0000-00002A9F0000}"/>
    <cellStyle name="Total 4 8 2" xfId="29568" xr:uid="{00000000-0005-0000-0000-00002B9F0000}"/>
    <cellStyle name="Total 4 8 3" xfId="42485" xr:uid="{00000000-0005-0000-0000-00002C9F0000}"/>
    <cellStyle name="Total 4 9" xfId="19272" xr:uid="{00000000-0005-0000-0000-00002D9F0000}"/>
    <cellStyle name="Total 5" xfId="2879" xr:uid="{00000000-0005-0000-0000-00002E9F0000}"/>
    <cellStyle name="Total 5 10" xfId="29569" xr:uid="{00000000-0005-0000-0000-00002F9F0000}"/>
    <cellStyle name="Total 5 2" xfId="2880" xr:uid="{00000000-0005-0000-0000-0000309F0000}"/>
    <cellStyle name="Total 5 2 2" xfId="2881" xr:uid="{00000000-0005-0000-0000-0000319F0000}"/>
    <cellStyle name="Total 5 2 2 2" xfId="19398" xr:uid="{00000000-0005-0000-0000-0000329F0000}"/>
    <cellStyle name="Total 5 2 2 2 2" xfId="19399" xr:uid="{00000000-0005-0000-0000-0000339F0000}"/>
    <cellStyle name="Total 5 2 2 2 2 2" xfId="19400" xr:uid="{00000000-0005-0000-0000-0000349F0000}"/>
    <cellStyle name="Total 5 2 2 2 2 2 2" xfId="19401" xr:uid="{00000000-0005-0000-0000-0000359F0000}"/>
    <cellStyle name="Total 5 2 2 2 2 2 2 2" xfId="29575" xr:uid="{00000000-0005-0000-0000-0000369F0000}"/>
    <cellStyle name="Total 5 2 2 2 2 2 2 3" xfId="38967" xr:uid="{00000000-0005-0000-0000-0000379F0000}"/>
    <cellStyle name="Total 5 2 2 2 2 2 3" xfId="19402" xr:uid="{00000000-0005-0000-0000-0000389F0000}"/>
    <cellStyle name="Total 5 2 2 2 2 2 3 2" xfId="29576" xr:uid="{00000000-0005-0000-0000-0000399F0000}"/>
    <cellStyle name="Total 5 2 2 2 2 2 3 3" xfId="41507" xr:uid="{00000000-0005-0000-0000-00003A9F0000}"/>
    <cellStyle name="Total 5 2 2 2 2 2 4" xfId="29574" xr:uid="{00000000-0005-0000-0000-00003B9F0000}"/>
    <cellStyle name="Total 5 2 2 2 2 2 5" xfId="36414" xr:uid="{00000000-0005-0000-0000-00003C9F0000}"/>
    <cellStyle name="Total 5 2 2 2 2 3" xfId="19403" xr:uid="{00000000-0005-0000-0000-00003D9F0000}"/>
    <cellStyle name="Total 5 2 2 2 2 3 2" xfId="29577" xr:uid="{00000000-0005-0000-0000-00003E9F0000}"/>
    <cellStyle name="Total 5 2 2 2 2 3 3" xfId="37695" xr:uid="{00000000-0005-0000-0000-00003F9F0000}"/>
    <cellStyle name="Total 5 2 2 2 2 4" xfId="19404" xr:uid="{00000000-0005-0000-0000-0000409F0000}"/>
    <cellStyle name="Total 5 2 2 2 2 4 2" xfId="29578" xr:uid="{00000000-0005-0000-0000-0000419F0000}"/>
    <cellStyle name="Total 5 2 2 2 2 4 3" xfId="40237" xr:uid="{00000000-0005-0000-0000-0000429F0000}"/>
    <cellStyle name="Total 5 2 2 2 2 5" xfId="29573" xr:uid="{00000000-0005-0000-0000-0000439F0000}"/>
    <cellStyle name="Total 5 2 2 2 2 6" xfId="35135" xr:uid="{00000000-0005-0000-0000-0000449F0000}"/>
    <cellStyle name="Total 5 2 2 2 3" xfId="29572" xr:uid="{00000000-0005-0000-0000-0000459F0000}"/>
    <cellStyle name="Total 5 2 2 2 4" xfId="33864" xr:uid="{00000000-0005-0000-0000-0000469F0000}"/>
    <cellStyle name="Total 5 2 2 3" xfId="19405" xr:uid="{00000000-0005-0000-0000-0000479F0000}"/>
    <cellStyle name="Total 5 2 2 3 2" xfId="19406" xr:uid="{00000000-0005-0000-0000-0000489F0000}"/>
    <cellStyle name="Total 5 2 2 3 2 2" xfId="19407" xr:uid="{00000000-0005-0000-0000-0000499F0000}"/>
    <cellStyle name="Total 5 2 2 3 2 2 2" xfId="29581" xr:uid="{00000000-0005-0000-0000-00004A9F0000}"/>
    <cellStyle name="Total 5 2 2 3 2 2 3" xfId="38447" xr:uid="{00000000-0005-0000-0000-00004B9F0000}"/>
    <cellStyle name="Total 5 2 2 3 2 3" xfId="19408" xr:uid="{00000000-0005-0000-0000-00004C9F0000}"/>
    <cellStyle name="Total 5 2 2 3 2 3 2" xfId="29582" xr:uid="{00000000-0005-0000-0000-00004D9F0000}"/>
    <cellStyle name="Total 5 2 2 3 2 3 3" xfId="40987" xr:uid="{00000000-0005-0000-0000-00004E9F0000}"/>
    <cellStyle name="Total 5 2 2 3 2 4" xfId="29580" xr:uid="{00000000-0005-0000-0000-00004F9F0000}"/>
    <cellStyle name="Total 5 2 2 3 2 5" xfId="35894" xr:uid="{00000000-0005-0000-0000-0000509F0000}"/>
    <cellStyle name="Total 5 2 2 3 3" xfId="19409" xr:uid="{00000000-0005-0000-0000-0000519F0000}"/>
    <cellStyle name="Total 5 2 2 3 3 2" xfId="29583" xr:uid="{00000000-0005-0000-0000-0000529F0000}"/>
    <cellStyle name="Total 5 2 2 3 3 3" xfId="37173" xr:uid="{00000000-0005-0000-0000-0000539F0000}"/>
    <cellStyle name="Total 5 2 2 3 4" xfId="19410" xr:uid="{00000000-0005-0000-0000-0000549F0000}"/>
    <cellStyle name="Total 5 2 2 3 4 2" xfId="29584" xr:uid="{00000000-0005-0000-0000-0000559F0000}"/>
    <cellStyle name="Total 5 2 2 3 4 3" xfId="39717" xr:uid="{00000000-0005-0000-0000-0000569F0000}"/>
    <cellStyle name="Total 5 2 2 3 5" xfId="29579" xr:uid="{00000000-0005-0000-0000-0000579F0000}"/>
    <cellStyle name="Total 5 2 2 3 6" xfId="34616" xr:uid="{00000000-0005-0000-0000-0000589F0000}"/>
    <cellStyle name="Total 5 2 2 4" xfId="19411" xr:uid="{00000000-0005-0000-0000-0000599F0000}"/>
    <cellStyle name="Total 5 2 2 4 2" xfId="29585" xr:uid="{00000000-0005-0000-0000-00005A9F0000}"/>
    <cellStyle name="Total 5 2 2 5" xfId="19397" xr:uid="{00000000-0005-0000-0000-00005B9F0000}"/>
    <cellStyle name="Total 5 2 2 6" xfId="29571" xr:uid="{00000000-0005-0000-0000-00005C9F0000}"/>
    <cellStyle name="Total 5 2 2 7" xfId="32661" xr:uid="{00000000-0005-0000-0000-00005D9F0000}"/>
    <cellStyle name="Total 5 2 3" xfId="2882" xr:uid="{00000000-0005-0000-0000-00005E9F0000}"/>
    <cellStyle name="Total 5 2 3 2" xfId="19413" xr:uid="{00000000-0005-0000-0000-00005F9F0000}"/>
    <cellStyle name="Total 5 2 3 2 2" xfId="19414" xr:uid="{00000000-0005-0000-0000-0000609F0000}"/>
    <cellStyle name="Total 5 2 3 2 2 2" xfId="19415" xr:uid="{00000000-0005-0000-0000-0000619F0000}"/>
    <cellStyle name="Total 5 2 3 2 2 2 2" xfId="19416" xr:uid="{00000000-0005-0000-0000-0000629F0000}"/>
    <cellStyle name="Total 5 2 3 2 2 2 2 2" xfId="29590" xr:uid="{00000000-0005-0000-0000-0000639F0000}"/>
    <cellStyle name="Total 5 2 3 2 2 2 2 3" xfId="39119" xr:uid="{00000000-0005-0000-0000-0000649F0000}"/>
    <cellStyle name="Total 5 2 3 2 2 2 3" xfId="19417" xr:uid="{00000000-0005-0000-0000-0000659F0000}"/>
    <cellStyle name="Total 5 2 3 2 2 2 3 2" xfId="29591" xr:uid="{00000000-0005-0000-0000-0000669F0000}"/>
    <cellStyle name="Total 5 2 3 2 2 2 3 3" xfId="41659" xr:uid="{00000000-0005-0000-0000-0000679F0000}"/>
    <cellStyle name="Total 5 2 3 2 2 2 4" xfId="29589" xr:uid="{00000000-0005-0000-0000-0000689F0000}"/>
    <cellStyle name="Total 5 2 3 2 2 2 5" xfId="36566" xr:uid="{00000000-0005-0000-0000-0000699F0000}"/>
    <cellStyle name="Total 5 2 3 2 2 3" xfId="19418" xr:uid="{00000000-0005-0000-0000-00006A9F0000}"/>
    <cellStyle name="Total 5 2 3 2 2 3 2" xfId="29592" xr:uid="{00000000-0005-0000-0000-00006B9F0000}"/>
    <cellStyle name="Total 5 2 3 2 2 3 3" xfId="37847" xr:uid="{00000000-0005-0000-0000-00006C9F0000}"/>
    <cellStyle name="Total 5 2 3 2 2 4" xfId="19419" xr:uid="{00000000-0005-0000-0000-00006D9F0000}"/>
    <cellStyle name="Total 5 2 3 2 2 4 2" xfId="29593" xr:uid="{00000000-0005-0000-0000-00006E9F0000}"/>
    <cellStyle name="Total 5 2 3 2 2 4 3" xfId="40389" xr:uid="{00000000-0005-0000-0000-00006F9F0000}"/>
    <cellStyle name="Total 5 2 3 2 2 5" xfId="29588" xr:uid="{00000000-0005-0000-0000-0000709F0000}"/>
    <cellStyle name="Total 5 2 3 2 2 6" xfId="35287" xr:uid="{00000000-0005-0000-0000-0000719F0000}"/>
    <cellStyle name="Total 5 2 3 2 3" xfId="29587" xr:uid="{00000000-0005-0000-0000-0000729F0000}"/>
    <cellStyle name="Total 5 2 3 2 4" xfId="34015" xr:uid="{00000000-0005-0000-0000-0000739F0000}"/>
    <cellStyle name="Total 5 2 3 3" xfId="19420" xr:uid="{00000000-0005-0000-0000-0000749F0000}"/>
    <cellStyle name="Total 5 2 3 3 2" xfId="19421" xr:uid="{00000000-0005-0000-0000-0000759F0000}"/>
    <cellStyle name="Total 5 2 3 3 2 2" xfId="19422" xr:uid="{00000000-0005-0000-0000-0000769F0000}"/>
    <cellStyle name="Total 5 2 3 3 2 2 2" xfId="29596" xr:uid="{00000000-0005-0000-0000-0000779F0000}"/>
    <cellStyle name="Total 5 2 3 3 2 2 3" xfId="38599" xr:uid="{00000000-0005-0000-0000-0000789F0000}"/>
    <cellStyle name="Total 5 2 3 3 2 3" xfId="19423" xr:uid="{00000000-0005-0000-0000-0000799F0000}"/>
    <cellStyle name="Total 5 2 3 3 2 3 2" xfId="29597" xr:uid="{00000000-0005-0000-0000-00007A9F0000}"/>
    <cellStyle name="Total 5 2 3 3 2 3 3" xfId="41139" xr:uid="{00000000-0005-0000-0000-00007B9F0000}"/>
    <cellStyle name="Total 5 2 3 3 2 4" xfId="29595" xr:uid="{00000000-0005-0000-0000-00007C9F0000}"/>
    <cellStyle name="Total 5 2 3 3 2 5" xfId="36046" xr:uid="{00000000-0005-0000-0000-00007D9F0000}"/>
    <cellStyle name="Total 5 2 3 3 3" xfId="19424" xr:uid="{00000000-0005-0000-0000-00007E9F0000}"/>
    <cellStyle name="Total 5 2 3 3 3 2" xfId="29598" xr:uid="{00000000-0005-0000-0000-00007F9F0000}"/>
    <cellStyle name="Total 5 2 3 3 3 3" xfId="37325" xr:uid="{00000000-0005-0000-0000-0000809F0000}"/>
    <cellStyle name="Total 5 2 3 3 4" xfId="19425" xr:uid="{00000000-0005-0000-0000-0000819F0000}"/>
    <cellStyle name="Total 5 2 3 3 4 2" xfId="29599" xr:uid="{00000000-0005-0000-0000-0000829F0000}"/>
    <cellStyle name="Total 5 2 3 3 4 3" xfId="39869" xr:uid="{00000000-0005-0000-0000-0000839F0000}"/>
    <cellStyle name="Total 5 2 3 3 5" xfId="29594" xr:uid="{00000000-0005-0000-0000-0000849F0000}"/>
    <cellStyle name="Total 5 2 3 3 6" xfId="34764" xr:uid="{00000000-0005-0000-0000-0000859F0000}"/>
    <cellStyle name="Total 5 2 3 4" xfId="19412" xr:uid="{00000000-0005-0000-0000-0000869F0000}"/>
    <cellStyle name="Total 5 2 3 5" xfId="29586" xr:uid="{00000000-0005-0000-0000-0000879F0000}"/>
    <cellStyle name="Total 5 2 4" xfId="2883" xr:uid="{00000000-0005-0000-0000-0000889F0000}"/>
    <cellStyle name="Total 5 2 4 2" xfId="19427" xr:uid="{00000000-0005-0000-0000-0000899F0000}"/>
    <cellStyle name="Total 5 2 4 2 2" xfId="19428" xr:uid="{00000000-0005-0000-0000-00008A9F0000}"/>
    <cellStyle name="Total 5 2 4 2 2 2" xfId="19429" xr:uid="{00000000-0005-0000-0000-00008B9F0000}"/>
    <cellStyle name="Total 5 2 4 2 2 2 2" xfId="19430" xr:uid="{00000000-0005-0000-0000-00008C9F0000}"/>
    <cellStyle name="Total 5 2 4 2 2 2 2 2" xfId="29604" xr:uid="{00000000-0005-0000-0000-00008D9F0000}"/>
    <cellStyle name="Total 5 2 4 2 2 2 2 3" xfId="39278" xr:uid="{00000000-0005-0000-0000-00008E9F0000}"/>
    <cellStyle name="Total 5 2 4 2 2 2 3" xfId="19431" xr:uid="{00000000-0005-0000-0000-00008F9F0000}"/>
    <cellStyle name="Total 5 2 4 2 2 2 3 2" xfId="29605" xr:uid="{00000000-0005-0000-0000-0000909F0000}"/>
    <cellStyle name="Total 5 2 4 2 2 2 3 3" xfId="41818" xr:uid="{00000000-0005-0000-0000-0000919F0000}"/>
    <cellStyle name="Total 5 2 4 2 2 2 4" xfId="29603" xr:uid="{00000000-0005-0000-0000-0000929F0000}"/>
    <cellStyle name="Total 5 2 4 2 2 2 5" xfId="36725" xr:uid="{00000000-0005-0000-0000-0000939F0000}"/>
    <cellStyle name="Total 5 2 4 2 2 3" xfId="19432" xr:uid="{00000000-0005-0000-0000-0000949F0000}"/>
    <cellStyle name="Total 5 2 4 2 2 3 2" xfId="29606" xr:uid="{00000000-0005-0000-0000-0000959F0000}"/>
    <cellStyle name="Total 5 2 4 2 2 3 3" xfId="38008" xr:uid="{00000000-0005-0000-0000-0000969F0000}"/>
    <cellStyle name="Total 5 2 4 2 2 4" xfId="19433" xr:uid="{00000000-0005-0000-0000-0000979F0000}"/>
    <cellStyle name="Total 5 2 4 2 2 4 2" xfId="29607" xr:uid="{00000000-0005-0000-0000-0000989F0000}"/>
    <cellStyle name="Total 5 2 4 2 2 4 3" xfId="40548" xr:uid="{00000000-0005-0000-0000-0000999F0000}"/>
    <cellStyle name="Total 5 2 4 2 2 5" xfId="29602" xr:uid="{00000000-0005-0000-0000-00009A9F0000}"/>
    <cellStyle name="Total 5 2 4 2 2 6" xfId="35448" xr:uid="{00000000-0005-0000-0000-00009B9F0000}"/>
    <cellStyle name="Total 5 2 4 2 3" xfId="29601" xr:uid="{00000000-0005-0000-0000-00009C9F0000}"/>
    <cellStyle name="Total 5 2 4 2 4" xfId="34176" xr:uid="{00000000-0005-0000-0000-00009D9F0000}"/>
    <cellStyle name="Total 5 2 4 3" xfId="19434" xr:uid="{00000000-0005-0000-0000-00009E9F0000}"/>
    <cellStyle name="Total 5 2 4 3 2" xfId="19435" xr:uid="{00000000-0005-0000-0000-00009F9F0000}"/>
    <cellStyle name="Total 5 2 4 3 2 2" xfId="19436" xr:uid="{00000000-0005-0000-0000-0000A09F0000}"/>
    <cellStyle name="Total 5 2 4 3 2 2 2" xfId="29610" xr:uid="{00000000-0005-0000-0000-0000A19F0000}"/>
    <cellStyle name="Total 5 2 4 3 2 2 3" xfId="38758" xr:uid="{00000000-0005-0000-0000-0000A29F0000}"/>
    <cellStyle name="Total 5 2 4 3 2 3" xfId="19437" xr:uid="{00000000-0005-0000-0000-0000A39F0000}"/>
    <cellStyle name="Total 5 2 4 3 2 3 2" xfId="29611" xr:uid="{00000000-0005-0000-0000-0000A49F0000}"/>
    <cellStyle name="Total 5 2 4 3 2 3 3" xfId="41298" xr:uid="{00000000-0005-0000-0000-0000A59F0000}"/>
    <cellStyle name="Total 5 2 4 3 2 4" xfId="29609" xr:uid="{00000000-0005-0000-0000-0000A69F0000}"/>
    <cellStyle name="Total 5 2 4 3 2 5" xfId="36205" xr:uid="{00000000-0005-0000-0000-0000A79F0000}"/>
    <cellStyle name="Total 5 2 4 3 3" xfId="19438" xr:uid="{00000000-0005-0000-0000-0000A89F0000}"/>
    <cellStyle name="Total 5 2 4 3 3 2" xfId="29612" xr:uid="{00000000-0005-0000-0000-0000A99F0000}"/>
    <cellStyle name="Total 5 2 4 3 3 3" xfId="37486" xr:uid="{00000000-0005-0000-0000-0000AA9F0000}"/>
    <cellStyle name="Total 5 2 4 3 4" xfId="19439" xr:uid="{00000000-0005-0000-0000-0000AB9F0000}"/>
    <cellStyle name="Total 5 2 4 3 4 2" xfId="29613" xr:uid="{00000000-0005-0000-0000-0000AC9F0000}"/>
    <cellStyle name="Total 5 2 4 3 4 3" xfId="40028" xr:uid="{00000000-0005-0000-0000-0000AD9F0000}"/>
    <cellStyle name="Total 5 2 4 3 5" xfId="29608" xr:uid="{00000000-0005-0000-0000-0000AE9F0000}"/>
    <cellStyle name="Total 5 2 4 3 6" xfId="34926" xr:uid="{00000000-0005-0000-0000-0000AF9F0000}"/>
    <cellStyle name="Total 5 2 4 4" xfId="19440" xr:uid="{00000000-0005-0000-0000-0000B09F0000}"/>
    <cellStyle name="Total 5 2 4 4 2" xfId="29614" xr:uid="{00000000-0005-0000-0000-0000B19F0000}"/>
    <cellStyle name="Total 5 2 4 5" xfId="19426" xr:uid="{00000000-0005-0000-0000-0000B29F0000}"/>
    <cellStyle name="Total 5 2 4 6" xfId="29600" xr:uid="{00000000-0005-0000-0000-0000B39F0000}"/>
    <cellStyle name="Total 5 2 4 7" xfId="33640" xr:uid="{00000000-0005-0000-0000-0000B49F0000}"/>
    <cellStyle name="Total 5 2 5" xfId="19441" xr:uid="{00000000-0005-0000-0000-0000B59F0000}"/>
    <cellStyle name="Total 5 2 5 2" xfId="19442" xr:uid="{00000000-0005-0000-0000-0000B69F0000}"/>
    <cellStyle name="Total 5 2 5 2 2" xfId="19443" xr:uid="{00000000-0005-0000-0000-0000B79F0000}"/>
    <cellStyle name="Total 5 2 5 2 2 2" xfId="19444" xr:uid="{00000000-0005-0000-0000-0000B89F0000}"/>
    <cellStyle name="Total 5 2 5 2 2 2 2" xfId="29618" xr:uid="{00000000-0005-0000-0000-0000B99F0000}"/>
    <cellStyle name="Total 5 2 5 2 2 2 3" xfId="38297" xr:uid="{00000000-0005-0000-0000-0000BA9F0000}"/>
    <cellStyle name="Total 5 2 5 2 2 3" xfId="19445" xr:uid="{00000000-0005-0000-0000-0000BB9F0000}"/>
    <cellStyle name="Total 5 2 5 2 2 3 2" xfId="29619" xr:uid="{00000000-0005-0000-0000-0000BC9F0000}"/>
    <cellStyle name="Total 5 2 5 2 2 3 3" xfId="40837" xr:uid="{00000000-0005-0000-0000-0000BD9F0000}"/>
    <cellStyle name="Total 5 2 5 2 2 4" xfId="29617" xr:uid="{00000000-0005-0000-0000-0000BE9F0000}"/>
    <cellStyle name="Total 5 2 5 2 2 5" xfId="35744" xr:uid="{00000000-0005-0000-0000-0000BF9F0000}"/>
    <cellStyle name="Total 5 2 5 2 3" xfId="19446" xr:uid="{00000000-0005-0000-0000-0000C09F0000}"/>
    <cellStyle name="Total 5 2 5 2 3 2" xfId="29620" xr:uid="{00000000-0005-0000-0000-0000C19F0000}"/>
    <cellStyle name="Total 5 2 5 2 3 3" xfId="37023" xr:uid="{00000000-0005-0000-0000-0000C29F0000}"/>
    <cellStyle name="Total 5 2 5 2 4" xfId="19447" xr:uid="{00000000-0005-0000-0000-0000C39F0000}"/>
    <cellStyle name="Total 5 2 5 2 4 2" xfId="29621" xr:uid="{00000000-0005-0000-0000-0000C49F0000}"/>
    <cellStyle name="Total 5 2 5 2 4 3" xfId="39567" xr:uid="{00000000-0005-0000-0000-0000C59F0000}"/>
    <cellStyle name="Total 5 2 5 2 5" xfId="29616" xr:uid="{00000000-0005-0000-0000-0000C69F0000}"/>
    <cellStyle name="Total 5 2 5 2 6" xfId="34469" xr:uid="{00000000-0005-0000-0000-0000C79F0000}"/>
    <cellStyle name="Total 5 2 5 3" xfId="29615" xr:uid="{00000000-0005-0000-0000-0000C89F0000}"/>
    <cellStyle name="Total 5 2 5 4" xfId="32501" xr:uid="{00000000-0005-0000-0000-0000C99F0000}"/>
    <cellStyle name="Total 5 2 6" xfId="19448" xr:uid="{00000000-0005-0000-0000-0000CA9F0000}"/>
    <cellStyle name="Total 5 2 6 2" xfId="19449" xr:uid="{00000000-0005-0000-0000-0000CB9F0000}"/>
    <cellStyle name="Total 5 2 6 2 2" xfId="19450" xr:uid="{00000000-0005-0000-0000-0000CC9F0000}"/>
    <cellStyle name="Total 5 2 6 2 2 2" xfId="19451" xr:uid="{00000000-0005-0000-0000-0000CD9F0000}"/>
    <cellStyle name="Total 5 2 6 2 2 2 2" xfId="29625" xr:uid="{00000000-0005-0000-0000-0000CE9F0000}"/>
    <cellStyle name="Total 5 2 6 2 2 2 3" xfId="38817" xr:uid="{00000000-0005-0000-0000-0000CF9F0000}"/>
    <cellStyle name="Total 5 2 6 2 2 3" xfId="19452" xr:uid="{00000000-0005-0000-0000-0000D09F0000}"/>
    <cellStyle name="Total 5 2 6 2 2 3 2" xfId="29626" xr:uid="{00000000-0005-0000-0000-0000D19F0000}"/>
    <cellStyle name="Total 5 2 6 2 2 3 3" xfId="41357" xr:uid="{00000000-0005-0000-0000-0000D29F0000}"/>
    <cellStyle name="Total 5 2 6 2 2 4" xfId="29624" xr:uid="{00000000-0005-0000-0000-0000D39F0000}"/>
    <cellStyle name="Total 5 2 6 2 2 5" xfId="36264" xr:uid="{00000000-0005-0000-0000-0000D49F0000}"/>
    <cellStyle name="Total 5 2 6 2 3" xfId="19453" xr:uid="{00000000-0005-0000-0000-0000D59F0000}"/>
    <cellStyle name="Total 5 2 6 2 3 2" xfId="29627" xr:uid="{00000000-0005-0000-0000-0000D69F0000}"/>
    <cellStyle name="Total 5 2 6 2 3 3" xfId="37545" xr:uid="{00000000-0005-0000-0000-0000D79F0000}"/>
    <cellStyle name="Total 5 2 6 2 4" xfId="19454" xr:uid="{00000000-0005-0000-0000-0000D89F0000}"/>
    <cellStyle name="Total 5 2 6 2 4 2" xfId="29628" xr:uid="{00000000-0005-0000-0000-0000D99F0000}"/>
    <cellStyle name="Total 5 2 6 2 4 3" xfId="40087" xr:uid="{00000000-0005-0000-0000-0000DA9F0000}"/>
    <cellStyle name="Total 5 2 6 2 5" xfId="29623" xr:uid="{00000000-0005-0000-0000-0000DB9F0000}"/>
    <cellStyle name="Total 5 2 6 2 6" xfId="34985" xr:uid="{00000000-0005-0000-0000-0000DC9F0000}"/>
    <cellStyle name="Total 5 2 6 3" xfId="29622" xr:uid="{00000000-0005-0000-0000-0000DD9F0000}"/>
    <cellStyle name="Total 5 2 6 4" xfId="33713" xr:uid="{00000000-0005-0000-0000-0000DE9F0000}"/>
    <cellStyle name="Total 5 2 7" xfId="19455" xr:uid="{00000000-0005-0000-0000-0000DF9F0000}"/>
    <cellStyle name="Total 5 2 7 2" xfId="19456" xr:uid="{00000000-0005-0000-0000-0000E09F0000}"/>
    <cellStyle name="Total 5 2 7 2 2" xfId="19457" xr:uid="{00000000-0005-0000-0000-0000E19F0000}"/>
    <cellStyle name="Total 5 2 7 2 2 2" xfId="29631" xr:uid="{00000000-0005-0000-0000-0000E29F0000}"/>
    <cellStyle name="Total 5 2 7 2 2 3" xfId="38160" xr:uid="{00000000-0005-0000-0000-0000E39F0000}"/>
    <cellStyle name="Total 5 2 7 2 3" xfId="19458" xr:uid="{00000000-0005-0000-0000-0000E49F0000}"/>
    <cellStyle name="Total 5 2 7 2 3 2" xfId="29632" xr:uid="{00000000-0005-0000-0000-0000E59F0000}"/>
    <cellStyle name="Total 5 2 7 2 3 3" xfId="40700" xr:uid="{00000000-0005-0000-0000-0000E69F0000}"/>
    <cellStyle name="Total 5 2 7 2 4" xfId="29630" xr:uid="{00000000-0005-0000-0000-0000E79F0000}"/>
    <cellStyle name="Total 5 2 7 2 5" xfId="35607" xr:uid="{00000000-0005-0000-0000-0000E89F0000}"/>
    <cellStyle name="Total 5 2 7 3" xfId="19459" xr:uid="{00000000-0005-0000-0000-0000E99F0000}"/>
    <cellStyle name="Total 5 2 7 3 2" xfId="29633" xr:uid="{00000000-0005-0000-0000-0000EA9F0000}"/>
    <cellStyle name="Total 5 2 7 3 3" xfId="36886" xr:uid="{00000000-0005-0000-0000-0000EB9F0000}"/>
    <cellStyle name="Total 5 2 7 4" xfId="19460" xr:uid="{00000000-0005-0000-0000-0000EC9F0000}"/>
    <cellStyle name="Total 5 2 7 4 2" xfId="29634" xr:uid="{00000000-0005-0000-0000-0000ED9F0000}"/>
    <cellStyle name="Total 5 2 7 4 3" xfId="39430" xr:uid="{00000000-0005-0000-0000-0000EE9F0000}"/>
    <cellStyle name="Total 5 2 7 5" xfId="29629" xr:uid="{00000000-0005-0000-0000-0000EF9F0000}"/>
    <cellStyle name="Total 5 2 7 6" xfId="34332" xr:uid="{00000000-0005-0000-0000-0000F09F0000}"/>
    <cellStyle name="Total 5 2 8" xfId="19396" xr:uid="{00000000-0005-0000-0000-0000F19F0000}"/>
    <cellStyle name="Total 5 2 9" xfId="29570" xr:uid="{00000000-0005-0000-0000-0000F29F0000}"/>
    <cellStyle name="Total 5 3" xfId="2884" xr:uid="{00000000-0005-0000-0000-0000F39F0000}"/>
    <cellStyle name="Total 5 3 2" xfId="2885" xr:uid="{00000000-0005-0000-0000-0000F49F0000}"/>
    <cellStyle name="Total 5 3 2 2" xfId="19463" xr:uid="{00000000-0005-0000-0000-0000F59F0000}"/>
    <cellStyle name="Total 5 3 2 2 2" xfId="19464" xr:uid="{00000000-0005-0000-0000-0000F69F0000}"/>
    <cellStyle name="Total 5 3 2 2 2 2" xfId="19465" xr:uid="{00000000-0005-0000-0000-0000F79F0000}"/>
    <cellStyle name="Total 5 3 2 2 2 2 2" xfId="29639" xr:uid="{00000000-0005-0000-0000-0000F89F0000}"/>
    <cellStyle name="Total 5 3 2 2 2 2 3" xfId="38888" xr:uid="{00000000-0005-0000-0000-0000F99F0000}"/>
    <cellStyle name="Total 5 3 2 2 2 3" xfId="19466" xr:uid="{00000000-0005-0000-0000-0000FA9F0000}"/>
    <cellStyle name="Total 5 3 2 2 2 3 2" xfId="29640" xr:uid="{00000000-0005-0000-0000-0000FB9F0000}"/>
    <cellStyle name="Total 5 3 2 2 2 3 3" xfId="41428" xr:uid="{00000000-0005-0000-0000-0000FC9F0000}"/>
    <cellStyle name="Total 5 3 2 2 2 4" xfId="29638" xr:uid="{00000000-0005-0000-0000-0000FD9F0000}"/>
    <cellStyle name="Total 5 3 2 2 2 5" xfId="36335" xr:uid="{00000000-0005-0000-0000-0000FE9F0000}"/>
    <cellStyle name="Total 5 3 2 2 3" xfId="19467" xr:uid="{00000000-0005-0000-0000-0000FF9F0000}"/>
    <cellStyle name="Total 5 3 2 2 3 2" xfId="29641" xr:uid="{00000000-0005-0000-0000-000000A00000}"/>
    <cellStyle name="Total 5 3 2 2 3 3" xfId="37616" xr:uid="{00000000-0005-0000-0000-000001A00000}"/>
    <cellStyle name="Total 5 3 2 2 4" xfId="19468" xr:uid="{00000000-0005-0000-0000-000002A00000}"/>
    <cellStyle name="Total 5 3 2 2 4 2" xfId="29642" xr:uid="{00000000-0005-0000-0000-000003A00000}"/>
    <cellStyle name="Total 5 3 2 2 4 3" xfId="40158" xr:uid="{00000000-0005-0000-0000-000004A00000}"/>
    <cellStyle name="Total 5 3 2 2 5" xfId="29637" xr:uid="{00000000-0005-0000-0000-000005A00000}"/>
    <cellStyle name="Total 5 3 2 2 6" xfId="35056" xr:uid="{00000000-0005-0000-0000-000006A00000}"/>
    <cellStyle name="Total 5 3 2 3" xfId="19469" xr:uid="{00000000-0005-0000-0000-000007A00000}"/>
    <cellStyle name="Total 5 3 2 3 2" xfId="29643" xr:uid="{00000000-0005-0000-0000-000008A00000}"/>
    <cellStyle name="Total 5 3 2 4" xfId="19462" xr:uid="{00000000-0005-0000-0000-000009A00000}"/>
    <cellStyle name="Total 5 3 2 5" xfId="29636" xr:uid="{00000000-0005-0000-0000-00000AA00000}"/>
    <cellStyle name="Total 5 3 2 6" xfId="33785" xr:uid="{00000000-0005-0000-0000-00000BA00000}"/>
    <cellStyle name="Total 5 3 3" xfId="2886" xr:uid="{00000000-0005-0000-0000-00000CA00000}"/>
    <cellStyle name="Total 5 3 3 2" xfId="19471" xr:uid="{00000000-0005-0000-0000-00000DA00000}"/>
    <cellStyle name="Total 5 3 3 2 2" xfId="19472" xr:uid="{00000000-0005-0000-0000-00000EA00000}"/>
    <cellStyle name="Total 5 3 3 2 2 2" xfId="29646" xr:uid="{00000000-0005-0000-0000-00000FA00000}"/>
    <cellStyle name="Total 5 3 3 2 2 3" xfId="38368" xr:uid="{00000000-0005-0000-0000-000010A00000}"/>
    <cellStyle name="Total 5 3 3 2 3" xfId="19473" xr:uid="{00000000-0005-0000-0000-000011A00000}"/>
    <cellStyle name="Total 5 3 3 2 3 2" xfId="29647" xr:uid="{00000000-0005-0000-0000-000012A00000}"/>
    <cellStyle name="Total 5 3 3 2 3 3" xfId="40908" xr:uid="{00000000-0005-0000-0000-000013A00000}"/>
    <cellStyle name="Total 5 3 3 2 4" xfId="29645" xr:uid="{00000000-0005-0000-0000-000014A00000}"/>
    <cellStyle name="Total 5 3 3 2 5" xfId="35815" xr:uid="{00000000-0005-0000-0000-000015A00000}"/>
    <cellStyle name="Total 5 3 3 3" xfId="19474" xr:uid="{00000000-0005-0000-0000-000016A00000}"/>
    <cellStyle name="Total 5 3 3 3 2" xfId="29648" xr:uid="{00000000-0005-0000-0000-000017A00000}"/>
    <cellStyle name="Total 5 3 3 3 3" xfId="37094" xr:uid="{00000000-0005-0000-0000-000018A00000}"/>
    <cellStyle name="Total 5 3 3 4" xfId="19475" xr:uid="{00000000-0005-0000-0000-000019A00000}"/>
    <cellStyle name="Total 5 3 3 4 2" xfId="29649" xr:uid="{00000000-0005-0000-0000-00001AA00000}"/>
    <cellStyle name="Total 5 3 3 4 3" xfId="39638" xr:uid="{00000000-0005-0000-0000-00001BA00000}"/>
    <cellStyle name="Total 5 3 3 5" xfId="19470" xr:uid="{00000000-0005-0000-0000-00001CA00000}"/>
    <cellStyle name="Total 5 3 3 6" xfId="29644" xr:uid="{00000000-0005-0000-0000-00001DA00000}"/>
    <cellStyle name="Total 5 3 4" xfId="19476" xr:uid="{00000000-0005-0000-0000-00001EA00000}"/>
    <cellStyle name="Total 5 3 4 2" xfId="19477" xr:uid="{00000000-0005-0000-0000-00001FA00000}"/>
    <cellStyle name="Total 5 3 4 2 2" xfId="29651" xr:uid="{00000000-0005-0000-0000-000020A00000}"/>
    <cellStyle name="Total 5 3 4 3" xfId="29650" xr:uid="{00000000-0005-0000-0000-000021A00000}"/>
    <cellStyle name="Total 5 3 4 4" xfId="42606" xr:uid="{00000000-0005-0000-0000-000022A00000}"/>
    <cellStyle name="Total 5 3 5" xfId="19461" xr:uid="{00000000-0005-0000-0000-000023A00000}"/>
    <cellStyle name="Total 5 3 6" xfId="29635" xr:uid="{00000000-0005-0000-0000-000024A00000}"/>
    <cellStyle name="Total 5 4" xfId="2887" xr:uid="{00000000-0005-0000-0000-000025A00000}"/>
    <cellStyle name="Total 5 4 2" xfId="2888" xr:uid="{00000000-0005-0000-0000-000026A00000}"/>
    <cellStyle name="Total 5 4 2 2" xfId="19480" xr:uid="{00000000-0005-0000-0000-000027A00000}"/>
    <cellStyle name="Total 5 4 2 2 2" xfId="19481" xr:uid="{00000000-0005-0000-0000-000028A00000}"/>
    <cellStyle name="Total 5 4 2 2 2 2" xfId="19482" xr:uid="{00000000-0005-0000-0000-000029A00000}"/>
    <cellStyle name="Total 5 4 2 2 2 2 2" xfId="29656" xr:uid="{00000000-0005-0000-0000-00002AA00000}"/>
    <cellStyle name="Total 5 4 2 2 2 2 3" xfId="39039" xr:uid="{00000000-0005-0000-0000-00002BA00000}"/>
    <cellStyle name="Total 5 4 2 2 2 3" xfId="19483" xr:uid="{00000000-0005-0000-0000-00002CA00000}"/>
    <cellStyle name="Total 5 4 2 2 2 3 2" xfId="29657" xr:uid="{00000000-0005-0000-0000-00002DA00000}"/>
    <cellStyle name="Total 5 4 2 2 2 3 3" xfId="41579" xr:uid="{00000000-0005-0000-0000-00002EA00000}"/>
    <cellStyle name="Total 5 4 2 2 2 4" xfId="29655" xr:uid="{00000000-0005-0000-0000-00002FA00000}"/>
    <cellStyle name="Total 5 4 2 2 2 5" xfId="36486" xr:uid="{00000000-0005-0000-0000-000030A00000}"/>
    <cellStyle name="Total 5 4 2 2 3" xfId="19484" xr:uid="{00000000-0005-0000-0000-000031A00000}"/>
    <cellStyle name="Total 5 4 2 2 3 2" xfId="29658" xr:uid="{00000000-0005-0000-0000-000032A00000}"/>
    <cellStyle name="Total 5 4 2 2 3 3" xfId="37767" xr:uid="{00000000-0005-0000-0000-000033A00000}"/>
    <cellStyle name="Total 5 4 2 2 4" xfId="19485" xr:uid="{00000000-0005-0000-0000-000034A00000}"/>
    <cellStyle name="Total 5 4 2 2 4 2" xfId="29659" xr:uid="{00000000-0005-0000-0000-000035A00000}"/>
    <cellStyle name="Total 5 4 2 2 4 3" xfId="40309" xr:uid="{00000000-0005-0000-0000-000036A00000}"/>
    <cellStyle name="Total 5 4 2 2 5" xfId="29654" xr:uid="{00000000-0005-0000-0000-000037A00000}"/>
    <cellStyle name="Total 5 4 2 2 6" xfId="35207" xr:uid="{00000000-0005-0000-0000-000038A00000}"/>
    <cellStyle name="Total 5 4 2 3" xfId="19486" xr:uid="{00000000-0005-0000-0000-000039A00000}"/>
    <cellStyle name="Total 5 4 2 3 2" xfId="29660" xr:uid="{00000000-0005-0000-0000-00003AA00000}"/>
    <cellStyle name="Total 5 4 2 4" xfId="19479" xr:uid="{00000000-0005-0000-0000-00003BA00000}"/>
    <cellStyle name="Total 5 4 2 5" xfId="29653" xr:uid="{00000000-0005-0000-0000-00003CA00000}"/>
    <cellStyle name="Total 5 4 2 6" xfId="33936" xr:uid="{00000000-0005-0000-0000-00003DA00000}"/>
    <cellStyle name="Total 5 4 3" xfId="2889" xr:uid="{00000000-0005-0000-0000-00003EA00000}"/>
    <cellStyle name="Total 5 4 3 2" xfId="19488" xr:uid="{00000000-0005-0000-0000-00003FA00000}"/>
    <cellStyle name="Total 5 4 3 2 2" xfId="19489" xr:uid="{00000000-0005-0000-0000-000040A00000}"/>
    <cellStyle name="Total 5 4 3 2 2 2" xfId="29663" xr:uid="{00000000-0005-0000-0000-000041A00000}"/>
    <cellStyle name="Total 5 4 3 2 2 3" xfId="38519" xr:uid="{00000000-0005-0000-0000-000042A00000}"/>
    <cellStyle name="Total 5 4 3 2 3" xfId="19490" xr:uid="{00000000-0005-0000-0000-000043A00000}"/>
    <cellStyle name="Total 5 4 3 2 3 2" xfId="29664" xr:uid="{00000000-0005-0000-0000-000044A00000}"/>
    <cellStyle name="Total 5 4 3 2 3 3" xfId="41059" xr:uid="{00000000-0005-0000-0000-000045A00000}"/>
    <cellStyle name="Total 5 4 3 2 4" xfId="29662" xr:uid="{00000000-0005-0000-0000-000046A00000}"/>
    <cellStyle name="Total 5 4 3 2 5" xfId="35966" xr:uid="{00000000-0005-0000-0000-000047A00000}"/>
    <cellStyle name="Total 5 4 3 3" xfId="19491" xr:uid="{00000000-0005-0000-0000-000048A00000}"/>
    <cellStyle name="Total 5 4 3 3 2" xfId="29665" xr:uid="{00000000-0005-0000-0000-000049A00000}"/>
    <cellStyle name="Total 5 4 3 3 3" xfId="37245" xr:uid="{00000000-0005-0000-0000-00004AA00000}"/>
    <cellStyle name="Total 5 4 3 4" xfId="19492" xr:uid="{00000000-0005-0000-0000-00004BA00000}"/>
    <cellStyle name="Total 5 4 3 4 2" xfId="29666" xr:uid="{00000000-0005-0000-0000-00004CA00000}"/>
    <cellStyle name="Total 5 4 3 4 3" xfId="39789" xr:uid="{00000000-0005-0000-0000-00004DA00000}"/>
    <cellStyle name="Total 5 4 3 5" xfId="19487" xr:uid="{00000000-0005-0000-0000-00004EA00000}"/>
    <cellStyle name="Total 5 4 3 6" xfId="29661" xr:uid="{00000000-0005-0000-0000-00004FA00000}"/>
    <cellStyle name="Total 5 4 4" xfId="19493" xr:uid="{00000000-0005-0000-0000-000050A00000}"/>
    <cellStyle name="Total 5 4 4 2" xfId="19494" xr:uid="{00000000-0005-0000-0000-000051A00000}"/>
    <cellStyle name="Total 5 4 4 2 2" xfId="29668" xr:uid="{00000000-0005-0000-0000-000052A00000}"/>
    <cellStyle name="Total 5 4 4 3" xfId="29667" xr:uid="{00000000-0005-0000-0000-000053A00000}"/>
    <cellStyle name="Total 5 4 4 4" xfId="42607" xr:uid="{00000000-0005-0000-0000-000054A00000}"/>
    <cellStyle name="Total 5 4 5" xfId="19478" xr:uid="{00000000-0005-0000-0000-000055A00000}"/>
    <cellStyle name="Total 5 4 6" xfId="29652" xr:uid="{00000000-0005-0000-0000-000056A00000}"/>
    <cellStyle name="Total 5 5" xfId="19495" xr:uid="{00000000-0005-0000-0000-000057A00000}"/>
    <cellStyle name="Total 5 5 2" xfId="19496" xr:uid="{00000000-0005-0000-0000-000058A00000}"/>
    <cellStyle name="Total 5 5 2 2" xfId="19497" xr:uid="{00000000-0005-0000-0000-000059A00000}"/>
    <cellStyle name="Total 5 5 2 2 2" xfId="19498" xr:uid="{00000000-0005-0000-0000-00005AA00000}"/>
    <cellStyle name="Total 5 5 2 2 2 2" xfId="19499" xr:uid="{00000000-0005-0000-0000-00005BA00000}"/>
    <cellStyle name="Total 5 5 2 2 2 2 2" xfId="29673" xr:uid="{00000000-0005-0000-0000-00005CA00000}"/>
    <cellStyle name="Total 5 5 2 2 2 2 3" xfId="39198" xr:uid="{00000000-0005-0000-0000-00005DA00000}"/>
    <cellStyle name="Total 5 5 2 2 2 3" xfId="19500" xr:uid="{00000000-0005-0000-0000-00005EA00000}"/>
    <cellStyle name="Total 5 5 2 2 2 3 2" xfId="29674" xr:uid="{00000000-0005-0000-0000-00005FA00000}"/>
    <cellStyle name="Total 5 5 2 2 2 3 3" xfId="41738" xr:uid="{00000000-0005-0000-0000-000060A00000}"/>
    <cellStyle name="Total 5 5 2 2 2 4" xfId="29672" xr:uid="{00000000-0005-0000-0000-000061A00000}"/>
    <cellStyle name="Total 5 5 2 2 2 5" xfId="36645" xr:uid="{00000000-0005-0000-0000-000062A00000}"/>
    <cellStyle name="Total 5 5 2 2 3" xfId="19501" xr:uid="{00000000-0005-0000-0000-000063A00000}"/>
    <cellStyle name="Total 5 5 2 2 3 2" xfId="29675" xr:uid="{00000000-0005-0000-0000-000064A00000}"/>
    <cellStyle name="Total 5 5 2 2 3 3" xfId="37928" xr:uid="{00000000-0005-0000-0000-000065A00000}"/>
    <cellStyle name="Total 5 5 2 2 4" xfId="19502" xr:uid="{00000000-0005-0000-0000-000066A00000}"/>
    <cellStyle name="Total 5 5 2 2 4 2" xfId="29676" xr:uid="{00000000-0005-0000-0000-000067A00000}"/>
    <cellStyle name="Total 5 5 2 2 4 3" xfId="40468" xr:uid="{00000000-0005-0000-0000-000068A00000}"/>
    <cellStyle name="Total 5 5 2 2 5" xfId="29671" xr:uid="{00000000-0005-0000-0000-000069A00000}"/>
    <cellStyle name="Total 5 5 2 2 6" xfId="35368" xr:uid="{00000000-0005-0000-0000-00006AA00000}"/>
    <cellStyle name="Total 5 5 2 3" xfId="29670" xr:uid="{00000000-0005-0000-0000-00006BA00000}"/>
    <cellStyle name="Total 5 5 2 4" xfId="34096" xr:uid="{00000000-0005-0000-0000-00006CA00000}"/>
    <cellStyle name="Total 5 5 3" xfId="19503" xr:uid="{00000000-0005-0000-0000-00006DA00000}"/>
    <cellStyle name="Total 5 5 3 2" xfId="19504" xr:uid="{00000000-0005-0000-0000-00006EA00000}"/>
    <cellStyle name="Total 5 5 3 2 2" xfId="19505" xr:uid="{00000000-0005-0000-0000-00006FA00000}"/>
    <cellStyle name="Total 5 5 3 2 2 2" xfId="29679" xr:uid="{00000000-0005-0000-0000-000070A00000}"/>
    <cellStyle name="Total 5 5 3 2 2 3" xfId="38678" xr:uid="{00000000-0005-0000-0000-000071A00000}"/>
    <cellStyle name="Total 5 5 3 2 3" xfId="19506" xr:uid="{00000000-0005-0000-0000-000072A00000}"/>
    <cellStyle name="Total 5 5 3 2 3 2" xfId="29680" xr:uid="{00000000-0005-0000-0000-000073A00000}"/>
    <cellStyle name="Total 5 5 3 2 3 3" xfId="41218" xr:uid="{00000000-0005-0000-0000-000074A00000}"/>
    <cellStyle name="Total 5 5 3 2 4" xfId="29678" xr:uid="{00000000-0005-0000-0000-000075A00000}"/>
    <cellStyle name="Total 5 5 3 2 5" xfId="36125" xr:uid="{00000000-0005-0000-0000-000076A00000}"/>
    <cellStyle name="Total 5 5 3 3" xfId="19507" xr:uid="{00000000-0005-0000-0000-000077A00000}"/>
    <cellStyle name="Total 5 5 3 3 2" xfId="29681" xr:uid="{00000000-0005-0000-0000-000078A00000}"/>
    <cellStyle name="Total 5 5 3 3 3" xfId="37406" xr:uid="{00000000-0005-0000-0000-000079A00000}"/>
    <cellStyle name="Total 5 5 3 4" xfId="19508" xr:uid="{00000000-0005-0000-0000-00007AA00000}"/>
    <cellStyle name="Total 5 5 3 4 2" xfId="29682" xr:uid="{00000000-0005-0000-0000-00007BA00000}"/>
    <cellStyle name="Total 5 5 3 4 3" xfId="39948" xr:uid="{00000000-0005-0000-0000-00007CA00000}"/>
    <cellStyle name="Total 5 5 3 5" xfId="29677" xr:uid="{00000000-0005-0000-0000-00007DA00000}"/>
    <cellStyle name="Total 5 5 3 6" xfId="34845" xr:uid="{00000000-0005-0000-0000-00007EA00000}"/>
    <cellStyle name="Total 5 5 4" xfId="29669" xr:uid="{00000000-0005-0000-0000-00007FA00000}"/>
    <cellStyle name="Total 5 5 5" xfId="32909" xr:uid="{00000000-0005-0000-0000-000080A00000}"/>
    <cellStyle name="Total 5 6" xfId="19509" xr:uid="{00000000-0005-0000-0000-000081A00000}"/>
    <cellStyle name="Total 5 6 2" xfId="19510" xr:uid="{00000000-0005-0000-0000-000082A00000}"/>
    <cellStyle name="Total 5 6 2 2" xfId="19511" xr:uid="{00000000-0005-0000-0000-000083A00000}"/>
    <cellStyle name="Total 5 6 2 2 2" xfId="19512" xr:uid="{00000000-0005-0000-0000-000084A00000}"/>
    <cellStyle name="Total 5 6 2 2 2 2" xfId="29686" xr:uid="{00000000-0005-0000-0000-000085A00000}"/>
    <cellStyle name="Total 5 6 2 2 2 3" xfId="38223" xr:uid="{00000000-0005-0000-0000-000086A00000}"/>
    <cellStyle name="Total 5 6 2 2 3" xfId="19513" xr:uid="{00000000-0005-0000-0000-000087A00000}"/>
    <cellStyle name="Total 5 6 2 2 3 2" xfId="29687" xr:uid="{00000000-0005-0000-0000-000088A00000}"/>
    <cellStyle name="Total 5 6 2 2 3 3" xfId="40763" xr:uid="{00000000-0005-0000-0000-000089A00000}"/>
    <cellStyle name="Total 5 6 2 2 4" xfId="29685" xr:uid="{00000000-0005-0000-0000-00008AA00000}"/>
    <cellStyle name="Total 5 6 2 2 5" xfId="35670" xr:uid="{00000000-0005-0000-0000-00008BA00000}"/>
    <cellStyle name="Total 5 6 2 3" xfId="19514" xr:uid="{00000000-0005-0000-0000-00008CA00000}"/>
    <cellStyle name="Total 5 6 2 3 2" xfId="29688" xr:uid="{00000000-0005-0000-0000-00008DA00000}"/>
    <cellStyle name="Total 5 6 2 3 3" xfId="36949" xr:uid="{00000000-0005-0000-0000-00008EA00000}"/>
    <cellStyle name="Total 5 6 2 4" xfId="19515" xr:uid="{00000000-0005-0000-0000-00008FA00000}"/>
    <cellStyle name="Total 5 6 2 4 2" xfId="29689" xr:uid="{00000000-0005-0000-0000-000090A00000}"/>
    <cellStyle name="Total 5 6 2 4 3" xfId="39493" xr:uid="{00000000-0005-0000-0000-000091A00000}"/>
    <cellStyle name="Total 5 6 2 5" xfId="29684" xr:uid="{00000000-0005-0000-0000-000092A00000}"/>
    <cellStyle name="Total 5 6 2 6" xfId="34395" xr:uid="{00000000-0005-0000-0000-000093A00000}"/>
    <cellStyle name="Total 5 6 3" xfId="29683" xr:uid="{00000000-0005-0000-0000-000094A00000}"/>
    <cellStyle name="Total 5 6 4" xfId="31796" xr:uid="{00000000-0005-0000-0000-000095A00000}"/>
    <cellStyle name="Total 5 7" xfId="19516" xr:uid="{00000000-0005-0000-0000-000096A00000}"/>
    <cellStyle name="Total 5 7 2" xfId="19517" xr:uid="{00000000-0005-0000-0000-000097A00000}"/>
    <cellStyle name="Total 5 7 2 2" xfId="19518" xr:uid="{00000000-0005-0000-0000-000098A00000}"/>
    <cellStyle name="Total 5 7 2 2 2" xfId="29692" xr:uid="{00000000-0005-0000-0000-000099A00000}"/>
    <cellStyle name="Total 5 7 2 2 3" xfId="38080" xr:uid="{00000000-0005-0000-0000-00009AA00000}"/>
    <cellStyle name="Total 5 7 2 3" xfId="19519" xr:uid="{00000000-0005-0000-0000-00009BA00000}"/>
    <cellStyle name="Total 5 7 2 3 2" xfId="29693" xr:uid="{00000000-0005-0000-0000-00009CA00000}"/>
    <cellStyle name="Total 5 7 2 3 3" xfId="40620" xr:uid="{00000000-0005-0000-0000-00009DA00000}"/>
    <cellStyle name="Total 5 7 2 4" xfId="29691" xr:uid="{00000000-0005-0000-0000-00009EA00000}"/>
    <cellStyle name="Total 5 7 2 5" xfId="35527" xr:uid="{00000000-0005-0000-0000-00009FA00000}"/>
    <cellStyle name="Total 5 7 3" xfId="19520" xr:uid="{00000000-0005-0000-0000-0000A0A00000}"/>
    <cellStyle name="Total 5 7 3 2" xfId="29694" xr:uid="{00000000-0005-0000-0000-0000A1A00000}"/>
    <cellStyle name="Total 5 7 3 3" xfId="36806" xr:uid="{00000000-0005-0000-0000-0000A2A00000}"/>
    <cellStyle name="Total 5 7 4" xfId="19521" xr:uid="{00000000-0005-0000-0000-0000A3A00000}"/>
    <cellStyle name="Total 5 7 4 2" xfId="29695" xr:uid="{00000000-0005-0000-0000-0000A4A00000}"/>
    <cellStyle name="Total 5 7 4 3" xfId="39350" xr:uid="{00000000-0005-0000-0000-0000A5A00000}"/>
    <cellStyle name="Total 5 7 5" xfId="29690" xr:uid="{00000000-0005-0000-0000-0000A6A00000}"/>
    <cellStyle name="Total 5 7 6" xfId="34252" xr:uid="{00000000-0005-0000-0000-0000A7A00000}"/>
    <cellStyle name="Total 5 8" xfId="19522" xr:uid="{00000000-0005-0000-0000-0000A8A00000}"/>
    <cellStyle name="Total 5 8 2" xfId="29696" xr:uid="{00000000-0005-0000-0000-0000A9A00000}"/>
    <cellStyle name="Total 5 8 3" xfId="42486" xr:uid="{00000000-0005-0000-0000-0000AAA00000}"/>
    <cellStyle name="Total 5 9" xfId="19395" xr:uid="{00000000-0005-0000-0000-0000ABA00000}"/>
    <cellStyle name="Total 6" xfId="2890" xr:uid="{00000000-0005-0000-0000-0000ACA00000}"/>
    <cellStyle name="Total 6 10" xfId="29697" xr:uid="{00000000-0005-0000-0000-0000ADA00000}"/>
    <cellStyle name="Total 6 2" xfId="2891" xr:uid="{00000000-0005-0000-0000-0000AEA00000}"/>
    <cellStyle name="Total 6 2 2" xfId="19525" xr:uid="{00000000-0005-0000-0000-0000AFA00000}"/>
    <cellStyle name="Total 6 2 2 2" xfId="19526" xr:uid="{00000000-0005-0000-0000-0000B0A00000}"/>
    <cellStyle name="Total 6 2 2 2 2" xfId="19527" xr:uid="{00000000-0005-0000-0000-0000B1A00000}"/>
    <cellStyle name="Total 6 2 2 2 2 2" xfId="19528" xr:uid="{00000000-0005-0000-0000-0000B2A00000}"/>
    <cellStyle name="Total 6 2 2 2 2 2 2" xfId="19529" xr:uid="{00000000-0005-0000-0000-0000B3A00000}"/>
    <cellStyle name="Total 6 2 2 2 2 2 2 2" xfId="29703" xr:uid="{00000000-0005-0000-0000-0000B4A00000}"/>
    <cellStyle name="Total 6 2 2 2 2 2 2 3" xfId="38968" xr:uid="{00000000-0005-0000-0000-0000B5A00000}"/>
    <cellStyle name="Total 6 2 2 2 2 2 3" xfId="19530" xr:uid="{00000000-0005-0000-0000-0000B6A00000}"/>
    <cellStyle name="Total 6 2 2 2 2 2 3 2" xfId="29704" xr:uid="{00000000-0005-0000-0000-0000B7A00000}"/>
    <cellStyle name="Total 6 2 2 2 2 2 3 3" xfId="41508" xr:uid="{00000000-0005-0000-0000-0000B8A00000}"/>
    <cellStyle name="Total 6 2 2 2 2 2 4" xfId="29702" xr:uid="{00000000-0005-0000-0000-0000B9A00000}"/>
    <cellStyle name="Total 6 2 2 2 2 2 5" xfId="36415" xr:uid="{00000000-0005-0000-0000-0000BAA00000}"/>
    <cellStyle name="Total 6 2 2 2 2 3" xfId="19531" xr:uid="{00000000-0005-0000-0000-0000BBA00000}"/>
    <cellStyle name="Total 6 2 2 2 2 3 2" xfId="29705" xr:uid="{00000000-0005-0000-0000-0000BCA00000}"/>
    <cellStyle name="Total 6 2 2 2 2 3 3" xfId="37696" xr:uid="{00000000-0005-0000-0000-0000BDA00000}"/>
    <cellStyle name="Total 6 2 2 2 2 4" xfId="19532" xr:uid="{00000000-0005-0000-0000-0000BEA00000}"/>
    <cellStyle name="Total 6 2 2 2 2 4 2" xfId="29706" xr:uid="{00000000-0005-0000-0000-0000BFA00000}"/>
    <cellStyle name="Total 6 2 2 2 2 4 3" xfId="40238" xr:uid="{00000000-0005-0000-0000-0000C0A00000}"/>
    <cellStyle name="Total 6 2 2 2 2 5" xfId="29701" xr:uid="{00000000-0005-0000-0000-0000C1A00000}"/>
    <cellStyle name="Total 6 2 2 2 2 6" xfId="35136" xr:uid="{00000000-0005-0000-0000-0000C2A00000}"/>
    <cellStyle name="Total 6 2 2 2 3" xfId="29700" xr:uid="{00000000-0005-0000-0000-0000C3A00000}"/>
    <cellStyle name="Total 6 2 2 2 4" xfId="33865" xr:uid="{00000000-0005-0000-0000-0000C4A00000}"/>
    <cellStyle name="Total 6 2 2 3" xfId="19533" xr:uid="{00000000-0005-0000-0000-0000C5A00000}"/>
    <cellStyle name="Total 6 2 2 3 2" xfId="19534" xr:uid="{00000000-0005-0000-0000-0000C6A00000}"/>
    <cellStyle name="Total 6 2 2 3 2 2" xfId="19535" xr:uid="{00000000-0005-0000-0000-0000C7A00000}"/>
    <cellStyle name="Total 6 2 2 3 2 2 2" xfId="29709" xr:uid="{00000000-0005-0000-0000-0000C8A00000}"/>
    <cellStyle name="Total 6 2 2 3 2 2 3" xfId="38448" xr:uid="{00000000-0005-0000-0000-0000C9A00000}"/>
    <cellStyle name="Total 6 2 2 3 2 3" xfId="19536" xr:uid="{00000000-0005-0000-0000-0000CAA00000}"/>
    <cellStyle name="Total 6 2 2 3 2 3 2" xfId="29710" xr:uid="{00000000-0005-0000-0000-0000CBA00000}"/>
    <cellStyle name="Total 6 2 2 3 2 3 3" xfId="40988" xr:uid="{00000000-0005-0000-0000-0000CCA00000}"/>
    <cellStyle name="Total 6 2 2 3 2 4" xfId="29708" xr:uid="{00000000-0005-0000-0000-0000CDA00000}"/>
    <cellStyle name="Total 6 2 2 3 2 5" xfId="35895" xr:uid="{00000000-0005-0000-0000-0000CEA00000}"/>
    <cellStyle name="Total 6 2 2 3 3" xfId="19537" xr:uid="{00000000-0005-0000-0000-0000CFA00000}"/>
    <cellStyle name="Total 6 2 2 3 3 2" xfId="29711" xr:uid="{00000000-0005-0000-0000-0000D0A00000}"/>
    <cellStyle name="Total 6 2 2 3 3 3" xfId="37174" xr:uid="{00000000-0005-0000-0000-0000D1A00000}"/>
    <cellStyle name="Total 6 2 2 3 4" xfId="19538" xr:uid="{00000000-0005-0000-0000-0000D2A00000}"/>
    <cellStyle name="Total 6 2 2 3 4 2" xfId="29712" xr:uid="{00000000-0005-0000-0000-0000D3A00000}"/>
    <cellStyle name="Total 6 2 2 3 4 3" xfId="39718" xr:uid="{00000000-0005-0000-0000-0000D4A00000}"/>
    <cellStyle name="Total 6 2 2 3 5" xfId="29707" xr:uid="{00000000-0005-0000-0000-0000D5A00000}"/>
    <cellStyle name="Total 6 2 2 3 6" xfId="34617" xr:uid="{00000000-0005-0000-0000-0000D6A00000}"/>
    <cellStyle name="Total 6 2 2 4" xfId="29699" xr:uid="{00000000-0005-0000-0000-0000D7A00000}"/>
    <cellStyle name="Total 6 2 2 5" xfId="32662" xr:uid="{00000000-0005-0000-0000-0000D8A00000}"/>
    <cellStyle name="Total 6 2 3" xfId="19539" xr:uid="{00000000-0005-0000-0000-0000D9A00000}"/>
    <cellStyle name="Total 6 2 3 2" xfId="19540" xr:uid="{00000000-0005-0000-0000-0000DAA00000}"/>
    <cellStyle name="Total 6 2 3 2 2" xfId="19541" xr:uid="{00000000-0005-0000-0000-0000DBA00000}"/>
    <cellStyle name="Total 6 2 3 2 2 2" xfId="19542" xr:uid="{00000000-0005-0000-0000-0000DCA00000}"/>
    <cellStyle name="Total 6 2 3 2 2 2 2" xfId="19543" xr:uid="{00000000-0005-0000-0000-0000DDA00000}"/>
    <cellStyle name="Total 6 2 3 2 2 2 2 2" xfId="29717" xr:uid="{00000000-0005-0000-0000-0000DEA00000}"/>
    <cellStyle name="Total 6 2 3 2 2 2 2 3" xfId="39120" xr:uid="{00000000-0005-0000-0000-0000DFA00000}"/>
    <cellStyle name="Total 6 2 3 2 2 2 3" xfId="19544" xr:uid="{00000000-0005-0000-0000-0000E0A00000}"/>
    <cellStyle name="Total 6 2 3 2 2 2 3 2" xfId="29718" xr:uid="{00000000-0005-0000-0000-0000E1A00000}"/>
    <cellStyle name="Total 6 2 3 2 2 2 3 3" xfId="41660" xr:uid="{00000000-0005-0000-0000-0000E2A00000}"/>
    <cellStyle name="Total 6 2 3 2 2 2 4" xfId="29716" xr:uid="{00000000-0005-0000-0000-0000E3A00000}"/>
    <cellStyle name="Total 6 2 3 2 2 2 5" xfId="36567" xr:uid="{00000000-0005-0000-0000-0000E4A00000}"/>
    <cellStyle name="Total 6 2 3 2 2 3" xfId="19545" xr:uid="{00000000-0005-0000-0000-0000E5A00000}"/>
    <cellStyle name="Total 6 2 3 2 2 3 2" xfId="29719" xr:uid="{00000000-0005-0000-0000-0000E6A00000}"/>
    <cellStyle name="Total 6 2 3 2 2 3 3" xfId="37848" xr:uid="{00000000-0005-0000-0000-0000E7A00000}"/>
    <cellStyle name="Total 6 2 3 2 2 4" xfId="19546" xr:uid="{00000000-0005-0000-0000-0000E8A00000}"/>
    <cellStyle name="Total 6 2 3 2 2 4 2" xfId="29720" xr:uid="{00000000-0005-0000-0000-0000E9A00000}"/>
    <cellStyle name="Total 6 2 3 2 2 4 3" xfId="40390" xr:uid="{00000000-0005-0000-0000-0000EAA00000}"/>
    <cellStyle name="Total 6 2 3 2 2 5" xfId="29715" xr:uid="{00000000-0005-0000-0000-0000EBA00000}"/>
    <cellStyle name="Total 6 2 3 2 2 6" xfId="35288" xr:uid="{00000000-0005-0000-0000-0000ECA00000}"/>
    <cellStyle name="Total 6 2 3 2 3" xfId="29714" xr:uid="{00000000-0005-0000-0000-0000EDA00000}"/>
    <cellStyle name="Total 6 2 3 2 4" xfId="34016" xr:uid="{00000000-0005-0000-0000-0000EEA00000}"/>
    <cellStyle name="Total 6 2 3 3" xfId="19547" xr:uid="{00000000-0005-0000-0000-0000EFA00000}"/>
    <cellStyle name="Total 6 2 3 3 2" xfId="19548" xr:uid="{00000000-0005-0000-0000-0000F0A00000}"/>
    <cellStyle name="Total 6 2 3 3 2 2" xfId="19549" xr:uid="{00000000-0005-0000-0000-0000F1A00000}"/>
    <cellStyle name="Total 6 2 3 3 2 2 2" xfId="29723" xr:uid="{00000000-0005-0000-0000-0000F2A00000}"/>
    <cellStyle name="Total 6 2 3 3 2 2 3" xfId="38600" xr:uid="{00000000-0005-0000-0000-0000F3A00000}"/>
    <cellStyle name="Total 6 2 3 3 2 3" xfId="19550" xr:uid="{00000000-0005-0000-0000-0000F4A00000}"/>
    <cellStyle name="Total 6 2 3 3 2 3 2" xfId="29724" xr:uid="{00000000-0005-0000-0000-0000F5A00000}"/>
    <cellStyle name="Total 6 2 3 3 2 3 3" xfId="41140" xr:uid="{00000000-0005-0000-0000-0000F6A00000}"/>
    <cellStyle name="Total 6 2 3 3 2 4" xfId="29722" xr:uid="{00000000-0005-0000-0000-0000F7A00000}"/>
    <cellStyle name="Total 6 2 3 3 2 5" xfId="36047" xr:uid="{00000000-0005-0000-0000-0000F8A00000}"/>
    <cellStyle name="Total 6 2 3 3 3" xfId="19551" xr:uid="{00000000-0005-0000-0000-0000F9A00000}"/>
    <cellStyle name="Total 6 2 3 3 3 2" xfId="29725" xr:uid="{00000000-0005-0000-0000-0000FAA00000}"/>
    <cellStyle name="Total 6 2 3 3 3 3" xfId="37326" xr:uid="{00000000-0005-0000-0000-0000FBA00000}"/>
    <cellStyle name="Total 6 2 3 3 4" xfId="19552" xr:uid="{00000000-0005-0000-0000-0000FCA00000}"/>
    <cellStyle name="Total 6 2 3 3 4 2" xfId="29726" xr:uid="{00000000-0005-0000-0000-0000FDA00000}"/>
    <cellStyle name="Total 6 2 3 3 4 3" xfId="39870" xr:uid="{00000000-0005-0000-0000-0000FEA00000}"/>
    <cellStyle name="Total 6 2 3 3 5" xfId="29721" xr:uid="{00000000-0005-0000-0000-0000FFA00000}"/>
    <cellStyle name="Total 6 2 3 3 6" xfId="34765" xr:uid="{00000000-0005-0000-0000-000000A10000}"/>
    <cellStyle name="Total 6 2 3 4" xfId="29713" xr:uid="{00000000-0005-0000-0000-000001A10000}"/>
    <cellStyle name="Total 6 2 3 5" xfId="32805" xr:uid="{00000000-0005-0000-0000-000002A10000}"/>
    <cellStyle name="Total 6 2 4" xfId="19553" xr:uid="{00000000-0005-0000-0000-000003A10000}"/>
    <cellStyle name="Total 6 2 4 2" xfId="19554" xr:uid="{00000000-0005-0000-0000-000004A10000}"/>
    <cellStyle name="Total 6 2 4 2 2" xfId="19555" xr:uid="{00000000-0005-0000-0000-000005A10000}"/>
    <cellStyle name="Total 6 2 4 2 2 2" xfId="19556" xr:uid="{00000000-0005-0000-0000-000006A10000}"/>
    <cellStyle name="Total 6 2 4 2 2 2 2" xfId="19557" xr:uid="{00000000-0005-0000-0000-000007A10000}"/>
    <cellStyle name="Total 6 2 4 2 2 2 2 2" xfId="29731" xr:uid="{00000000-0005-0000-0000-000008A10000}"/>
    <cellStyle name="Total 6 2 4 2 2 2 2 3" xfId="39279" xr:uid="{00000000-0005-0000-0000-000009A10000}"/>
    <cellStyle name="Total 6 2 4 2 2 2 3" xfId="19558" xr:uid="{00000000-0005-0000-0000-00000AA10000}"/>
    <cellStyle name="Total 6 2 4 2 2 2 3 2" xfId="29732" xr:uid="{00000000-0005-0000-0000-00000BA10000}"/>
    <cellStyle name="Total 6 2 4 2 2 2 3 3" xfId="41819" xr:uid="{00000000-0005-0000-0000-00000CA10000}"/>
    <cellStyle name="Total 6 2 4 2 2 2 4" xfId="29730" xr:uid="{00000000-0005-0000-0000-00000DA10000}"/>
    <cellStyle name="Total 6 2 4 2 2 2 5" xfId="36726" xr:uid="{00000000-0005-0000-0000-00000EA10000}"/>
    <cellStyle name="Total 6 2 4 2 2 3" xfId="19559" xr:uid="{00000000-0005-0000-0000-00000FA10000}"/>
    <cellStyle name="Total 6 2 4 2 2 3 2" xfId="29733" xr:uid="{00000000-0005-0000-0000-000010A10000}"/>
    <cellStyle name="Total 6 2 4 2 2 3 3" xfId="38009" xr:uid="{00000000-0005-0000-0000-000011A10000}"/>
    <cellStyle name="Total 6 2 4 2 2 4" xfId="19560" xr:uid="{00000000-0005-0000-0000-000012A10000}"/>
    <cellStyle name="Total 6 2 4 2 2 4 2" xfId="29734" xr:uid="{00000000-0005-0000-0000-000013A10000}"/>
    <cellStyle name="Total 6 2 4 2 2 4 3" xfId="40549" xr:uid="{00000000-0005-0000-0000-000014A10000}"/>
    <cellStyle name="Total 6 2 4 2 2 5" xfId="29729" xr:uid="{00000000-0005-0000-0000-000015A10000}"/>
    <cellStyle name="Total 6 2 4 2 2 6" xfId="35449" xr:uid="{00000000-0005-0000-0000-000016A10000}"/>
    <cellStyle name="Total 6 2 4 2 3" xfId="29728" xr:uid="{00000000-0005-0000-0000-000017A10000}"/>
    <cellStyle name="Total 6 2 4 2 4" xfId="34177" xr:uid="{00000000-0005-0000-0000-000018A10000}"/>
    <cellStyle name="Total 6 2 4 3" xfId="19561" xr:uid="{00000000-0005-0000-0000-000019A10000}"/>
    <cellStyle name="Total 6 2 4 3 2" xfId="19562" xr:uid="{00000000-0005-0000-0000-00001AA10000}"/>
    <cellStyle name="Total 6 2 4 3 2 2" xfId="19563" xr:uid="{00000000-0005-0000-0000-00001BA10000}"/>
    <cellStyle name="Total 6 2 4 3 2 2 2" xfId="29737" xr:uid="{00000000-0005-0000-0000-00001CA10000}"/>
    <cellStyle name="Total 6 2 4 3 2 2 3" xfId="38759" xr:uid="{00000000-0005-0000-0000-00001DA10000}"/>
    <cellStyle name="Total 6 2 4 3 2 3" xfId="19564" xr:uid="{00000000-0005-0000-0000-00001EA10000}"/>
    <cellStyle name="Total 6 2 4 3 2 3 2" xfId="29738" xr:uid="{00000000-0005-0000-0000-00001FA10000}"/>
    <cellStyle name="Total 6 2 4 3 2 3 3" xfId="41299" xr:uid="{00000000-0005-0000-0000-000020A10000}"/>
    <cellStyle name="Total 6 2 4 3 2 4" xfId="29736" xr:uid="{00000000-0005-0000-0000-000021A10000}"/>
    <cellStyle name="Total 6 2 4 3 2 5" xfId="36206" xr:uid="{00000000-0005-0000-0000-000022A10000}"/>
    <cellStyle name="Total 6 2 4 3 3" xfId="19565" xr:uid="{00000000-0005-0000-0000-000023A10000}"/>
    <cellStyle name="Total 6 2 4 3 3 2" xfId="29739" xr:uid="{00000000-0005-0000-0000-000024A10000}"/>
    <cellStyle name="Total 6 2 4 3 3 3" xfId="37487" xr:uid="{00000000-0005-0000-0000-000025A10000}"/>
    <cellStyle name="Total 6 2 4 3 4" xfId="19566" xr:uid="{00000000-0005-0000-0000-000026A10000}"/>
    <cellStyle name="Total 6 2 4 3 4 2" xfId="29740" xr:uid="{00000000-0005-0000-0000-000027A10000}"/>
    <cellStyle name="Total 6 2 4 3 4 3" xfId="40029" xr:uid="{00000000-0005-0000-0000-000028A10000}"/>
    <cellStyle name="Total 6 2 4 3 5" xfId="29735" xr:uid="{00000000-0005-0000-0000-000029A10000}"/>
    <cellStyle name="Total 6 2 4 3 6" xfId="34927" xr:uid="{00000000-0005-0000-0000-00002AA10000}"/>
    <cellStyle name="Total 6 2 4 4" xfId="29727" xr:uid="{00000000-0005-0000-0000-00002BA10000}"/>
    <cellStyle name="Total 6 2 4 5" xfId="33641" xr:uid="{00000000-0005-0000-0000-00002CA10000}"/>
    <cellStyle name="Total 6 2 5" xfId="19567" xr:uid="{00000000-0005-0000-0000-00002DA10000}"/>
    <cellStyle name="Total 6 2 5 2" xfId="19568" xr:uid="{00000000-0005-0000-0000-00002EA10000}"/>
    <cellStyle name="Total 6 2 5 2 2" xfId="19569" xr:uid="{00000000-0005-0000-0000-00002FA10000}"/>
    <cellStyle name="Total 6 2 5 2 2 2" xfId="19570" xr:uid="{00000000-0005-0000-0000-000030A10000}"/>
    <cellStyle name="Total 6 2 5 2 2 2 2" xfId="29744" xr:uid="{00000000-0005-0000-0000-000031A10000}"/>
    <cellStyle name="Total 6 2 5 2 2 2 3" xfId="38298" xr:uid="{00000000-0005-0000-0000-000032A10000}"/>
    <cellStyle name="Total 6 2 5 2 2 3" xfId="19571" xr:uid="{00000000-0005-0000-0000-000033A10000}"/>
    <cellStyle name="Total 6 2 5 2 2 3 2" xfId="29745" xr:uid="{00000000-0005-0000-0000-000034A10000}"/>
    <cellStyle name="Total 6 2 5 2 2 3 3" xfId="40838" xr:uid="{00000000-0005-0000-0000-000035A10000}"/>
    <cellStyle name="Total 6 2 5 2 2 4" xfId="29743" xr:uid="{00000000-0005-0000-0000-000036A10000}"/>
    <cellStyle name="Total 6 2 5 2 2 5" xfId="35745" xr:uid="{00000000-0005-0000-0000-000037A10000}"/>
    <cellStyle name="Total 6 2 5 2 3" xfId="19572" xr:uid="{00000000-0005-0000-0000-000038A10000}"/>
    <cellStyle name="Total 6 2 5 2 3 2" xfId="29746" xr:uid="{00000000-0005-0000-0000-000039A10000}"/>
    <cellStyle name="Total 6 2 5 2 3 3" xfId="37024" xr:uid="{00000000-0005-0000-0000-00003AA10000}"/>
    <cellStyle name="Total 6 2 5 2 4" xfId="19573" xr:uid="{00000000-0005-0000-0000-00003BA10000}"/>
    <cellStyle name="Total 6 2 5 2 4 2" xfId="29747" xr:uid="{00000000-0005-0000-0000-00003CA10000}"/>
    <cellStyle name="Total 6 2 5 2 4 3" xfId="39568" xr:uid="{00000000-0005-0000-0000-00003DA10000}"/>
    <cellStyle name="Total 6 2 5 2 5" xfId="29742" xr:uid="{00000000-0005-0000-0000-00003EA10000}"/>
    <cellStyle name="Total 6 2 5 2 6" xfId="34470" xr:uid="{00000000-0005-0000-0000-00003FA10000}"/>
    <cellStyle name="Total 6 2 5 3" xfId="29741" xr:uid="{00000000-0005-0000-0000-000040A10000}"/>
    <cellStyle name="Total 6 2 5 4" xfId="32502" xr:uid="{00000000-0005-0000-0000-000041A10000}"/>
    <cellStyle name="Total 6 2 6" xfId="19574" xr:uid="{00000000-0005-0000-0000-000042A10000}"/>
    <cellStyle name="Total 6 2 6 2" xfId="19575" xr:uid="{00000000-0005-0000-0000-000043A10000}"/>
    <cellStyle name="Total 6 2 6 2 2" xfId="19576" xr:uid="{00000000-0005-0000-0000-000044A10000}"/>
    <cellStyle name="Total 6 2 6 2 2 2" xfId="19577" xr:uid="{00000000-0005-0000-0000-000045A10000}"/>
    <cellStyle name="Total 6 2 6 2 2 2 2" xfId="29751" xr:uid="{00000000-0005-0000-0000-000046A10000}"/>
    <cellStyle name="Total 6 2 6 2 2 2 3" xfId="38818" xr:uid="{00000000-0005-0000-0000-000047A10000}"/>
    <cellStyle name="Total 6 2 6 2 2 3" xfId="19578" xr:uid="{00000000-0005-0000-0000-000048A10000}"/>
    <cellStyle name="Total 6 2 6 2 2 3 2" xfId="29752" xr:uid="{00000000-0005-0000-0000-000049A10000}"/>
    <cellStyle name="Total 6 2 6 2 2 3 3" xfId="41358" xr:uid="{00000000-0005-0000-0000-00004AA10000}"/>
    <cellStyle name="Total 6 2 6 2 2 4" xfId="29750" xr:uid="{00000000-0005-0000-0000-00004BA10000}"/>
    <cellStyle name="Total 6 2 6 2 2 5" xfId="36265" xr:uid="{00000000-0005-0000-0000-00004CA10000}"/>
    <cellStyle name="Total 6 2 6 2 3" xfId="19579" xr:uid="{00000000-0005-0000-0000-00004DA10000}"/>
    <cellStyle name="Total 6 2 6 2 3 2" xfId="29753" xr:uid="{00000000-0005-0000-0000-00004EA10000}"/>
    <cellStyle name="Total 6 2 6 2 3 3" xfId="37546" xr:uid="{00000000-0005-0000-0000-00004FA10000}"/>
    <cellStyle name="Total 6 2 6 2 4" xfId="19580" xr:uid="{00000000-0005-0000-0000-000050A10000}"/>
    <cellStyle name="Total 6 2 6 2 4 2" xfId="29754" xr:uid="{00000000-0005-0000-0000-000051A10000}"/>
    <cellStyle name="Total 6 2 6 2 4 3" xfId="40088" xr:uid="{00000000-0005-0000-0000-000052A10000}"/>
    <cellStyle name="Total 6 2 6 2 5" xfId="29749" xr:uid="{00000000-0005-0000-0000-000053A10000}"/>
    <cellStyle name="Total 6 2 6 2 6" xfId="34986" xr:uid="{00000000-0005-0000-0000-000054A10000}"/>
    <cellStyle name="Total 6 2 6 3" xfId="29748" xr:uid="{00000000-0005-0000-0000-000055A10000}"/>
    <cellStyle name="Total 6 2 6 4" xfId="33714" xr:uid="{00000000-0005-0000-0000-000056A10000}"/>
    <cellStyle name="Total 6 2 7" xfId="19581" xr:uid="{00000000-0005-0000-0000-000057A10000}"/>
    <cellStyle name="Total 6 2 7 2" xfId="19582" xr:uid="{00000000-0005-0000-0000-000058A10000}"/>
    <cellStyle name="Total 6 2 7 2 2" xfId="19583" xr:uid="{00000000-0005-0000-0000-000059A10000}"/>
    <cellStyle name="Total 6 2 7 2 2 2" xfId="29757" xr:uid="{00000000-0005-0000-0000-00005AA10000}"/>
    <cellStyle name="Total 6 2 7 2 2 3" xfId="38161" xr:uid="{00000000-0005-0000-0000-00005BA10000}"/>
    <cellStyle name="Total 6 2 7 2 3" xfId="19584" xr:uid="{00000000-0005-0000-0000-00005CA10000}"/>
    <cellStyle name="Total 6 2 7 2 3 2" xfId="29758" xr:uid="{00000000-0005-0000-0000-00005DA10000}"/>
    <cellStyle name="Total 6 2 7 2 3 3" xfId="40701" xr:uid="{00000000-0005-0000-0000-00005EA10000}"/>
    <cellStyle name="Total 6 2 7 2 4" xfId="29756" xr:uid="{00000000-0005-0000-0000-00005FA10000}"/>
    <cellStyle name="Total 6 2 7 2 5" xfId="35608" xr:uid="{00000000-0005-0000-0000-000060A10000}"/>
    <cellStyle name="Total 6 2 7 3" xfId="19585" xr:uid="{00000000-0005-0000-0000-000061A10000}"/>
    <cellStyle name="Total 6 2 7 3 2" xfId="29759" xr:uid="{00000000-0005-0000-0000-000062A10000}"/>
    <cellStyle name="Total 6 2 7 3 3" xfId="36887" xr:uid="{00000000-0005-0000-0000-000063A10000}"/>
    <cellStyle name="Total 6 2 7 4" xfId="19586" xr:uid="{00000000-0005-0000-0000-000064A10000}"/>
    <cellStyle name="Total 6 2 7 4 2" xfId="29760" xr:uid="{00000000-0005-0000-0000-000065A10000}"/>
    <cellStyle name="Total 6 2 7 4 3" xfId="39431" xr:uid="{00000000-0005-0000-0000-000066A10000}"/>
    <cellStyle name="Total 6 2 7 5" xfId="29755" xr:uid="{00000000-0005-0000-0000-000067A10000}"/>
    <cellStyle name="Total 6 2 7 6" xfId="34333" xr:uid="{00000000-0005-0000-0000-000068A10000}"/>
    <cellStyle name="Total 6 2 8" xfId="19524" xr:uid="{00000000-0005-0000-0000-000069A10000}"/>
    <cellStyle name="Total 6 2 9" xfId="29698" xr:uid="{00000000-0005-0000-0000-00006AA10000}"/>
    <cellStyle name="Total 6 3" xfId="2892" xr:uid="{00000000-0005-0000-0000-00006BA10000}"/>
    <cellStyle name="Total 6 3 2" xfId="19588" xr:uid="{00000000-0005-0000-0000-00006CA10000}"/>
    <cellStyle name="Total 6 3 2 2" xfId="19589" xr:uid="{00000000-0005-0000-0000-00006DA10000}"/>
    <cellStyle name="Total 6 3 2 2 2" xfId="19590" xr:uid="{00000000-0005-0000-0000-00006EA10000}"/>
    <cellStyle name="Total 6 3 2 2 2 2" xfId="19591" xr:uid="{00000000-0005-0000-0000-00006FA10000}"/>
    <cellStyle name="Total 6 3 2 2 2 2 2" xfId="29765" xr:uid="{00000000-0005-0000-0000-000070A10000}"/>
    <cellStyle name="Total 6 3 2 2 2 2 3" xfId="38889" xr:uid="{00000000-0005-0000-0000-000071A10000}"/>
    <cellStyle name="Total 6 3 2 2 2 3" xfId="19592" xr:uid="{00000000-0005-0000-0000-000072A10000}"/>
    <cellStyle name="Total 6 3 2 2 2 3 2" xfId="29766" xr:uid="{00000000-0005-0000-0000-000073A10000}"/>
    <cellStyle name="Total 6 3 2 2 2 3 3" xfId="41429" xr:uid="{00000000-0005-0000-0000-000074A10000}"/>
    <cellStyle name="Total 6 3 2 2 2 4" xfId="29764" xr:uid="{00000000-0005-0000-0000-000075A10000}"/>
    <cellStyle name="Total 6 3 2 2 2 5" xfId="36336" xr:uid="{00000000-0005-0000-0000-000076A10000}"/>
    <cellStyle name="Total 6 3 2 2 3" xfId="19593" xr:uid="{00000000-0005-0000-0000-000077A10000}"/>
    <cellStyle name="Total 6 3 2 2 3 2" xfId="29767" xr:uid="{00000000-0005-0000-0000-000078A10000}"/>
    <cellStyle name="Total 6 3 2 2 3 3" xfId="37617" xr:uid="{00000000-0005-0000-0000-000079A10000}"/>
    <cellStyle name="Total 6 3 2 2 4" xfId="19594" xr:uid="{00000000-0005-0000-0000-00007AA10000}"/>
    <cellStyle name="Total 6 3 2 2 4 2" xfId="29768" xr:uid="{00000000-0005-0000-0000-00007BA10000}"/>
    <cellStyle name="Total 6 3 2 2 4 3" xfId="40159" xr:uid="{00000000-0005-0000-0000-00007CA10000}"/>
    <cellStyle name="Total 6 3 2 2 5" xfId="29763" xr:uid="{00000000-0005-0000-0000-00007DA10000}"/>
    <cellStyle name="Total 6 3 2 2 6" xfId="35057" xr:uid="{00000000-0005-0000-0000-00007EA10000}"/>
    <cellStyle name="Total 6 3 2 3" xfId="29762" xr:uid="{00000000-0005-0000-0000-00007FA10000}"/>
    <cellStyle name="Total 6 3 2 4" xfId="33786" xr:uid="{00000000-0005-0000-0000-000080A10000}"/>
    <cellStyle name="Total 6 3 3" xfId="19595" xr:uid="{00000000-0005-0000-0000-000081A10000}"/>
    <cellStyle name="Total 6 3 3 2" xfId="19596" xr:uid="{00000000-0005-0000-0000-000082A10000}"/>
    <cellStyle name="Total 6 3 3 2 2" xfId="19597" xr:uid="{00000000-0005-0000-0000-000083A10000}"/>
    <cellStyle name="Total 6 3 3 2 2 2" xfId="29771" xr:uid="{00000000-0005-0000-0000-000084A10000}"/>
    <cellStyle name="Total 6 3 3 2 2 3" xfId="38369" xr:uid="{00000000-0005-0000-0000-000085A10000}"/>
    <cellStyle name="Total 6 3 3 2 3" xfId="19598" xr:uid="{00000000-0005-0000-0000-000086A10000}"/>
    <cellStyle name="Total 6 3 3 2 3 2" xfId="29772" xr:uid="{00000000-0005-0000-0000-000087A10000}"/>
    <cellStyle name="Total 6 3 3 2 3 3" xfId="40909" xr:uid="{00000000-0005-0000-0000-000088A10000}"/>
    <cellStyle name="Total 6 3 3 2 4" xfId="29770" xr:uid="{00000000-0005-0000-0000-000089A10000}"/>
    <cellStyle name="Total 6 3 3 2 5" xfId="35816" xr:uid="{00000000-0005-0000-0000-00008AA10000}"/>
    <cellStyle name="Total 6 3 3 3" xfId="19599" xr:uid="{00000000-0005-0000-0000-00008BA10000}"/>
    <cellStyle name="Total 6 3 3 3 2" xfId="29773" xr:uid="{00000000-0005-0000-0000-00008CA10000}"/>
    <cellStyle name="Total 6 3 3 3 3" xfId="37095" xr:uid="{00000000-0005-0000-0000-00008DA10000}"/>
    <cellStyle name="Total 6 3 3 4" xfId="19600" xr:uid="{00000000-0005-0000-0000-00008EA10000}"/>
    <cellStyle name="Total 6 3 3 4 2" xfId="29774" xr:uid="{00000000-0005-0000-0000-00008FA10000}"/>
    <cellStyle name="Total 6 3 3 4 3" xfId="39639" xr:uid="{00000000-0005-0000-0000-000090A10000}"/>
    <cellStyle name="Total 6 3 3 5" xfId="29769" xr:uid="{00000000-0005-0000-0000-000091A10000}"/>
    <cellStyle name="Total 6 3 3 6" xfId="34538" xr:uid="{00000000-0005-0000-0000-000092A10000}"/>
    <cellStyle name="Total 6 3 4" xfId="19601" xr:uid="{00000000-0005-0000-0000-000093A10000}"/>
    <cellStyle name="Total 6 3 4 2" xfId="29775" xr:uid="{00000000-0005-0000-0000-000094A10000}"/>
    <cellStyle name="Total 6 3 5" xfId="19587" xr:uid="{00000000-0005-0000-0000-000095A10000}"/>
    <cellStyle name="Total 6 3 6" xfId="29761" xr:uid="{00000000-0005-0000-0000-000096A10000}"/>
    <cellStyle name="Total 6 3 7" xfId="32581" xr:uid="{00000000-0005-0000-0000-000097A10000}"/>
    <cellStyle name="Total 6 4" xfId="19602" xr:uid="{00000000-0005-0000-0000-000098A10000}"/>
    <cellStyle name="Total 6 4 2" xfId="19603" xr:uid="{00000000-0005-0000-0000-000099A10000}"/>
    <cellStyle name="Total 6 4 2 2" xfId="19604" xr:uid="{00000000-0005-0000-0000-00009AA10000}"/>
    <cellStyle name="Total 6 4 2 2 2" xfId="19605" xr:uid="{00000000-0005-0000-0000-00009BA10000}"/>
    <cellStyle name="Total 6 4 2 2 2 2" xfId="19606" xr:uid="{00000000-0005-0000-0000-00009CA10000}"/>
    <cellStyle name="Total 6 4 2 2 2 2 2" xfId="29780" xr:uid="{00000000-0005-0000-0000-00009DA10000}"/>
    <cellStyle name="Total 6 4 2 2 2 2 3" xfId="39040" xr:uid="{00000000-0005-0000-0000-00009EA10000}"/>
    <cellStyle name="Total 6 4 2 2 2 3" xfId="19607" xr:uid="{00000000-0005-0000-0000-00009FA10000}"/>
    <cellStyle name="Total 6 4 2 2 2 3 2" xfId="29781" xr:uid="{00000000-0005-0000-0000-0000A0A10000}"/>
    <cellStyle name="Total 6 4 2 2 2 3 3" xfId="41580" xr:uid="{00000000-0005-0000-0000-0000A1A10000}"/>
    <cellStyle name="Total 6 4 2 2 2 4" xfId="29779" xr:uid="{00000000-0005-0000-0000-0000A2A10000}"/>
    <cellStyle name="Total 6 4 2 2 2 5" xfId="36487" xr:uid="{00000000-0005-0000-0000-0000A3A10000}"/>
    <cellStyle name="Total 6 4 2 2 3" xfId="19608" xr:uid="{00000000-0005-0000-0000-0000A4A10000}"/>
    <cellStyle name="Total 6 4 2 2 3 2" xfId="29782" xr:uid="{00000000-0005-0000-0000-0000A5A10000}"/>
    <cellStyle name="Total 6 4 2 2 3 3" xfId="37768" xr:uid="{00000000-0005-0000-0000-0000A6A10000}"/>
    <cellStyle name="Total 6 4 2 2 4" xfId="19609" xr:uid="{00000000-0005-0000-0000-0000A7A10000}"/>
    <cellStyle name="Total 6 4 2 2 4 2" xfId="29783" xr:uid="{00000000-0005-0000-0000-0000A8A10000}"/>
    <cellStyle name="Total 6 4 2 2 4 3" xfId="40310" xr:uid="{00000000-0005-0000-0000-0000A9A10000}"/>
    <cellStyle name="Total 6 4 2 2 5" xfId="29778" xr:uid="{00000000-0005-0000-0000-0000AAA10000}"/>
    <cellStyle name="Total 6 4 2 2 6" xfId="35208" xr:uid="{00000000-0005-0000-0000-0000ABA10000}"/>
    <cellStyle name="Total 6 4 2 3" xfId="29777" xr:uid="{00000000-0005-0000-0000-0000ACA10000}"/>
    <cellStyle name="Total 6 4 2 4" xfId="33937" xr:uid="{00000000-0005-0000-0000-0000ADA10000}"/>
    <cellStyle name="Total 6 4 3" xfId="19610" xr:uid="{00000000-0005-0000-0000-0000AEA10000}"/>
    <cellStyle name="Total 6 4 3 2" xfId="19611" xr:uid="{00000000-0005-0000-0000-0000AFA10000}"/>
    <cellStyle name="Total 6 4 3 2 2" xfId="19612" xr:uid="{00000000-0005-0000-0000-0000B0A10000}"/>
    <cellStyle name="Total 6 4 3 2 2 2" xfId="29786" xr:uid="{00000000-0005-0000-0000-0000B1A10000}"/>
    <cellStyle name="Total 6 4 3 2 2 3" xfId="38520" xr:uid="{00000000-0005-0000-0000-0000B2A10000}"/>
    <cellStyle name="Total 6 4 3 2 3" xfId="19613" xr:uid="{00000000-0005-0000-0000-0000B3A10000}"/>
    <cellStyle name="Total 6 4 3 2 3 2" xfId="29787" xr:uid="{00000000-0005-0000-0000-0000B4A10000}"/>
    <cellStyle name="Total 6 4 3 2 3 3" xfId="41060" xr:uid="{00000000-0005-0000-0000-0000B5A10000}"/>
    <cellStyle name="Total 6 4 3 2 4" xfId="29785" xr:uid="{00000000-0005-0000-0000-0000B6A10000}"/>
    <cellStyle name="Total 6 4 3 2 5" xfId="35967" xr:uid="{00000000-0005-0000-0000-0000B7A10000}"/>
    <cellStyle name="Total 6 4 3 3" xfId="19614" xr:uid="{00000000-0005-0000-0000-0000B8A10000}"/>
    <cellStyle name="Total 6 4 3 3 2" xfId="29788" xr:uid="{00000000-0005-0000-0000-0000B9A10000}"/>
    <cellStyle name="Total 6 4 3 3 3" xfId="37246" xr:uid="{00000000-0005-0000-0000-0000BAA10000}"/>
    <cellStyle name="Total 6 4 3 4" xfId="19615" xr:uid="{00000000-0005-0000-0000-0000BBA10000}"/>
    <cellStyle name="Total 6 4 3 4 2" xfId="29789" xr:uid="{00000000-0005-0000-0000-0000BCA10000}"/>
    <cellStyle name="Total 6 4 3 4 3" xfId="39790" xr:uid="{00000000-0005-0000-0000-0000BDA10000}"/>
    <cellStyle name="Total 6 4 3 5" xfId="29784" xr:uid="{00000000-0005-0000-0000-0000BEA10000}"/>
    <cellStyle name="Total 6 4 3 6" xfId="34685" xr:uid="{00000000-0005-0000-0000-0000BFA10000}"/>
    <cellStyle name="Total 6 4 4" xfId="19616" xr:uid="{00000000-0005-0000-0000-0000C0A10000}"/>
    <cellStyle name="Total 6 4 4 2" xfId="29790" xr:uid="{00000000-0005-0000-0000-0000C1A10000}"/>
    <cellStyle name="Total 6 4 5" xfId="29776" xr:uid="{00000000-0005-0000-0000-0000C2A10000}"/>
    <cellStyle name="Total 6 4 6" xfId="32732" xr:uid="{00000000-0005-0000-0000-0000C3A10000}"/>
    <cellStyle name="Total 6 5" xfId="19617" xr:uid="{00000000-0005-0000-0000-0000C4A10000}"/>
    <cellStyle name="Total 6 5 2" xfId="19618" xr:uid="{00000000-0005-0000-0000-0000C5A10000}"/>
    <cellStyle name="Total 6 5 2 2" xfId="19619" xr:uid="{00000000-0005-0000-0000-0000C6A10000}"/>
    <cellStyle name="Total 6 5 2 2 2" xfId="19620" xr:uid="{00000000-0005-0000-0000-0000C7A10000}"/>
    <cellStyle name="Total 6 5 2 2 2 2" xfId="19621" xr:uid="{00000000-0005-0000-0000-0000C8A10000}"/>
    <cellStyle name="Total 6 5 2 2 2 2 2" xfId="29795" xr:uid="{00000000-0005-0000-0000-0000C9A10000}"/>
    <cellStyle name="Total 6 5 2 2 2 2 3" xfId="39199" xr:uid="{00000000-0005-0000-0000-0000CAA10000}"/>
    <cellStyle name="Total 6 5 2 2 2 3" xfId="19622" xr:uid="{00000000-0005-0000-0000-0000CBA10000}"/>
    <cellStyle name="Total 6 5 2 2 2 3 2" xfId="29796" xr:uid="{00000000-0005-0000-0000-0000CCA10000}"/>
    <cellStyle name="Total 6 5 2 2 2 3 3" xfId="41739" xr:uid="{00000000-0005-0000-0000-0000CDA10000}"/>
    <cellStyle name="Total 6 5 2 2 2 4" xfId="29794" xr:uid="{00000000-0005-0000-0000-0000CEA10000}"/>
    <cellStyle name="Total 6 5 2 2 2 5" xfId="36646" xr:uid="{00000000-0005-0000-0000-0000CFA10000}"/>
    <cellStyle name="Total 6 5 2 2 3" xfId="19623" xr:uid="{00000000-0005-0000-0000-0000D0A10000}"/>
    <cellStyle name="Total 6 5 2 2 3 2" xfId="29797" xr:uid="{00000000-0005-0000-0000-0000D1A10000}"/>
    <cellStyle name="Total 6 5 2 2 3 3" xfId="37929" xr:uid="{00000000-0005-0000-0000-0000D2A10000}"/>
    <cellStyle name="Total 6 5 2 2 4" xfId="19624" xr:uid="{00000000-0005-0000-0000-0000D3A10000}"/>
    <cellStyle name="Total 6 5 2 2 4 2" xfId="29798" xr:uid="{00000000-0005-0000-0000-0000D4A10000}"/>
    <cellStyle name="Total 6 5 2 2 4 3" xfId="40469" xr:uid="{00000000-0005-0000-0000-0000D5A10000}"/>
    <cellStyle name="Total 6 5 2 2 5" xfId="29793" xr:uid="{00000000-0005-0000-0000-0000D6A10000}"/>
    <cellStyle name="Total 6 5 2 2 6" xfId="35369" xr:uid="{00000000-0005-0000-0000-0000D7A10000}"/>
    <cellStyle name="Total 6 5 2 3" xfId="29792" xr:uid="{00000000-0005-0000-0000-0000D8A10000}"/>
    <cellStyle name="Total 6 5 2 4" xfId="34097" xr:uid="{00000000-0005-0000-0000-0000D9A10000}"/>
    <cellStyle name="Total 6 5 3" xfId="19625" xr:uid="{00000000-0005-0000-0000-0000DAA10000}"/>
    <cellStyle name="Total 6 5 3 2" xfId="19626" xr:uid="{00000000-0005-0000-0000-0000DBA10000}"/>
    <cellStyle name="Total 6 5 3 2 2" xfId="19627" xr:uid="{00000000-0005-0000-0000-0000DCA10000}"/>
    <cellStyle name="Total 6 5 3 2 2 2" xfId="29801" xr:uid="{00000000-0005-0000-0000-0000DDA10000}"/>
    <cellStyle name="Total 6 5 3 2 2 3" xfId="38679" xr:uid="{00000000-0005-0000-0000-0000DEA10000}"/>
    <cellStyle name="Total 6 5 3 2 3" xfId="19628" xr:uid="{00000000-0005-0000-0000-0000DFA10000}"/>
    <cellStyle name="Total 6 5 3 2 3 2" xfId="29802" xr:uid="{00000000-0005-0000-0000-0000E0A10000}"/>
    <cellStyle name="Total 6 5 3 2 3 3" xfId="41219" xr:uid="{00000000-0005-0000-0000-0000E1A10000}"/>
    <cellStyle name="Total 6 5 3 2 4" xfId="29800" xr:uid="{00000000-0005-0000-0000-0000E2A10000}"/>
    <cellStyle name="Total 6 5 3 2 5" xfId="36126" xr:uid="{00000000-0005-0000-0000-0000E3A10000}"/>
    <cellStyle name="Total 6 5 3 3" xfId="19629" xr:uid="{00000000-0005-0000-0000-0000E4A10000}"/>
    <cellStyle name="Total 6 5 3 3 2" xfId="29803" xr:uid="{00000000-0005-0000-0000-0000E5A10000}"/>
    <cellStyle name="Total 6 5 3 3 3" xfId="37407" xr:uid="{00000000-0005-0000-0000-0000E6A10000}"/>
    <cellStyle name="Total 6 5 3 4" xfId="19630" xr:uid="{00000000-0005-0000-0000-0000E7A10000}"/>
    <cellStyle name="Total 6 5 3 4 2" xfId="29804" xr:uid="{00000000-0005-0000-0000-0000E8A10000}"/>
    <cellStyle name="Total 6 5 3 4 3" xfId="39949" xr:uid="{00000000-0005-0000-0000-0000E9A10000}"/>
    <cellStyle name="Total 6 5 3 5" xfId="29799" xr:uid="{00000000-0005-0000-0000-0000EAA10000}"/>
    <cellStyle name="Total 6 5 3 6" xfId="34846" xr:uid="{00000000-0005-0000-0000-0000EBA10000}"/>
    <cellStyle name="Total 6 5 4" xfId="29791" xr:uid="{00000000-0005-0000-0000-0000ECA10000}"/>
    <cellStyle name="Total 6 5 5" xfId="32910" xr:uid="{00000000-0005-0000-0000-0000EDA10000}"/>
    <cellStyle name="Total 6 6" xfId="19631" xr:uid="{00000000-0005-0000-0000-0000EEA10000}"/>
    <cellStyle name="Total 6 6 2" xfId="19632" xr:uid="{00000000-0005-0000-0000-0000EFA10000}"/>
    <cellStyle name="Total 6 6 2 2" xfId="19633" xr:uid="{00000000-0005-0000-0000-0000F0A10000}"/>
    <cellStyle name="Total 6 6 2 2 2" xfId="19634" xr:uid="{00000000-0005-0000-0000-0000F1A10000}"/>
    <cellStyle name="Total 6 6 2 2 2 2" xfId="29808" xr:uid="{00000000-0005-0000-0000-0000F2A10000}"/>
    <cellStyle name="Total 6 6 2 2 2 3" xfId="38224" xr:uid="{00000000-0005-0000-0000-0000F3A10000}"/>
    <cellStyle name="Total 6 6 2 2 3" xfId="19635" xr:uid="{00000000-0005-0000-0000-0000F4A10000}"/>
    <cellStyle name="Total 6 6 2 2 3 2" xfId="29809" xr:uid="{00000000-0005-0000-0000-0000F5A10000}"/>
    <cellStyle name="Total 6 6 2 2 3 3" xfId="40764" xr:uid="{00000000-0005-0000-0000-0000F6A10000}"/>
    <cellStyle name="Total 6 6 2 2 4" xfId="29807" xr:uid="{00000000-0005-0000-0000-0000F7A10000}"/>
    <cellStyle name="Total 6 6 2 2 5" xfId="35671" xr:uid="{00000000-0005-0000-0000-0000F8A10000}"/>
    <cellStyle name="Total 6 6 2 3" xfId="19636" xr:uid="{00000000-0005-0000-0000-0000F9A10000}"/>
    <cellStyle name="Total 6 6 2 3 2" xfId="29810" xr:uid="{00000000-0005-0000-0000-0000FAA10000}"/>
    <cellStyle name="Total 6 6 2 3 3" xfId="36950" xr:uid="{00000000-0005-0000-0000-0000FBA10000}"/>
    <cellStyle name="Total 6 6 2 4" xfId="19637" xr:uid="{00000000-0005-0000-0000-0000FCA10000}"/>
    <cellStyle name="Total 6 6 2 4 2" xfId="29811" xr:uid="{00000000-0005-0000-0000-0000FDA10000}"/>
    <cellStyle name="Total 6 6 2 4 3" xfId="39494" xr:uid="{00000000-0005-0000-0000-0000FEA10000}"/>
    <cellStyle name="Total 6 6 2 5" xfId="29806" xr:uid="{00000000-0005-0000-0000-0000FFA10000}"/>
    <cellStyle name="Total 6 6 2 6" xfId="34396" xr:uid="{00000000-0005-0000-0000-000000A20000}"/>
    <cellStyle name="Total 6 6 3" xfId="29805" xr:uid="{00000000-0005-0000-0000-000001A20000}"/>
    <cellStyle name="Total 6 6 4" xfId="31797" xr:uid="{00000000-0005-0000-0000-000002A20000}"/>
    <cellStyle name="Total 6 7" xfId="19638" xr:uid="{00000000-0005-0000-0000-000003A20000}"/>
    <cellStyle name="Total 6 7 2" xfId="19639" xr:uid="{00000000-0005-0000-0000-000004A20000}"/>
    <cellStyle name="Total 6 7 2 2" xfId="19640" xr:uid="{00000000-0005-0000-0000-000005A20000}"/>
    <cellStyle name="Total 6 7 2 2 2" xfId="29814" xr:uid="{00000000-0005-0000-0000-000006A20000}"/>
    <cellStyle name="Total 6 7 2 2 3" xfId="38081" xr:uid="{00000000-0005-0000-0000-000007A20000}"/>
    <cellStyle name="Total 6 7 2 3" xfId="19641" xr:uid="{00000000-0005-0000-0000-000008A20000}"/>
    <cellStyle name="Total 6 7 2 3 2" xfId="29815" xr:uid="{00000000-0005-0000-0000-000009A20000}"/>
    <cellStyle name="Total 6 7 2 3 3" xfId="40621" xr:uid="{00000000-0005-0000-0000-00000AA20000}"/>
    <cellStyle name="Total 6 7 2 4" xfId="29813" xr:uid="{00000000-0005-0000-0000-00000BA20000}"/>
    <cellStyle name="Total 6 7 2 5" xfId="35528" xr:uid="{00000000-0005-0000-0000-00000CA20000}"/>
    <cellStyle name="Total 6 7 3" xfId="19642" xr:uid="{00000000-0005-0000-0000-00000DA20000}"/>
    <cellStyle name="Total 6 7 3 2" xfId="29816" xr:uid="{00000000-0005-0000-0000-00000EA20000}"/>
    <cellStyle name="Total 6 7 3 3" xfId="36807" xr:uid="{00000000-0005-0000-0000-00000FA20000}"/>
    <cellStyle name="Total 6 7 4" xfId="19643" xr:uid="{00000000-0005-0000-0000-000010A20000}"/>
    <cellStyle name="Total 6 7 4 2" xfId="29817" xr:uid="{00000000-0005-0000-0000-000011A20000}"/>
    <cellStyle name="Total 6 7 4 3" xfId="39351" xr:uid="{00000000-0005-0000-0000-000012A20000}"/>
    <cellStyle name="Total 6 7 5" xfId="29812" xr:uid="{00000000-0005-0000-0000-000013A20000}"/>
    <cellStyle name="Total 6 7 6" xfId="34253" xr:uid="{00000000-0005-0000-0000-000014A20000}"/>
    <cellStyle name="Total 6 8" xfId="19644" xr:uid="{00000000-0005-0000-0000-000015A20000}"/>
    <cellStyle name="Total 6 8 2" xfId="29818" xr:uid="{00000000-0005-0000-0000-000016A20000}"/>
    <cellStyle name="Total 6 8 3" xfId="42487" xr:uid="{00000000-0005-0000-0000-000017A20000}"/>
    <cellStyle name="Total 6 9" xfId="19523" xr:uid="{00000000-0005-0000-0000-000018A20000}"/>
    <cellStyle name="Total 7" xfId="2893" xr:uid="{00000000-0005-0000-0000-000019A20000}"/>
    <cellStyle name="Total 7 10" xfId="29819" xr:uid="{00000000-0005-0000-0000-00001AA20000}"/>
    <cellStyle name="Total 7 2" xfId="2894" xr:uid="{00000000-0005-0000-0000-00001BA20000}"/>
    <cellStyle name="Total 7 2 2" xfId="19647" xr:uid="{00000000-0005-0000-0000-00001CA20000}"/>
    <cellStyle name="Total 7 2 2 2" xfId="19648" xr:uid="{00000000-0005-0000-0000-00001DA20000}"/>
    <cellStyle name="Total 7 2 2 2 2" xfId="19649" xr:uid="{00000000-0005-0000-0000-00001EA20000}"/>
    <cellStyle name="Total 7 2 2 2 2 2" xfId="19650" xr:uid="{00000000-0005-0000-0000-00001FA20000}"/>
    <cellStyle name="Total 7 2 2 2 2 2 2" xfId="19651" xr:uid="{00000000-0005-0000-0000-000020A20000}"/>
    <cellStyle name="Total 7 2 2 2 2 2 2 2" xfId="29825" xr:uid="{00000000-0005-0000-0000-000021A20000}"/>
    <cellStyle name="Total 7 2 2 2 2 2 2 3" xfId="38969" xr:uid="{00000000-0005-0000-0000-000022A20000}"/>
    <cellStyle name="Total 7 2 2 2 2 2 3" xfId="19652" xr:uid="{00000000-0005-0000-0000-000023A20000}"/>
    <cellStyle name="Total 7 2 2 2 2 2 3 2" xfId="29826" xr:uid="{00000000-0005-0000-0000-000024A20000}"/>
    <cellStyle name="Total 7 2 2 2 2 2 3 3" xfId="41509" xr:uid="{00000000-0005-0000-0000-000025A20000}"/>
    <cellStyle name="Total 7 2 2 2 2 2 4" xfId="29824" xr:uid="{00000000-0005-0000-0000-000026A20000}"/>
    <cellStyle name="Total 7 2 2 2 2 2 5" xfId="36416" xr:uid="{00000000-0005-0000-0000-000027A20000}"/>
    <cellStyle name="Total 7 2 2 2 2 3" xfId="19653" xr:uid="{00000000-0005-0000-0000-000028A20000}"/>
    <cellStyle name="Total 7 2 2 2 2 3 2" xfId="29827" xr:uid="{00000000-0005-0000-0000-000029A20000}"/>
    <cellStyle name="Total 7 2 2 2 2 3 3" xfId="37697" xr:uid="{00000000-0005-0000-0000-00002AA20000}"/>
    <cellStyle name="Total 7 2 2 2 2 4" xfId="19654" xr:uid="{00000000-0005-0000-0000-00002BA20000}"/>
    <cellStyle name="Total 7 2 2 2 2 4 2" xfId="29828" xr:uid="{00000000-0005-0000-0000-00002CA20000}"/>
    <cellStyle name="Total 7 2 2 2 2 4 3" xfId="40239" xr:uid="{00000000-0005-0000-0000-00002DA20000}"/>
    <cellStyle name="Total 7 2 2 2 2 5" xfId="29823" xr:uid="{00000000-0005-0000-0000-00002EA20000}"/>
    <cellStyle name="Total 7 2 2 2 2 6" xfId="35137" xr:uid="{00000000-0005-0000-0000-00002FA20000}"/>
    <cellStyle name="Total 7 2 2 2 3" xfId="29822" xr:uid="{00000000-0005-0000-0000-000030A20000}"/>
    <cellStyle name="Total 7 2 2 2 4" xfId="33866" xr:uid="{00000000-0005-0000-0000-000031A20000}"/>
    <cellStyle name="Total 7 2 2 3" xfId="19655" xr:uid="{00000000-0005-0000-0000-000032A20000}"/>
    <cellStyle name="Total 7 2 2 3 2" xfId="19656" xr:uid="{00000000-0005-0000-0000-000033A20000}"/>
    <cellStyle name="Total 7 2 2 3 2 2" xfId="19657" xr:uid="{00000000-0005-0000-0000-000034A20000}"/>
    <cellStyle name="Total 7 2 2 3 2 2 2" xfId="29831" xr:uid="{00000000-0005-0000-0000-000035A20000}"/>
    <cellStyle name="Total 7 2 2 3 2 2 3" xfId="38449" xr:uid="{00000000-0005-0000-0000-000036A20000}"/>
    <cellStyle name="Total 7 2 2 3 2 3" xfId="19658" xr:uid="{00000000-0005-0000-0000-000037A20000}"/>
    <cellStyle name="Total 7 2 2 3 2 3 2" xfId="29832" xr:uid="{00000000-0005-0000-0000-000038A20000}"/>
    <cellStyle name="Total 7 2 2 3 2 3 3" xfId="40989" xr:uid="{00000000-0005-0000-0000-000039A20000}"/>
    <cellStyle name="Total 7 2 2 3 2 4" xfId="29830" xr:uid="{00000000-0005-0000-0000-00003AA20000}"/>
    <cellStyle name="Total 7 2 2 3 2 5" xfId="35896" xr:uid="{00000000-0005-0000-0000-00003BA20000}"/>
    <cellStyle name="Total 7 2 2 3 3" xfId="19659" xr:uid="{00000000-0005-0000-0000-00003CA20000}"/>
    <cellStyle name="Total 7 2 2 3 3 2" xfId="29833" xr:uid="{00000000-0005-0000-0000-00003DA20000}"/>
    <cellStyle name="Total 7 2 2 3 3 3" xfId="37175" xr:uid="{00000000-0005-0000-0000-00003EA20000}"/>
    <cellStyle name="Total 7 2 2 3 4" xfId="19660" xr:uid="{00000000-0005-0000-0000-00003FA20000}"/>
    <cellStyle name="Total 7 2 2 3 4 2" xfId="29834" xr:uid="{00000000-0005-0000-0000-000040A20000}"/>
    <cellStyle name="Total 7 2 2 3 4 3" xfId="39719" xr:uid="{00000000-0005-0000-0000-000041A20000}"/>
    <cellStyle name="Total 7 2 2 3 5" xfId="29829" xr:uid="{00000000-0005-0000-0000-000042A20000}"/>
    <cellStyle name="Total 7 2 2 3 6" xfId="34618" xr:uid="{00000000-0005-0000-0000-000043A20000}"/>
    <cellStyle name="Total 7 2 2 4" xfId="29821" xr:uid="{00000000-0005-0000-0000-000044A20000}"/>
    <cellStyle name="Total 7 2 2 5" xfId="32663" xr:uid="{00000000-0005-0000-0000-000045A20000}"/>
    <cellStyle name="Total 7 2 3" xfId="19661" xr:uid="{00000000-0005-0000-0000-000046A20000}"/>
    <cellStyle name="Total 7 2 3 2" xfId="19662" xr:uid="{00000000-0005-0000-0000-000047A20000}"/>
    <cellStyle name="Total 7 2 3 2 2" xfId="19663" xr:uid="{00000000-0005-0000-0000-000048A20000}"/>
    <cellStyle name="Total 7 2 3 2 2 2" xfId="19664" xr:uid="{00000000-0005-0000-0000-000049A20000}"/>
    <cellStyle name="Total 7 2 3 2 2 2 2" xfId="19665" xr:uid="{00000000-0005-0000-0000-00004AA20000}"/>
    <cellStyle name="Total 7 2 3 2 2 2 2 2" xfId="29839" xr:uid="{00000000-0005-0000-0000-00004BA20000}"/>
    <cellStyle name="Total 7 2 3 2 2 2 2 3" xfId="39121" xr:uid="{00000000-0005-0000-0000-00004CA20000}"/>
    <cellStyle name="Total 7 2 3 2 2 2 3" xfId="19666" xr:uid="{00000000-0005-0000-0000-00004DA20000}"/>
    <cellStyle name="Total 7 2 3 2 2 2 3 2" xfId="29840" xr:uid="{00000000-0005-0000-0000-00004EA20000}"/>
    <cellStyle name="Total 7 2 3 2 2 2 3 3" xfId="41661" xr:uid="{00000000-0005-0000-0000-00004FA20000}"/>
    <cellStyle name="Total 7 2 3 2 2 2 4" xfId="29838" xr:uid="{00000000-0005-0000-0000-000050A20000}"/>
    <cellStyle name="Total 7 2 3 2 2 2 5" xfId="36568" xr:uid="{00000000-0005-0000-0000-000051A20000}"/>
    <cellStyle name="Total 7 2 3 2 2 3" xfId="19667" xr:uid="{00000000-0005-0000-0000-000052A20000}"/>
    <cellStyle name="Total 7 2 3 2 2 3 2" xfId="29841" xr:uid="{00000000-0005-0000-0000-000053A20000}"/>
    <cellStyle name="Total 7 2 3 2 2 3 3" xfId="37849" xr:uid="{00000000-0005-0000-0000-000054A20000}"/>
    <cellStyle name="Total 7 2 3 2 2 4" xfId="19668" xr:uid="{00000000-0005-0000-0000-000055A20000}"/>
    <cellStyle name="Total 7 2 3 2 2 4 2" xfId="29842" xr:uid="{00000000-0005-0000-0000-000056A20000}"/>
    <cellStyle name="Total 7 2 3 2 2 4 3" xfId="40391" xr:uid="{00000000-0005-0000-0000-000057A20000}"/>
    <cellStyle name="Total 7 2 3 2 2 5" xfId="29837" xr:uid="{00000000-0005-0000-0000-000058A20000}"/>
    <cellStyle name="Total 7 2 3 2 2 6" xfId="35289" xr:uid="{00000000-0005-0000-0000-000059A20000}"/>
    <cellStyle name="Total 7 2 3 2 3" xfId="29836" xr:uid="{00000000-0005-0000-0000-00005AA20000}"/>
    <cellStyle name="Total 7 2 3 2 4" xfId="34017" xr:uid="{00000000-0005-0000-0000-00005BA20000}"/>
    <cellStyle name="Total 7 2 3 3" xfId="19669" xr:uid="{00000000-0005-0000-0000-00005CA20000}"/>
    <cellStyle name="Total 7 2 3 3 2" xfId="19670" xr:uid="{00000000-0005-0000-0000-00005DA20000}"/>
    <cellStyle name="Total 7 2 3 3 2 2" xfId="19671" xr:uid="{00000000-0005-0000-0000-00005EA20000}"/>
    <cellStyle name="Total 7 2 3 3 2 2 2" xfId="29845" xr:uid="{00000000-0005-0000-0000-00005FA20000}"/>
    <cellStyle name="Total 7 2 3 3 2 2 3" xfId="38601" xr:uid="{00000000-0005-0000-0000-000060A20000}"/>
    <cellStyle name="Total 7 2 3 3 2 3" xfId="19672" xr:uid="{00000000-0005-0000-0000-000061A20000}"/>
    <cellStyle name="Total 7 2 3 3 2 3 2" xfId="29846" xr:uid="{00000000-0005-0000-0000-000062A20000}"/>
    <cellStyle name="Total 7 2 3 3 2 3 3" xfId="41141" xr:uid="{00000000-0005-0000-0000-000063A20000}"/>
    <cellStyle name="Total 7 2 3 3 2 4" xfId="29844" xr:uid="{00000000-0005-0000-0000-000064A20000}"/>
    <cellStyle name="Total 7 2 3 3 2 5" xfId="36048" xr:uid="{00000000-0005-0000-0000-000065A20000}"/>
    <cellStyle name="Total 7 2 3 3 3" xfId="19673" xr:uid="{00000000-0005-0000-0000-000066A20000}"/>
    <cellStyle name="Total 7 2 3 3 3 2" xfId="29847" xr:uid="{00000000-0005-0000-0000-000067A20000}"/>
    <cellStyle name="Total 7 2 3 3 3 3" xfId="37327" xr:uid="{00000000-0005-0000-0000-000068A20000}"/>
    <cellStyle name="Total 7 2 3 3 4" xfId="19674" xr:uid="{00000000-0005-0000-0000-000069A20000}"/>
    <cellStyle name="Total 7 2 3 3 4 2" xfId="29848" xr:uid="{00000000-0005-0000-0000-00006AA20000}"/>
    <cellStyle name="Total 7 2 3 3 4 3" xfId="39871" xr:uid="{00000000-0005-0000-0000-00006BA20000}"/>
    <cellStyle name="Total 7 2 3 3 5" xfId="29843" xr:uid="{00000000-0005-0000-0000-00006CA20000}"/>
    <cellStyle name="Total 7 2 3 3 6" xfId="34766" xr:uid="{00000000-0005-0000-0000-00006DA20000}"/>
    <cellStyle name="Total 7 2 3 4" xfId="29835" xr:uid="{00000000-0005-0000-0000-00006EA20000}"/>
    <cellStyle name="Total 7 2 3 5" xfId="32806" xr:uid="{00000000-0005-0000-0000-00006FA20000}"/>
    <cellStyle name="Total 7 2 4" xfId="19675" xr:uid="{00000000-0005-0000-0000-000070A20000}"/>
    <cellStyle name="Total 7 2 4 2" xfId="19676" xr:uid="{00000000-0005-0000-0000-000071A20000}"/>
    <cellStyle name="Total 7 2 4 2 2" xfId="19677" xr:uid="{00000000-0005-0000-0000-000072A20000}"/>
    <cellStyle name="Total 7 2 4 2 2 2" xfId="19678" xr:uid="{00000000-0005-0000-0000-000073A20000}"/>
    <cellStyle name="Total 7 2 4 2 2 2 2" xfId="19679" xr:uid="{00000000-0005-0000-0000-000074A20000}"/>
    <cellStyle name="Total 7 2 4 2 2 2 2 2" xfId="29853" xr:uid="{00000000-0005-0000-0000-000075A20000}"/>
    <cellStyle name="Total 7 2 4 2 2 2 2 3" xfId="39280" xr:uid="{00000000-0005-0000-0000-000076A20000}"/>
    <cellStyle name="Total 7 2 4 2 2 2 3" xfId="19680" xr:uid="{00000000-0005-0000-0000-000077A20000}"/>
    <cellStyle name="Total 7 2 4 2 2 2 3 2" xfId="29854" xr:uid="{00000000-0005-0000-0000-000078A20000}"/>
    <cellStyle name="Total 7 2 4 2 2 2 3 3" xfId="41820" xr:uid="{00000000-0005-0000-0000-000079A20000}"/>
    <cellStyle name="Total 7 2 4 2 2 2 4" xfId="29852" xr:uid="{00000000-0005-0000-0000-00007AA20000}"/>
    <cellStyle name="Total 7 2 4 2 2 2 5" xfId="36727" xr:uid="{00000000-0005-0000-0000-00007BA20000}"/>
    <cellStyle name="Total 7 2 4 2 2 3" xfId="19681" xr:uid="{00000000-0005-0000-0000-00007CA20000}"/>
    <cellStyle name="Total 7 2 4 2 2 3 2" xfId="29855" xr:uid="{00000000-0005-0000-0000-00007DA20000}"/>
    <cellStyle name="Total 7 2 4 2 2 3 3" xfId="38010" xr:uid="{00000000-0005-0000-0000-00007EA20000}"/>
    <cellStyle name="Total 7 2 4 2 2 4" xfId="19682" xr:uid="{00000000-0005-0000-0000-00007FA20000}"/>
    <cellStyle name="Total 7 2 4 2 2 4 2" xfId="29856" xr:uid="{00000000-0005-0000-0000-000080A20000}"/>
    <cellStyle name="Total 7 2 4 2 2 4 3" xfId="40550" xr:uid="{00000000-0005-0000-0000-000081A20000}"/>
    <cellStyle name="Total 7 2 4 2 2 5" xfId="29851" xr:uid="{00000000-0005-0000-0000-000082A20000}"/>
    <cellStyle name="Total 7 2 4 2 2 6" xfId="35450" xr:uid="{00000000-0005-0000-0000-000083A20000}"/>
    <cellStyle name="Total 7 2 4 2 3" xfId="29850" xr:uid="{00000000-0005-0000-0000-000084A20000}"/>
    <cellStyle name="Total 7 2 4 2 4" xfId="34178" xr:uid="{00000000-0005-0000-0000-000085A20000}"/>
    <cellStyle name="Total 7 2 4 3" xfId="19683" xr:uid="{00000000-0005-0000-0000-000086A20000}"/>
    <cellStyle name="Total 7 2 4 3 2" xfId="19684" xr:uid="{00000000-0005-0000-0000-000087A20000}"/>
    <cellStyle name="Total 7 2 4 3 2 2" xfId="19685" xr:uid="{00000000-0005-0000-0000-000088A20000}"/>
    <cellStyle name="Total 7 2 4 3 2 2 2" xfId="29859" xr:uid="{00000000-0005-0000-0000-000089A20000}"/>
    <cellStyle name="Total 7 2 4 3 2 2 3" xfId="38760" xr:uid="{00000000-0005-0000-0000-00008AA20000}"/>
    <cellStyle name="Total 7 2 4 3 2 3" xfId="19686" xr:uid="{00000000-0005-0000-0000-00008BA20000}"/>
    <cellStyle name="Total 7 2 4 3 2 3 2" xfId="29860" xr:uid="{00000000-0005-0000-0000-00008CA20000}"/>
    <cellStyle name="Total 7 2 4 3 2 3 3" xfId="41300" xr:uid="{00000000-0005-0000-0000-00008DA20000}"/>
    <cellStyle name="Total 7 2 4 3 2 4" xfId="29858" xr:uid="{00000000-0005-0000-0000-00008EA20000}"/>
    <cellStyle name="Total 7 2 4 3 2 5" xfId="36207" xr:uid="{00000000-0005-0000-0000-00008FA20000}"/>
    <cellStyle name="Total 7 2 4 3 3" xfId="19687" xr:uid="{00000000-0005-0000-0000-000090A20000}"/>
    <cellStyle name="Total 7 2 4 3 3 2" xfId="29861" xr:uid="{00000000-0005-0000-0000-000091A20000}"/>
    <cellStyle name="Total 7 2 4 3 3 3" xfId="37488" xr:uid="{00000000-0005-0000-0000-000092A20000}"/>
    <cellStyle name="Total 7 2 4 3 4" xfId="19688" xr:uid="{00000000-0005-0000-0000-000093A20000}"/>
    <cellStyle name="Total 7 2 4 3 4 2" xfId="29862" xr:uid="{00000000-0005-0000-0000-000094A20000}"/>
    <cellStyle name="Total 7 2 4 3 4 3" xfId="40030" xr:uid="{00000000-0005-0000-0000-000095A20000}"/>
    <cellStyle name="Total 7 2 4 3 5" xfId="29857" xr:uid="{00000000-0005-0000-0000-000096A20000}"/>
    <cellStyle name="Total 7 2 4 3 6" xfId="34928" xr:uid="{00000000-0005-0000-0000-000097A20000}"/>
    <cellStyle name="Total 7 2 4 4" xfId="29849" xr:uid="{00000000-0005-0000-0000-000098A20000}"/>
    <cellStyle name="Total 7 2 4 5" xfId="33642" xr:uid="{00000000-0005-0000-0000-000099A20000}"/>
    <cellStyle name="Total 7 2 5" xfId="19689" xr:uid="{00000000-0005-0000-0000-00009AA20000}"/>
    <cellStyle name="Total 7 2 5 2" xfId="19690" xr:uid="{00000000-0005-0000-0000-00009BA20000}"/>
    <cellStyle name="Total 7 2 5 2 2" xfId="19691" xr:uid="{00000000-0005-0000-0000-00009CA20000}"/>
    <cellStyle name="Total 7 2 5 2 2 2" xfId="19692" xr:uid="{00000000-0005-0000-0000-00009DA20000}"/>
    <cellStyle name="Total 7 2 5 2 2 2 2" xfId="29866" xr:uid="{00000000-0005-0000-0000-00009EA20000}"/>
    <cellStyle name="Total 7 2 5 2 2 2 3" xfId="38299" xr:uid="{00000000-0005-0000-0000-00009FA20000}"/>
    <cellStyle name="Total 7 2 5 2 2 3" xfId="19693" xr:uid="{00000000-0005-0000-0000-0000A0A20000}"/>
    <cellStyle name="Total 7 2 5 2 2 3 2" xfId="29867" xr:uid="{00000000-0005-0000-0000-0000A1A20000}"/>
    <cellStyle name="Total 7 2 5 2 2 3 3" xfId="40839" xr:uid="{00000000-0005-0000-0000-0000A2A20000}"/>
    <cellStyle name="Total 7 2 5 2 2 4" xfId="29865" xr:uid="{00000000-0005-0000-0000-0000A3A20000}"/>
    <cellStyle name="Total 7 2 5 2 2 5" xfId="35746" xr:uid="{00000000-0005-0000-0000-0000A4A20000}"/>
    <cellStyle name="Total 7 2 5 2 3" xfId="19694" xr:uid="{00000000-0005-0000-0000-0000A5A20000}"/>
    <cellStyle name="Total 7 2 5 2 3 2" xfId="29868" xr:uid="{00000000-0005-0000-0000-0000A6A20000}"/>
    <cellStyle name="Total 7 2 5 2 3 3" xfId="37025" xr:uid="{00000000-0005-0000-0000-0000A7A20000}"/>
    <cellStyle name="Total 7 2 5 2 4" xfId="19695" xr:uid="{00000000-0005-0000-0000-0000A8A20000}"/>
    <cellStyle name="Total 7 2 5 2 4 2" xfId="29869" xr:uid="{00000000-0005-0000-0000-0000A9A20000}"/>
    <cellStyle name="Total 7 2 5 2 4 3" xfId="39569" xr:uid="{00000000-0005-0000-0000-0000AAA20000}"/>
    <cellStyle name="Total 7 2 5 2 5" xfId="29864" xr:uid="{00000000-0005-0000-0000-0000ABA20000}"/>
    <cellStyle name="Total 7 2 5 2 6" xfId="34471" xr:uid="{00000000-0005-0000-0000-0000ACA20000}"/>
    <cellStyle name="Total 7 2 5 3" xfId="29863" xr:uid="{00000000-0005-0000-0000-0000ADA20000}"/>
    <cellStyle name="Total 7 2 5 4" xfId="32503" xr:uid="{00000000-0005-0000-0000-0000AEA20000}"/>
    <cellStyle name="Total 7 2 6" xfId="19696" xr:uid="{00000000-0005-0000-0000-0000AFA20000}"/>
    <cellStyle name="Total 7 2 6 2" xfId="19697" xr:uid="{00000000-0005-0000-0000-0000B0A20000}"/>
    <cellStyle name="Total 7 2 6 2 2" xfId="19698" xr:uid="{00000000-0005-0000-0000-0000B1A20000}"/>
    <cellStyle name="Total 7 2 6 2 2 2" xfId="19699" xr:uid="{00000000-0005-0000-0000-0000B2A20000}"/>
    <cellStyle name="Total 7 2 6 2 2 2 2" xfId="29873" xr:uid="{00000000-0005-0000-0000-0000B3A20000}"/>
    <cellStyle name="Total 7 2 6 2 2 2 3" xfId="38819" xr:uid="{00000000-0005-0000-0000-0000B4A20000}"/>
    <cellStyle name="Total 7 2 6 2 2 3" xfId="19700" xr:uid="{00000000-0005-0000-0000-0000B5A20000}"/>
    <cellStyle name="Total 7 2 6 2 2 3 2" xfId="29874" xr:uid="{00000000-0005-0000-0000-0000B6A20000}"/>
    <cellStyle name="Total 7 2 6 2 2 3 3" xfId="41359" xr:uid="{00000000-0005-0000-0000-0000B7A20000}"/>
    <cellStyle name="Total 7 2 6 2 2 4" xfId="29872" xr:uid="{00000000-0005-0000-0000-0000B8A20000}"/>
    <cellStyle name="Total 7 2 6 2 2 5" xfId="36266" xr:uid="{00000000-0005-0000-0000-0000B9A20000}"/>
    <cellStyle name="Total 7 2 6 2 3" xfId="19701" xr:uid="{00000000-0005-0000-0000-0000BAA20000}"/>
    <cellStyle name="Total 7 2 6 2 3 2" xfId="29875" xr:uid="{00000000-0005-0000-0000-0000BBA20000}"/>
    <cellStyle name="Total 7 2 6 2 3 3" xfId="37547" xr:uid="{00000000-0005-0000-0000-0000BCA20000}"/>
    <cellStyle name="Total 7 2 6 2 4" xfId="19702" xr:uid="{00000000-0005-0000-0000-0000BDA20000}"/>
    <cellStyle name="Total 7 2 6 2 4 2" xfId="29876" xr:uid="{00000000-0005-0000-0000-0000BEA20000}"/>
    <cellStyle name="Total 7 2 6 2 4 3" xfId="40089" xr:uid="{00000000-0005-0000-0000-0000BFA20000}"/>
    <cellStyle name="Total 7 2 6 2 5" xfId="29871" xr:uid="{00000000-0005-0000-0000-0000C0A20000}"/>
    <cellStyle name="Total 7 2 6 2 6" xfId="34987" xr:uid="{00000000-0005-0000-0000-0000C1A20000}"/>
    <cellStyle name="Total 7 2 6 3" xfId="29870" xr:uid="{00000000-0005-0000-0000-0000C2A20000}"/>
    <cellStyle name="Total 7 2 6 4" xfId="33715" xr:uid="{00000000-0005-0000-0000-0000C3A20000}"/>
    <cellStyle name="Total 7 2 7" xfId="19703" xr:uid="{00000000-0005-0000-0000-0000C4A20000}"/>
    <cellStyle name="Total 7 2 7 2" xfId="19704" xr:uid="{00000000-0005-0000-0000-0000C5A20000}"/>
    <cellStyle name="Total 7 2 7 2 2" xfId="19705" xr:uid="{00000000-0005-0000-0000-0000C6A20000}"/>
    <cellStyle name="Total 7 2 7 2 2 2" xfId="29879" xr:uid="{00000000-0005-0000-0000-0000C7A20000}"/>
    <cellStyle name="Total 7 2 7 2 2 3" xfId="38162" xr:uid="{00000000-0005-0000-0000-0000C8A20000}"/>
    <cellStyle name="Total 7 2 7 2 3" xfId="19706" xr:uid="{00000000-0005-0000-0000-0000C9A20000}"/>
    <cellStyle name="Total 7 2 7 2 3 2" xfId="29880" xr:uid="{00000000-0005-0000-0000-0000CAA20000}"/>
    <cellStyle name="Total 7 2 7 2 3 3" xfId="40702" xr:uid="{00000000-0005-0000-0000-0000CBA20000}"/>
    <cellStyle name="Total 7 2 7 2 4" xfId="29878" xr:uid="{00000000-0005-0000-0000-0000CCA20000}"/>
    <cellStyle name="Total 7 2 7 2 5" xfId="35609" xr:uid="{00000000-0005-0000-0000-0000CDA20000}"/>
    <cellStyle name="Total 7 2 7 3" xfId="19707" xr:uid="{00000000-0005-0000-0000-0000CEA20000}"/>
    <cellStyle name="Total 7 2 7 3 2" xfId="29881" xr:uid="{00000000-0005-0000-0000-0000CFA20000}"/>
    <cellStyle name="Total 7 2 7 3 3" xfId="36888" xr:uid="{00000000-0005-0000-0000-0000D0A20000}"/>
    <cellStyle name="Total 7 2 7 4" xfId="19708" xr:uid="{00000000-0005-0000-0000-0000D1A20000}"/>
    <cellStyle name="Total 7 2 7 4 2" xfId="29882" xr:uid="{00000000-0005-0000-0000-0000D2A20000}"/>
    <cellStyle name="Total 7 2 7 4 3" xfId="39432" xr:uid="{00000000-0005-0000-0000-0000D3A20000}"/>
    <cellStyle name="Total 7 2 7 5" xfId="29877" xr:uid="{00000000-0005-0000-0000-0000D4A20000}"/>
    <cellStyle name="Total 7 2 7 6" xfId="34334" xr:uid="{00000000-0005-0000-0000-0000D5A20000}"/>
    <cellStyle name="Total 7 2 8" xfId="19646" xr:uid="{00000000-0005-0000-0000-0000D6A20000}"/>
    <cellStyle name="Total 7 2 9" xfId="29820" xr:uid="{00000000-0005-0000-0000-0000D7A20000}"/>
    <cellStyle name="Total 7 3" xfId="19709" xr:uid="{00000000-0005-0000-0000-0000D8A20000}"/>
    <cellStyle name="Total 7 3 2" xfId="19710" xr:uid="{00000000-0005-0000-0000-0000D9A20000}"/>
    <cellStyle name="Total 7 3 2 2" xfId="19711" xr:uid="{00000000-0005-0000-0000-0000DAA20000}"/>
    <cellStyle name="Total 7 3 2 2 2" xfId="19712" xr:uid="{00000000-0005-0000-0000-0000DBA20000}"/>
    <cellStyle name="Total 7 3 2 2 2 2" xfId="19713" xr:uid="{00000000-0005-0000-0000-0000DCA20000}"/>
    <cellStyle name="Total 7 3 2 2 2 2 2" xfId="29887" xr:uid="{00000000-0005-0000-0000-0000DDA20000}"/>
    <cellStyle name="Total 7 3 2 2 2 2 3" xfId="38890" xr:uid="{00000000-0005-0000-0000-0000DEA20000}"/>
    <cellStyle name="Total 7 3 2 2 2 3" xfId="19714" xr:uid="{00000000-0005-0000-0000-0000DFA20000}"/>
    <cellStyle name="Total 7 3 2 2 2 3 2" xfId="29888" xr:uid="{00000000-0005-0000-0000-0000E0A20000}"/>
    <cellStyle name="Total 7 3 2 2 2 3 3" xfId="41430" xr:uid="{00000000-0005-0000-0000-0000E1A20000}"/>
    <cellStyle name="Total 7 3 2 2 2 4" xfId="29886" xr:uid="{00000000-0005-0000-0000-0000E2A20000}"/>
    <cellStyle name="Total 7 3 2 2 2 5" xfId="36337" xr:uid="{00000000-0005-0000-0000-0000E3A20000}"/>
    <cellStyle name="Total 7 3 2 2 3" xfId="19715" xr:uid="{00000000-0005-0000-0000-0000E4A20000}"/>
    <cellStyle name="Total 7 3 2 2 3 2" xfId="29889" xr:uid="{00000000-0005-0000-0000-0000E5A20000}"/>
    <cellStyle name="Total 7 3 2 2 3 3" xfId="37618" xr:uid="{00000000-0005-0000-0000-0000E6A20000}"/>
    <cellStyle name="Total 7 3 2 2 4" xfId="19716" xr:uid="{00000000-0005-0000-0000-0000E7A20000}"/>
    <cellStyle name="Total 7 3 2 2 4 2" xfId="29890" xr:uid="{00000000-0005-0000-0000-0000E8A20000}"/>
    <cellStyle name="Total 7 3 2 2 4 3" xfId="40160" xr:uid="{00000000-0005-0000-0000-0000E9A20000}"/>
    <cellStyle name="Total 7 3 2 2 5" xfId="29885" xr:uid="{00000000-0005-0000-0000-0000EAA20000}"/>
    <cellStyle name="Total 7 3 2 2 6" xfId="35058" xr:uid="{00000000-0005-0000-0000-0000EBA20000}"/>
    <cellStyle name="Total 7 3 2 3" xfId="29884" xr:uid="{00000000-0005-0000-0000-0000ECA20000}"/>
    <cellStyle name="Total 7 3 2 4" xfId="33787" xr:uid="{00000000-0005-0000-0000-0000EDA20000}"/>
    <cellStyle name="Total 7 3 3" xfId="19717" xr:uid="{00000000-0005-0000-0000-0000EEA20000}"/>
    <cellStyle name="Total 7 3 3 2" xfId="19718" xr:uid="{00000000-0005-0000-0000-0000EFA20000}"/>
    <cellStyle name="Total 7 3 3 2 2" xfId="19719" xr:uid="{00000000-0005-0000-0000-0000F0A20000}"/>
    <cellStyle name="Total 7 3 3 2 2 2" xfId="29893" xr:uid="{00000000-0005-0000-0000-0000F1A20000}"/>
    <cellStyle name="Total 7 3 3 2 2 3" xfId="38370" xr:uid="{00000000-0005-0000-0000-0000F2A20000}"/>
    <cellStyle name="Total 7 3 3 2 3" xfId="19720" xr:uid="{00000000-0005-0000-0000-0000F3A20000}"/>
    <cellStyle name="Total 7 3 3 2 3 2" xfId="29894" xr:uid="{00000000-0005-0000-0000-0000F4A20000}"/>
    <cellStyle name="Total 7 3 3 2 3 3" xfId="40910" xr:uid="{00000000-0005-0000-0000-0000F5A20000}"/>
    <cellStyle name="Total 7 3 3 2 4" xfId="29892" xr:uid="{00000000-0005-0000-0000-0000F6A20000}"/>
    <cellStyle name="Total 7 3 3 2 5" xfId="35817" xr:uid="{00000000-0005-0000-0000-0000F7A20000}"/>
    <cellStyle name="Total 7 3 3 3" xfId="19721" xr:uid="{00000000-0005-0000-0000-0000F8A20000}"/>
    <cellStyle name="Total 7 3 3 3 2" xfId="29895" xr:uid="{00000000-0005-0000-0000-0000F9A20000}"/>
    <cellStyle name="Total 7 3 3 3 3" xfId="37096" xr:uid="{00000000-0005-0000-0000-0000FAA20000}"/>
    <cellStyle name="Total 7 3 3 4" xfId="19722" xr:uid="{00000000-0005-0000-0000-0000FBA20000}"/>
    <cellStyle name="Total 7 3 3 4 2" xfId="29896" xr:uid="{00000000-0005-0000-0000-0000FCA20000}"/>
    <cellStyle name="Total 7 3 3 4 3" xfId="39640" xr:uid="{00000000-0005-0000-0000-0000FDA20000}"/>
    <cellStyle name="Total 7 3 3 5" xfId="29891" xr:uid="{00000000-0005-0000-0000-0000FEA20000}"/>
    <cellStyle name="Total 7 3 3 6" xfId="34539" xr:uid="{00000000-0005-0000-0000-0000FFA20000}"/>
    <cellStyle name="Total 7 3 4" xfId="29883" xr:uid="{00000000-0005-0000-0000-000000A30000}"/>
    <cellStyle name="Total 7 3 5" xfId="32582" xr:uid="{00000000-0005-0000-0000-000001A30000}"/>
    <cellStyle name="Total 7 4" xfId="19723" xr:uid="{00000000-0005-0000-0000-000002A30000}"/>
    <cellStyle name="Total 7 4 2" xfId="19724" xr:uid="{00000000-0005-0000-0000-000003A30000}"/>
    <cellStyle name="Total 7 4 2 2" xfId="19725" xr:uid="{00000000-0005-0000-0000-000004A30000}"/>
    <cellStyle name="Total 7 4 2 2 2" xfId="19726" xr:uid="{00000000-0005-0000-0000-000005A30000}"/>
    <cellStyle name="Total 7 4 2 2 2 2" xfId="19727" xr:uid="{00000000-0005-0000-0000-000006A30000}"/>
    <cellStyle name="Total 7 4 2 2 2 2 2" xfId="29901" xr:uid="{00000000-0005-0000-0000-000007A30000}"/>
    <cellStyle name="Total 7 4 2 2 2 2 3" xfId="39041" xr:uid="{00000000-0005-0000-0000-000008A30000}"/>
    <cellStyle name="Total 7 4 2 2 2 3" xfId="19728" xr:uid="{00000000-0005-0000-0000-000009A30000}"/>
    <cellStyle name="Total 7 4 2 2 2 3 2" xfId="29902" xr:uid="{00000000-0005-0000-0000-00000AA30000}"/>
    <cellStyle name="Total 7 4 2 2 2 3 3" xfId="41581" xr:uid="{00000000-0005-0000-0000-00000BA30000}"/>
    <cellStyle name="Total 7 4 2 2 2 4" xfId="29900" xr:uid="{00000000-0005-0000-0000-00000CA30000}"/>
    <cellStyle name="Total 7 4 2 2 2 5" xfId="36488" xr:uid="{00000000-0005-0000-0000-00000DA30000}"/>
    <cellStyle name="Total 7 4 2 2 3" xfId="19729" xr:uid="{00000000-0005-0000-0000-00000EA30000}"/>
    <cellStyle name="Total 7 4 2 2 3 2" xfId="29903" xr:uid="{00000000-0005-0000-0000-00000FA30000}"/>
    <cellStyle name="Total 7 4 2 2 3 3" xfId="37769" xr:uid="{00000000-0005-0000-0000-000010A30000}"/>
    <cellStyle name="Total 7 4 2 2 4" xfId="19730" xr:uid="{00000000-0005-0000-0000-000011A30000}"/>
    <cellStyle name="Total 7 4 2 2 4 2" xfId="29904" xr:uid="{00000000-0005-0000-0000-000012A30000}"/>
    <cellStyle name="Total 7 4 2 2 4 3" xfId="40311" xr:uid="{00000000-0005-0000-0000-000013A30000}"/>
    <cellStyle name="Total 7 4 2 2 5" xfId="29899" xr:uid="{00000000-0005-0000-0000-000014A30000}"/>
    <cellStyle name="Total 7 4 2 2 6" xfId="35209" xr:uid="{00000000-0005-0000-0000-000015A30000}"/>
    <cellStyle name="Total 7 4 2 3" xfId="29898" xr:uid="{00000000-0005-0000-0000-000016A30000}"/>
    <cellStyle name="Total 7 4 2 4" xfId="33938" xr:uid="{00000000-0005-0000-0000-000017A30000}"/>
    <cellStyle name="Total 7 4 3" xfId="19731" xr:uid="{00000000-0005-0000-0000-000018A30000}"/>
    <cellStyle name="Total 7 4 3 2" xfId="19732" xr:uid="{00000000-0005-0000-0000-000019A30000}"/>
    <cellStyle name="Total 7 4 3 2 2" xfId="19733" xr:uid="{00000000-0005-0000-0000-00001AA30000}"/>
    <cellStyle name="Total 7 4 3 2 2 2" xfId="29907" xr:uid="{00000000-0005-0000-0000-00001BA30000}"/>
    <cellStyle name="Total 7 4 3 2 2 3" xfId="38521" xr:uid="{00000000-0005-0000-0000-00001CA30000}"/>
    <cellStyle name="Total 7 4 3 2 3" xfId="19734" xr:uid="{00000000-0005-0000-0000-00001DA30000}"/>
    <cellStyle name="Total 7 4 3 2 3 2" xfId="29908" xr:uid="{00000000-0005-0000-0000-00001EA30000}"/>
    <cellStyle name="Total 7 4 3 2 3 3" xfId="41061" xr:uid="{00000000-0005-0000-0000-00001FA30000}"/>
    <cellStyle name="Total 7 4 3 2 4" xfId="29906" xr:uid="{00000000-0005-0000-0000-000020A30000}"/>
    <cellStyle name="Total 7 4 3 2 5" xfId="35968" xr:uid="{00000000-0005-0000-0000-000021A30000}"/>
    <cellStyle name="Total 7 4 3 3" xfId="19735" xr:uid="{00000000-0005-0000-0000-000022A30000}"/>
    <cellStyle name="Total 7 4 3 3 2" xfId="29909" xr:uid="{00000000-0005-0000-0000-000023A30000}"/>
    <cellStyle name="Total 7 4 3 3 3" xfId="37247" xr:uid="{00000000-0005-0000-0000-000024A30000}"/>
    <cellStyle name="Total 7 4 3 4" xfId="19736" xr:uid="{00000000-0005-0000-0000-000025A30000}"/>
    <cellStyle name="Total 7 4 3 4 2" xfId="29910" xr:uid="{00000000-0005-0000-0000-000026A30000}"/>
    <cellStyle name="Total 7 4 3 4 3" xfId="39791" xr:uid="{00000000-0005-0000-0000-000027A30000}"/>
    <cellStyle name="Total 7 4 3 5" xfId="29905" xr:uid="{00000000-0005-0000-0000-000028A30000}"/>
    <cellStyle name="Total 7 4 3 6" xfId="34686" xr:uid="{00000000-0005-0000-0000-000029A30000}"/>
    <cellStyle name="Total 7 4 4" xfId="29897" xr:uid="{00000000-0005-0000-0000-00002AA30000}"/>
    <cellStyle name="Total 7 4 5" xfId="32733" xr:uid="{00000000-0005-0000-0000-00002BA30000}"/>
    <cellStyle name="Total 7 5" xfId="19737" xr:uid="{00000000-0005-0000-0000-00002CA30000}"/>
    <cellStyle name="Total 7 5 2" xfId="19738" xr:uid="{00000000-0005-0000-0000-00002DA30000}"/>
    <cellStyle name="Total 7 5 2 2" xfId="19739" xr:uid="{00000000-0005-0000-0000-00002EA30000}"/>
    <cellStyle name="Total 7 5 2 2 2" xfId="19740" xr:uid="{00000000-0005-0000-0000-00002FA30000}"/>
    <cellStyle name="Total 7 5 2 2 2 2" xfId="19741" xr:uid="{00000000-0005-0000-0000-000030A30000}"/>
    <cellStyle name="Total 7 5 2 2 2 2 2" xfId="29915" xr:uid="{00000000-0005-0000-0000-000031A30000}"/>
    <cellStyle name="Total 7 5 2 2 2 2 3" xfId="39200" xr:uid="{00000000-0005-0000-0000-000032A30000}"/>
    <cellStyle name="Total 7 5 2 2 2 3" xfId="19742" xr:uid="{00000000-0005-0000-0000-000033A30000}"/>
    <cellStyle name="Total 7 5 2 2 2 3 2" xfId="29916" xr:uid="{00000000-0005-0000-0000-000034A30000}"/>
    <cellStyle name="Total 7 5 2 2 2 3 3" xfId="41740" xr:uid="{00000000-0005-0000-0000-000035A30000}"/>
    <cellStyle name="Total 7 5 2 2 2 4" xfId="29914" xr:uid="{00000000-0005-0000-0000-000036A30000}"/>
    <cellStyle name="Total 7 5 2 2 2 5" xfId="36647" xr:uid="{00000000-0005-0000-0000-000037A30000}"/>
    <cellStyle name="Total 7 5 2 2 3" xfId="19743" xr:uid="{00000000-0005-0000-0000-000038A30000}"/>
    <cellStyle name="Total 7 5 2 2 3 2" xfId="29917" xr:uid="{00000000-0005-0000-0000-000039A30000}"/>
    <cellStyle name="Total 7 5 2 2 3 3" xfId="37930" xr:uid="{00000000-0005-0000-0000-00003AA30000}"/>
    <cellStyle name="Total 7 5 2 2 4" xfId="19744" xr:uid="{00000000-0005-0000-0000-00003BA30000}"/>
    <cellStyle name="Total 7 5 2 2 4 2" xfId="29918" xr:uid="{00000000-0005-0000-0000-00003CA30000}"/>
    <cellStyle name="Total 7 5 2 2 4 3" xfId="40470" xr:uid="{00000000-0005-0000-0000-00003DA30000}"/>
    <cellStyle name="Total 7 5 2 2 5" xfId="29913" xr:uid="{00000000-0005-0000-0000-00003EA30000}"/>
    <cellStyle name="Total 7 5 2 2 6" xfId="35370" xr:uid="{00000000-0005-0000-0000-00003FA30000}"/>
    <cellStyle name="Total 7 5 2 3" xfId="29912" xr:uid="{00000000-0005-0000-0000-000040A30000}"/>
    <cellStyle name="Total 7 5 2 4" xfId="34098" xr:uid="{00000000-0005-0000-0000-000041A30000}"/>
    <cellStyle name="Total 7 5 3" xfId="19745" xr:uid="{00000000-0005-0000-0000-000042A30000}"/>
    <cellStyle name="Total 7 5 3 2" xfId="19746" xr:uid="{00000000-0005-0000-0000-000043A30000}"/>
    <cellStyle name="Total 7 5 3 2 2" xfId="19747" xr:uid="{00000000-0005-0000-0000-000044A30000}"/>
    <cellStyle name="Total 7 5 3 2 2 2" xfId="29921" xr:uid="{00000000-0005-0000-0000-000045A30000}"/>
    <cellStyle name="Total 7 5 3 2 2 3" xfId="38680" xr:uid="{00000000-0005-0000-0000-000046A30000}"/>
    <cellStyle name="Total 7 5 3 2 3" xfId="19748" xr:uid="{00000000-0005-0000-0000-000047A30000}"/>
    <cellStyle name="Total 7 5 3 2 3 2" xfId="29922" xr:uid="{00000000-0005-0000-0000-000048A30000}"/>
    <cellStyle name="Total 7 5 3 2 3 3" xfId="41220" xr:uid="{00000000-0005-0000-0000-000049A30000}"/>
    <cellStyle name="Total 7 5 3 2 4" xfId="29920" xr:uid="{00000000-0005-0000-0000-00004AA30000}"/>
    <cellStyle name="Total 7 5 3 2 5" xfId="36127" xr:uid="{00000000-0005-0000-0000-00004BA30000}"/>
    <cellStyle name="Total 7 5 3 3" xfId="19749" xr:uid="{00000000-0005-0000-0000-00004CA30000}"/>
    <cellStyle name="Total 7 5 3 3 2" xfId="29923" xr:uid="{00000000-0005-0000-0000-00004DA30000}"/>
    <cellStyle name="Total 7 5 3 3 3" xfId="37408" xr:uid="{00000000-0005-0000-0000-00004EA30000}"/>
    <cellStyle name="Total 7 5 3 4" xfId="19750" xr:uid="{00000000-0005-0000-0000-00004FA30000}"/>
    <cellStyle name="Total 7 5 3 4 2" xfId="29924" xr:uid="{00000000-0005-0000-0000-000050A30000}"/>
    <cellStyle name="Total 7 5 3 4 3" xfId="39950" xr:uid="{00000000-0005-0000-0000-000051A30000}"/>
    <cellStyle name="Total 7 5 3 5" xfId="29919" xr:uid="{00000000-0005-0000-0000-000052A30000}"/>
    <cellStyle name="Total 7 5 3 6" xfId="34847" xr:uid="{00000000-0005-0000-0000-000053A30000}"/>
    <cellStyle name="Total 7 5 4" xfId="29911" xr:uid="{00000000-0005-0000-0000-000054A30000}"/>
    <cellStyle name="Total 7 5 5" xfId="32911" xr:uid="{00000000-0005-0000-0000-000055A30000}"/>
    <cellStyle name="Total 7 6" xfId="19751" xr:uid="{00000000-0005-0000-0000-000056A30000}"/>
    <cellStyle name="Total 7 6 2" xfId="19752" xr:uid="{00000000-0005-0000-0000-000057A30000}"/>
    <cellStyle name="Total 7 6 2 2" xfId="19753" xr:uid="{00000000-0005-0000-0000-000058A30000}"/>
    <cellStyle name="Total 7 6 2 2 2" xfId="19754" xr:uid="{00000000-0005-0000-0000-000059A30000}"/>
    <cellStyle name="Total 7 6 2 2 2 2" xfId="29928" xr:uid="{00000000-0005-0000-0000-00005AA30000}"/>
    <cellStyle name="Total 7 6 2 2 2 3" xfId="38225" xr:uid="{00000000-0005-0000-0000-00005BA30000}"/>
    <cellStyle name="Total 7 6 2 2 3" xfId="19755" xr:uid="{00000000-0005-0000-0000-00005CA30000}"/>
    <cellStyle name="Total 7 6 2 2 3 2" xfId="29929" xr:uid="{00000000-0005-0000-0000-00005DA30000}"/>
    <cellStyle name="Total 7 6 2 2 3 3" xfId="40765" xr:uid="{00000000-0005-0000-0000-00005EA30000}"/>
    <cellStyle name="Total 7 6 2 2 4" xfId="29927" xr:uid="{00000000-0005-0000-0000-00005FA30000}"/>
    <cellStyle name="Total 7 6 2 2 5" xfId="35672" xr:uid="{00000000-0005-0000-0000-000060A30000}"/>
    <cellStyle name="Total 7 6 2 3" xfId="19756" xr:uid="{00000000-0005-0000-0000-000061A30000}"/>
    <cellStyle name="Total 7 6 2 3 2" xfId="29930" xr:uid="{00000000-0005-0000-0000-000062A30000}"/>
    <cellStyle name="Total 7 6 2 3 3" xfId="36951" xr:uid="{00000000-0005-0000-0000-000063A30000}"/>
    <cellStyle name="Total 7 6 2 4" xfId="19757" xr:uid="{00000000-0005-0000-0000-000064A30000}"/>
    <cellStyle name="Total 7 6 2 4 2" xfId="29931" xr:uid="{00000000-0005-0000-0000-000065A30000}"/>
    <cellStyle name="Total 7 6 2 4 3" xfId="39495" xr:uid="{00000000-0005-0000-0000-000066A30000}"/>
    <cellStyle name="Total 7 6 2 5" xfId="29926" xr:uid="{00000000-0005-0000-0000-000067A30000}"/>
    <cellStyle name="Total 7 6 2 6" xfId="34397" xr:uid="{00000000-0005-0000-0000-000068A30000}"/>
    <cellStyle name="Total 7 6 3" xfId="29925" xr:uid="{00000000-0005-0000-0000-000069A30000}"/>
    <cellStyle name="Total 7 6 4" xfId="31798" xr:uid="{00000000-0005-0000-0000-00006AA30000}"/>
    <cellStyle name="Total 7 7" xfId="19758" xr:uid="{00000000-0005-0000-0000-00006BA30000}"/>
    <cellStyle name="Total 7 7 2" xfId="19759" xr:uid="{00000000-0005-0000-0000-00006CA30000}"/>
    <cellStyle name="Total 7 7 2 2" xfId="19760" xr:uid="{00000000-0005-0000-0000-00006DA30000}"/>
    <cellStyle name="Total 7 7 2 2 2" xfId="29934" xr:uid="{00000000-0005-0000-0000-00006EA30000}"/>
    <cellStyle name="Total 7 7 2 2 3" xfId="38082" xr:uid="{00000000-0005-0000-0000-00006FA30000}"/>
    <cellStyle name="Total 7 7 2 3" xfId="19761" xr:uid="{00000000-0005-0000-0000-000070A30000}"/>
    <cellStyle name="Total 7 7 2 3 2" xfId="29935" xr:uid="{00000000-0005-0000-0000-000071A30000}"/>
    <cellStyle name="Total 7 7 2 3 3" xfId="40622" xr:uid="{00000000-0005-0000-0000-000072A30000}"/>
    <cellStyle name="Total 7 7 2 4" xfId="29933" xr:uid="{00000000-0005-0000-0000-000073A30000}"/>
    <cellStyle name="Total 7 7 2 5" xfId="35529" xr:uid="{00000000-0005-0000-0000-000074A30000}"/>
    <cellStyle name="Total 7 7 3" xfId="19762" xr:uid="{00000000-0005-0000-0000-000075A30000}"/>
    <cellStyle name="Total 7 7 3 2" xfId="29936" xr:uid="{00000000-0005-0000-0000-000076A30000}"/>
    <cellStyle name="Total 7 7 3 3" xfId="36808" xr:uid="{00000000-0005-0000-0000-000077A30000}"/>
    <cellStyle name="Total 7 7 4" xfId="19763" xr:uid="{00000000-0005-0000-0000-000078A30000}"/>
    <cellStyle name="Total 7 7 4 2" xfId="29937" xr:uid="{00000000-0005-0000-0000-000079A30000}"/>
    <cellStyle name="Total 7 7 4 3" xfId="39352" xr:uid="{00000000-0005-0000-0000-00007AA30000}"/>
    <cellStyle name="Total 7 7 5" xfId="29932" xr:uid="{00000000-0005-0000-0000-00007BA30000}"/>
    <cellStyle name="Total 7 7 6" xfId="34254" xr:uid="{00000000-0005-0000-0000-00007CA30000}"/>
    <cellStyle name="Total 7 8" xfId="19764" xr:uid="{00000000-0005-0000-0000-00007DA30000}"/>
    <cellStyle name="Total 7 8 2" xfId="29938" xr:uid="{00000000-0005-0000-0000-00007EA30000}"/>
    <cellStyle name="Total 7 8 3" xfId="42488" xr:uid="{00000000-0005-0000-0000-00007FA30000}"/>
    <cellStyle name="Total 7 9" xfId="19645" xr:uid="{00000000-0005-0000-0000-000080A30000}"/>
    <cellStyle name="Total 8" xfId="2895" xr:uid="{00000000-0005-0000-0000-000081A30000}"/>
    <cellStyle name="Total 8 10" xfId="19765" xr:uid="{00000000-0005-0000-0000-000082A30000}"/>
    <cellStyle name="Total 8 11" xfId="29939" xr:uid="{00000000-0005-0000-0000-000083A30000}"/>
    <cellStyle name="Total 8 12" xfId="30946" xr:uid="{00000000-0005-0000-0000-000084A30000}"/>
    <cellStyle name="Total 8 2" xfId="19766" xr:uid="{00000000-0005-0000-0000-000085A30000}"/>
    <cellStyle name="Total 8 2 2" xfId="19767" xr:uid="{00000000-0005-0000-0000-000086A30000}"/>
    <cellStyle name="Total 8 2 2 2" xfId="19768" xr:uid="{00000000-0005-0000-0000-000087A30000}"/>
    <cellStyle name="Total 8 2 2 2 2" xfId="19769" xr:uid="{00000000-0005-0000-0000-000088A30000}"/>
    <cellStyle name="Total 8 2 2 2 2 2" xfId="19770" xr:uid="{00000000-0005-0000-0000-000089A30000}"/>
    <cellStyle name="Total 8 2 2 2 2 2 2" xfId="19771" xr:uid="{00000000-0005-0000-0000-00008AA30000}"/>
    <cellStyle name="Total 8 2 2 2 2 2 2 2" xfId="29945" xr:uid="{00000000-0005-0000-0000-00008BA30000}"/>
    <cellStyle name="Total 8 2 2 2 2 2 2 3" xfId="38970" xr:uid="{00000000-0005-0000-0000-00008CA30000}"/>
    <cellStyle name="Total 8 2 2 2 2 2 3" xfId="19772" xr:uid="{00000000-0005-0000-0000-00008DA30000}"/>
    <cellStyle name="Total 8 2 2 2 2 2 3 2" xfId="29946" xr:uid="{00000000-0005-0000-0000-00008EA30000}"/>
    <cellStyle name="Total 8 2 2 2 2 2 3 3" xfId="41510" xr:uid="{00000000-0005-0000-0000-00008FA30000}"/>
    <cellStyle name="Total 8 2 2 2 2 2 4" xfId="29944" xr:uid="{00000000-0005-0000-0000-000090A30000}"/>
    <cellStyle name="Total 8 2 2 2 2 2 5" xfId="36417" xr:uid="{00000000-0005-0000-0000-000091A30000}"/>
    <cellStyle name="Total 8 2 2 2 2 3" xfId="19773" xr:uid="{00000000-0005-0000-0000-000092A30000}"/>
    <cellStyle name="Total 8 2 2 2 2 3 2" xfId="29947" xr:uid="{00000000-0005-0000-0000-000093A30000}"/>
    <cellStyle name="Total 8 2 2 2 2 3 3" xfId="37698" xr:uid="{00000000-0005-0000-0000-000094A30000}"/>
    <cellStyle name="Total 8 2 2 2 2 4" xfId="19774" xr:uid="{00000000-0005-0000-0000-000095A30000}"/>
    <cellStyle name="Total 8 2 2 2 2 4 2" xfId="29948" xr:uid="{00000000-0005-0000-0000-000096A30000}"/>
    <cellStyle name="Total 8 2 2 2 2 4 3" xfId="40240" xr:uid="{00000000-0005-0000-0000-000097A30000}"/>
    <cellStyle name="Total 8 2 2 2 2 5" xfId="29943" xr:uid="{00000000-0005-0000-0000-000098A30000}"/>
    <cellStyle name="Total 8 2 2 2 2 6" xfId="35138" xr:uid="{00000000-0005-0000-0000-000099A30000}"/>
    <cellStyle name="Total 8 2 2 2 3" xfId="29942" xr:uid="{00000000-0005-0000-0000-00009AA30000}"/>
    <cellStyle name="Total 8 2 2 2 4" xfId="33867" xr:uid="{00000000-0005-0000-0000-00009BA30000}"/>
    <cellStyle name="Total 8 2 2 3" xfId="19775" xr:uid="{00000000-0005-0000-0000-00009CA30000}"/>
    <cellStyle name="Total 8 2 2 3 2" xfId="19776" xr:uid="{00000000-0005-0000-0000-00009DA30000}"/>
    <cellStyle name="Total 8 2 2 3 2 2" xfId="19777" xr:uid="{00000000-0005-0000-0000-00009EA30000}"/>
    <cellStyle name="Total 8 2 2 3 2 2 2" xfId="29951" xr:uid="{00000000-0005-0000-0000-00009FA30000}"/>
    <cellStyle name="Total 8 2 2 3 2 2 3" xfId="38450" xr:uid="{00000000-0005-0000-0000-0000A0A30000}"/>
    <cellStyle name="Total 8 2 2 3 2 3" xfId="19778" xr:uid="{00000000-0005-0000-0000-0000A1A30000}"/>
    <cellStyle name="Total 8 2 2 3 2 3 2" xfId="29952" xr:uid="{00000000-0005-0000-0000-0000A2A30000}"/>
    <cellStyle name="Total 8 2 2 3 2 3 3" xfId="40990" xr:uid="{00000000-0005-0000-0000-0000A3A30000}"/>
    <cellStyle name="Total 8 2 2 3 2 4" xfId="29950" xr:uid="{00000000-0005-0000-0000-0000A4A30000}"/>
    <cellStyle name="Total 8 2 2 3 2 5" xfId="35897" xr:uid="{00000000-0005-0000-0000-0000A5A30000}"/>
    <cellStyle name="Total 8 2 2 3 3" xfId="19779" xr:uid="{00000000-0005-0000-0000-0000A6A30000}"/>
    <cellStyle name="Total 8 2 2 3 3 2" xfId="29953" xr:uid="{00000000-0005-0000-0000-0000A7A30000}"/>
    <cellStyle name="Total 8 2 2 3 3 3" xfId="37176" xr:uid="{00000000-0005-0000-0000-0000A8A30000}"/>
    <cellStyle name="Total 8 2 2 3 4" xfId="19780" xr:uid="{00000000-0005-0000-0000-0000A9A30000}"/>
    <cellStyle name="Total 8 2 2 3 4 2" xfId="29954" xr:uid="{00000000-0005-0000-0000-0000AAA30000}"/>
    <cellStyle name="Total 8 2 2 3 4 3" xfId="39720" xr:uid="{00000000-0005-0000-0000-0000ABA30000}"/>
    <cellStyle name="Total 8 2 2 3 5" xfId="29949" xr:uid="{00000000-0005-0000-0000-0000ACA30000}"/>
    <cellStyle name="Total 8 2 2 3 6" xfId="34619" xr:uid="{00000000-0005-0000-0000-0000ADA30000}"/>
    <cellStyle name="Total 8 2 2 4" xfId="29941" xr:uid="{00000000-0005-0000-0000-0000AEA30000}"/>
    <cellStyle name="Total 8 2 2 5" xfId="32664" xr:uid="{00000000-0005-0000-0000-0000AFA30000}"/>
    <cellStyle name="Total 8 2 3" xfId="19781" xr:uid="{00000000-0005-0000-0000-0000B0A30000}"/>
    <cellStyle name="Total 8 2 3 2" xfId="19782" xr:uid="{00000000-0005-0000-0000-0000B1A30000}"/>
    <cellStyle name="Total 8 2 3 2 2" xfId="19783" xr:uid="{00000000-0005-0000-0000-0000B2A30000}"/>
    <cellStyle name="Total 8 2 3 2 2 2" xfId="19784" xr:uid="{00000000-0005-0000-0000-0000B3A30000}"/>
    <cellStyle name="Total 8 2 3 2 2 2 2" xfId="19785" xr:uid="{00000000-0005-0000-0000-0000B4A30000}"/>
    <cellStyle name="Total 8 2 3 2 2 2 2 2" xfId="29959" xr:uid="{00000000-0005-0000-0000-0000B5A30000}"/>
    <cellStyle name="Total 8 2 3 2 2 2 2 3" xfId="39122" xr:uid="{00000000-0005-0000-0000-0000B6A30000}"/>
    <cellStyle name="Total 8 2 3 2 2 2 3" xfId="19786" xr:uid="{00000000-0005-0000-0000-0000B7A30000}"/>
    <cellStyle name="Total 8 2 3 2 2 2 3 2" xfId="29960" xr:uid="{00000000-0005-0000-0000-0000B8A30000}"/>
    <cellStyle name="Total 8 2 3 2 2 2 3 3" xfId="41662" xr:uid="{00000000-0005-0000-0000-0000B9A30000}"/>
    <cellStyle name="Total 8 2 3 2 2 2 4" xfId="29958" xr:uid="{00000000-0005-0000-0000-0000BAA30000}"/>
    <cellStyle name="Total 8 2 3 2 2 2 5" xfId="36569" xr:uid="{00000000-0005-0000-0000-0000BBA30000}"/>
    <cellStyle name="Total 8 2 3 2 2 3" xfId="19787" xr:uid="{00000000-0005-0000-0000-0000BCA30000}"/>
    <cellStyle name="Total 8 2 3 2 2 3 2" xfId="29961" xr:uid="{00000000-0005-0000-0000-0000BDA30000}"/>
    <cellStyle name="Total 8 2 3 2 2 3 3" xfId="37850" xr:uid="{00000000-0005-0000-0000-0000BEA30000}"/>
    <cellStyle name="Total 8 2 3 2 2 4" xfId="19788" xr:uid="{00000000-0005-0000-0000-0000BFA30000}"/>
    <cellStyle name="Total 8 2 3 2 2 4 2" xfId="29962" xr:uid="{00000000-0005-0000-0000-0000C0A30000}"/>
    <cellStyle name="Total 8 2 3 2 2 4 3" xfId="40392" xr:uid="{00000000-0005-0000-0000-0000C1A30000}"/>
    <cellStyle name="Total 8 2 3 2 2 5" xfId="29957" xr:uid="{00000000-0005-0000-0000-0000C2A30000}"/>
    <cellStyle name="Total 8 2 3 2 2 6" xfId="35290" xr:uid="{00000000-0005-0000-0000-0000C3A30000}"/>
    <cellStyle name="Total 8 2 3 2 3" xfId="29956" xr:uid="{00000000-0005-0000-0000-0000C4A30000}"/>
    <cellStyle name="Total 8 2 3 2 4" xfId="34018" xr:uid="{00000000-0005-0000-0000-0000C5A30000}"/>
    <cellStyle name="Total 8 2 3 3" xfId="19789" xr:uid="{00000000-0005-0000-0000-0000C6A30000}"/>
    <cellStyle name="Total 8 2 3 3 2" xfId="19790" xr:uid="{00000000-0005-0000-0000-0000C7A30000}"/>
    <cellStyle name="Total 8 2 3 3 2 2" xfId="19791" xr:uid="{00000000-0005-0000-0000-0000C8A30000}"/>
    <cellStyle name="Total 8 2 3 3 2 2 2" xfId="29965" xr:uid="{00000000-0005-0000-0000-0000C9A30000}"/>
    <cellStyle name="Total 8 2 3 3 2 2 3" xfId="38602" xr:uid="{00000000-0005-0000-0000-0000CAA30000}"/>
    <cellStyle name="Total 8 2 3 3 2 3" xfId="19792" xr:uid="{00000000-0005-0000-0000-0000CBA30000}"/>
    <cellStyle name="Total 8 2 3 3 2 3 2" xfId="29966" xr:uid="{00000000-0005-0000-0000-0000CCA30000}"/>
    <cellStyle name="Total 8 2 3 3 2 3 3" xfId="41142" xr:uid="{00000000-0005-0000-0000-0000CDA30000}"/>
    <cellStyle name="Total 8 2 3 3 2 4" xfId="29964" xr:uid="{00000000-0005-0000-0000-0000CEA30000}"/>
    <cellStyle name="Total 8 2 3 3 2 5" xfId="36049" xr:uid="{00000000-0005-0000-0000-0000CFA30000}"/>
    <cellStyle name="Total 8 2 3 3 3" xfId="19793" xr:uid="{00000000-0005-0000-0000-0000D0A30000}"/>
    <cellStyle name="Total 8 2 3 3 3 2" xfId="29967" xr:uid="{00000000-0005-0000-0000-0000D1A30000}"/>
    <cellStyle name="Total 8 2 3 3 3 3" xfId="37328" xr:uid="{00000000-0005-0000-0000-0000D2A30000}"/>
    <cellStyle name="Total 8 2 3 3 4" xfId="19794" xr:uid="{00000000-0005-0000-0000-0000D3A30000}"/>
    <cellStyle name="Total 8 2 3 3 4 2" xfId="29968" xr:uid="{00000000-0005-0000-0000-0000D4A30000}"/>
    <cellStyle name="Total 8 2 3 3 4 3" xfId="39872" xr:uid="{00000000-0005-0000-0000-0000D5A30000}"/>
    <cellStyle name="Total 8 2 3 3 5" xfId="29963" xr:uid="{00000000-0005-0000-0000-0000D6A30000}"/>
    <cellStyle name="Total 8 2 3 3 6" xfId="34767" xr:uid="{00000000-0005-0000-0000-0000D7A30000}"/>
    <cellStyle name="Total 8 2 3 4" xfId="29955" xr:uid="{00000000-0005-0000-0000-0000D8A30000}"/>
    <cellStyle name="Total 8 2 3 5" xfId="32807" xr:uid="{00000000-0005-0000-0000-0000D9A30000}"/>
    <cellStyle name="Total 8 2 4" xfId="19795" xr:uid="{00000000-0005-0000-0000-0000DAA30000}"/>
    <cellStyle name="Total 8 2 4 2" xfId="19796" xr:uid="{00000000-0005-0000-0000-0000DBA30000}"/>
    <cellStyle name="Total 8 2 4 2 2" xfId="19797" xr:uid="{00000000-0005-0000-0000-0000DCA30000}"/>
    <cellStyle name="Total 8 2 4 2 2 2" xfId="19798" xr:uid="{00000000-0005-0000-0000-0000DDA30000}"/>
    <cellStyle name="Total 8 2 4 2 2 2 2" xfId="19799" xr:uid="{00000000-0005-0000-0000-0000DEA30000}"/>
    <cellStyle name="Total 8 2 4 2 2 2 2 2" xfId="29973" xr:uid="{00000000-0005-0000-0000-0000DFA30000}"/>
    <cellStyle name="Total 8 2 4 2 2 2 2 3" xfId="39281" xr:uid="{00000000-0005-0000-0000-0000E0A30000}"/>
    <cellStyle name="Total 8 2 4 2 2 2 3" xfId="19800" xr:uid="{00000000-0005-0000-0000-0000E1A30000}"/>
    <cellStyle name="Total 8 2 4 2 2 2 3 2" xfId="29974" xr:uid="{00000000-0005-0000-0000-0000E2A30000}"/>
    <cellStyle name="Total 8 2 4 2 2 2 3 3" xfId="41821" xr:uid="{00000000-0005-0000-0000-0000E3A30000}"/>
    <cellStyle name="Total 8 2 4 2 2 2 4" xfId="29972" xr:uid="{00000000-0005-0000-0000-0000E4A30000}"/>
    <cellStyle name="Total 8 2 4 2 2 2 5" xfId="36728" xr:uid="{00000000-0005-0000-0000-0000E5A30000}"/>
    <cellStyle name="Total 8 2 4 2 2 3" xfId="19801" xr:uid="{00000000-0005-0000-0000-0000E6A30000}"/>
    <cellStyle name="Total 8 2 4 2 2 3 2" xfId="29975" xr:uid="{00000000-0005-0000-0000-0000E7A30000}"/>
    <cellStyle name="Total 8 2 4 2 2 3 3" xfId="38011" xr:uid="{00000000-0005-0000-0000-0000E8A30000}"/>
    <cellStyle name="Total 8 2 4 2 2 4" xfId="19802" xr:uid="{00000000-0005-0000-0000-0000E9A30000}"/>
    <cellStyle name="Total 8 2 4 2 2 4 2" xfId="29976" xr:uid="{00000000-0005-0000-0000-0000EAA30000}"/>
    <cellStyle name="Total 8 2 4 2 2 4 3" xfId="40551" xr:uid="{00000000-0005-0000-0000-0000EBA30000}"/>
    <cellStyle name="Total 8 2 4 2 2 5" xfId="29971" xr:uid="{00000000-0005-0000-0000-0000ECA30000}"/>
    <cellStyle name="Total 8 2 4 2 2 6" xfId="35451" xr:uid="{00000000-0005-0000-0000-0000EDA30000}"/>
    <cellStyle name="Total 8 2 4 2 3" xfId="29970" xr:uid="{00000000-0005-0000-0000-0000EEA30000}"/>
    <cellStyle name="Total 8 2 4 2 4" xfId="34179" xr:uid="{00000000-0005-0000-0000-0000EFA30000}"/>
    <cellStyle name="Total 8 2 4 3" xfId="19803" xr:uid="{00000000-0005-0000-0000-0000F0A30000}"/>
    <cellStyle name="Total 8 2 4 3 2" xfId="19804" xr:uid="{00000000-0005-0000-0000-0000F1A30000}"/>
    <cellStyle name="Total 8 2 4 3 2 2" xfId="19805" xr:uid="{00000000-0005-0000-0000-0000F2A30000}"/>
    <cellStyle name="Total 8 2 4 3 2 2 2" xfId="29979" xr:uid="{00000000-0005-0000-0000-0000F3A30000}"/>
    <cellStyle name="Total 8 2 4 3 2 2 3" xfId="38761" xr:uid="{00000000-0005-0000-0000-0000F4A30000}"/>
    <cellStyle name="Total 8 2 4 3 2 3" xfId="19806" xr:uid="{00000000-0005-0000-0000-0000F5A30000}"/>
    <cellStyle name="Total 8 2 4 3 2 3 2" xfId="29980" xr:uid="{00000000-0005-0000-0000-0000F6A30000}"/>
    <cellStyle name="Total 8 2 4 3 2 3 3" xfId="41301" xr:uid="{00000000-0005-0000-0000-0000F7A30000}"/>
    <cellStyle name="Total 8 2 4 3 2 4" xfId="29978" xr:uid="{00000000-0005-0000-0000-0000F8A30000}"/>
    <cellStyle name="Total 8 2 4 3 2 5" xfId="36208" xr:uid="{00000000-0005-0000-0000-0000F9A30000}"/>
    <cellStyle name="Total 8 2 4 3 3" xfId="19807" xr:uid="{00000000-0005-0000-0000-0000FAA30000}"/>
    <cellStyle name="Total 8 2 4 3 3 2" xfId="29981" xr:uid="{00000000-0005-0000-0000-0000FBA30000}"/>
    <cellStyle name="Total 8 2 4 3 3 3" xfId="37489" xr:uid="{00000000-0005-0000-0000-0000FCA30000}"/>
    <cellStyle name="Total 8 2 4 3 4" xfId="19808" xr:uid="{00000000-0005-0000-0000-0000FDA30000}"/>
    <cellStyle name="Total 8 2 4 3 4 2" xfId="29982" xr:uid="{00000000-0005-0000-0000-0000FEA30000}"/>
    <cellStyle name="Total 8 2 4 3 4 3" xfId="40031" xr:uid="{00000000-0005-0000-0000-0000FFA30000}"/>
    <cellStyle name="Total 8 2 4 3 5" xfId="29977" xr:uid="{00000000-0005-0000-0000-000000A40000}"/>
    <cellStyle name="Total 8 2 4 3 6" xfId="34929" xr:uid="{00000000-0005-0000-0000-000001A40000}"/>
    <cellStyle name="Total 8 2 4 4" xfId="29969" xr:uid="{00000000-0005-0000-0000-000002A40000}"/>
    <cellStyle name="Total 8 2 4 5" xfId="33643" xr:uid="{00000000-0005-0000-0000-000003A40000}"/>
    <cellStyle name="Total 8 2 5" xfId="19809" xr:uid="{00000000-0005-0000-0000-000004A40000}"/>
    <cellStyle name="Total 8 2 5 2" xfId="19810" xr:uid="{00000000-0005-0000-0000-000005A40000}"/>
    <cellStyle name="Total 8 2 5 2 2" xfId="19811" xr:uid="{00000000-0005-0000-0000-000006A40000}"/>
    <cellStyle name="Total 8 2 5 2 2 2" xfId="19812" xr:uid="{00000000-0005-0000-0000-000007A40000}"/>
    <cellStyle name="Total 8 2 5 2 2 2 2" xfId="29986" xr:uid="{00000000-0005-0000-0000-000008A40000}"/>
    <cellStyle name="Total 8 2 5 2 2 2 3" xfId="38300" xr:uid="{00000000-0005-0000-0000-000009A40000}"/>
    <cellStyle name="Total 8 2 5 2 2 3" xfId="19813" xr:uid="{00000000-0005-0000-0000-00000AA40000}"/>
    <cellStyle name="Total 8 2 5 2 2 3 2" xfId="29987" xr:uid="{00000000-0005-0000-0000-00000BA40000}"/>
    <cellStyle name="Total 8 2 5 2 2 3 3" xfId="40840" xr:uid="{00000000-0005-0000-0000-00000CA40000}"/>
    <cellStyle name="Total 8 2 5 2 2 4" xfId="29985" xr:uid="{00000000-0005-0000-0000-00000DA40000}"/>
    <cellStyle name="Total 8 2 5 2 2 5" xfId="35747" xr:uid="{00000000-0005-0000-0000-00000EA40000}"/>
    <cellStyle name="Total 8 2 5 2 3" xfId="19814" xr:uid="{00000000-0005-0000-0000-00000FA40000}"/>
    <cellStyle name="Total 8 2 5 2 3 2" xfId="29988" xr:uid="{00000000-0005-0000-0000-000010A40000}"/>
    <cellStyle name="Total 8 2 5 2 3 3" xfId="37026" xr:uid="{00000000-0005-0000-0000-000011A40000}"/>
    <cellStyle name="Total 8 2 5 2 4" xfId="19815" xr:uid="{00000000-0005-0000-0000-000012A40000}"/>
    <cellStyle name="Total 8 2 5 2 4 2" xfId="29989" xr:uid="{00000000-0005-0000-0000-000013A40000}"/>
    <cellStyle name="Total 8 2 5 2 4 3" xfId="39570" xr:uid="{00000000-0005-0000-0000-000014A40000}"/>
    <cellStyle name="Total 8 2 5 2 5" xfId="29984" xr:uid="{00000000-0005-0000-0000-000015A40000}"/>
    <cellStyle name="Total 8 2 5 2 6" xfId="34472" xr:uid="{00000000-0005-0000-0000-000016A40000}"/>
    <cellStyle name="Total 8 2 5 3" xfId="29983" xr:uid="{00000000-0005-0000-0000-000017A40000}"/>
    <cellStyle name="Total 8 2 5 4" xfId="32504" xr:uid="{00000000-0005-0000-0000-000018A40000}"/>
    <cellStyle name="Total 8 2 6" xfId="19816" xr:uid="{00000000-0005-0000-0000-000019A40000}"/>
    <cellStyle name="Total 8 2 6 2" xfId="19817" xr:uid="{00000000-0005-0000-0000-00001AA40000}"/>
    <cellStyle name="Total 8 2 6 2 2" xfId="19818" xr:uid="{00000000-0005-0000-0000-00001BA40000}"/>
    <cellStyle name="Total 8 2 6 2 2 2" xfId="19819" xr:uid="{00000000-0005-0000-0000-00001CA40000}"/>
    <cellStyle name="Total 8 2 6 2 2 2 2" xfId="29993" xr:uid="{00000000-0005-0000-0000-00001DA40000}"/>
    <cellStyle name="Total 8 2 6 2 2 2 3" xfId="38820" xr:uid="{00000000-0005-0000-0000-00001EA40000}"/>
    <cellStyle name="Total 8 2 6 2 2 3" xfId="19820" xr:uid="{00000000-0005-0000-0000-00001FA40000}"/>
    <cellStyle name="Total 8 2 6 2 2 3 2" xfId="29994" xr:uid="{00000000-0005-0000-0000-000020A40000}"/>
    <cellStyle name="Total 8 2 6 2 2 3 3" xfId="41360" xr:uid="{00000000-0005-0000-0000-000021A40000}"/>
    <cellStyle name="Total 8 2 6 2 2 4" xfId="29992" xr:uid="{00000000-0005-0000-0000-000022A40000}"/>
    <cellStyle name="Total 8 2 6 2 2 5" xfId="36267" xr:uid="{00000000-0005-0000-0000-000023A40000}"/>
    <cellStyle name="Total 8 2 6 2 3" xfId="19821" xr:uid="{00000000-0005-0000-0000-000024A40000}"/>
    <cellStyle name="Total 8 2 6 2 3 2" xfId="29995" xr:uid="{00000000-0005-0000-0000-000025A40000}"/>
    <cellStyle name="Total 8 2 6 2 3 3" xfId="37548" xr:uid="{00000000-0005-0000-0000-000026A40000}"/>
    <cellStyle name="Total 8 2 6 2 4" xfId="19822" xr:uid="{00000000-0005-0000-0000-000027A40000}"/>
    <cellStyle name="Total 8 2 6 2 4 2" xfId="29996" xr:uid="{00000000-0005-0000-0000-000028A40000}"/>
    <cellStyle name="Total 8 2 6 2 4 3" xfId="40090" xr:uid="{00000000-0005-0000-0000-000029A40000}"/>
    <cellStyle name="Total 8 2 6 2 5" xfId="29991" xr:uid="{00000000-0005-0000-0000-00002AA40000}"/>
    <cellStyle name="Total 8 2 6 2 6" xfId="34988" xr:uid="{00000000-0005-0000-0000-00002BA40000}"/>
    <cellStyle name="Total 8 2 6 3" xfId="29990" xr:uid="{00000000-0005-0000-0000-00002CA40000}"/>
    <cellStyle name="Total 8 2 6 4" xfId="33716" xr:uid="{00000000-0005-0000-0000-00002DA40000}"/>
    <cellStyle name="Total 8 2 7" xfId="19823" xr:uid="{00000000-0005-0000-0000-00002EA40000}"/>
    <cellStyle name="Total 8 2 7 2" xfId="19824" xr:uid="{00000000-0005-0000-0000-00002FA40000}"/>
    <cellStyle name="Total 8 2 7 2 2" xfId="19825" xr:uid="{00000000-0005-0000-0000-000030A40000}"/>
    <cellStyle name="Total 8 2 7 2 2 2" xfId="29999" xr:uid="{00000000-0005-0000-0000-000031A40000}"/>
    <cellStyle name="Total 8 2 7 2 2 3" xfId="38163" xr:uid="{00000000-0005-0000-0000-000032A40000}"/>
    <cellStyle name="Total 8 2 7 2 3" xfId="19826" xr:uid="{00000000-0005-0000-0000-000033A40000}"/>
    <cellStyle name="Total 8 2 7 2 3 2" xfId="30000" xr:uid="{00000000-0005-0000-0000-000034A40000}"/>
    <cellStyle name="Total 8 2 7 2 3 3" xfId="40703" xr:uid="{00000000-0005-0000-0000-000035A40000}"/>
    <cellStyle name="Total 8 2 7 2 4" xfId="29998" xr:uid="{00000000-0005-0000-0000-000036A40000}"/>
    <cellStyle name="Total 8 2 7 2 5" xfId="35610" xr:uid="{00000000-0005-0000-0000-000037A40000}"/>
    <cellStyle name="Total 8 2 7 3" xfId="19827" xr:uid="{00000000-0005-0000-0000-000038A40000}"/>
    <cellStyle name="Total 8 2 7 3 2" xfId="30001" xr:uid="{00000000-0005-0000-0000-000039A40000}"/>
    <cellStyle name="Total 8 2 7 3 3" xfId="36889" xr:uid="{00000000-0005-0000-0000-00003AA40000}"/>
    <cellStyle name="Total 8 2 7 4" xfId="19828" xr:uid="{00000000-0005-0000-0000-00003BA40000}"/>
    <cellStyle name="Total 8 2 7 4 2" xfId="30002" xr:uid="{00000000-0005-0000-0000-00003CA40000}"/>
    <cellStyle name="Total 8 2 7 4 3" xfId="39433" xr:uid="{00000000-0005-0000-0000-00003DA40000}"/>
    <cellStyle name="Total 8 2 7 5" xfId="29997" xr:uid="{00000000-0005-0000-0000-00003EA40000}"/>
    <cellStyle name="Total 8 2 7 6" xfId="34335" xr:uid="{00000000-0005-0000-0000-00003FA40000}"/>
    <cellStyle name="Total 8 2 8" xfId="29940" xr:uid="{00000000-0005-0000-0000-000040A40000}"/>
    <cellStyle name="Total 8 2 9" xfId="31725" xr:uid="{00000000-0005-0000-0000-000041A40000}"/>
    <cellStyle name="Total 8 3" xfId="19829" xr:uid="{00000000-0005-0000-0000-000042A40000}"/>
    <cellStyle name="Total 8 3 2" xfId="19830" xr:uid="{00000000-0005-0000-0000-000043A40000}"/>
    <cellStyle name="Total 8 3 2 2" xfId="19831" xr:uid="{00000000-0005-0000-0000-000044A40000}"/>
    <cellStyle name="Total 8 3 2 2 2" xfId="19832" xr:uid="{00000000-0005-0000-0000-000045A40000}"/>
    <cellStyle name="Total 8 3 2 2 2 2" xfId="19833" xr:uid="{00000000-0005-0000-0000-000046A40000}"/>
    <cellStyle name="Total 8 3 2 2 2 2 2" xfId="30007" xr:uid="{00000000-0005-0000-0000-000047A40000}"/>
    <cellStyle name="Total 8 3 2 2 2 2 3" xfId="38891" xr:uid="{00000000-0005-0000-0000-000048A40000}"/>
    <cellStyle name="Total 8 3 2 2 2 3" xfId="19834" xr:uid="{00000000-0005-0000-0000-000049A40000}"/>
    <cellStyle name="Total 8 3 2 2 2 3 2" xfId="30008" xr:uid="{00000000-0005-0000-0000-00004AA40000}"/>
    <cellStyle name="Total 8 3 2 2 2 3 3" xfId="41431" xr:uid="{00000000-0005-0000-0000-00004BA40000}"/>
    <cellStyle name="Total 8 3 2 2 2 4" xfId="30006" xr:uid="{00000000-0005-0000-0000-00004CA40000}"/>
    <cellStyle name="Total 8 3 2 2 2 5" xfId="36338" xr:uid="{00000000-0005-0000-0000-00004DA40000}"/>
    <cellStyle name="Total 8 3 2 2 3" xfId="19835" xr:uid="{00000000-0005-0000-0000-00004EA40000}"/>
    <cellStyle name="Total 8 3 2 2 3 2" xfId="30009" xr:uid="{00000000-0005-0000-0000-00004FA40000}"/>
    <cellStyle name="Total 8 3 2 2 3 3" xfId="37619" xr:uid="{00000000-0005-0000-0000-000050A40000}"/>
    <cellStyle name="Total 8 3 2 2 4" xfId="19836" xr:uid="{00000000-0005-0000-0000-000051A40000}"/>
    <cellStyle name="Total 8 3 2 2 4 2" xfId="30010" xr:uid="{00000000-0005-0000-0000-000052A40000}"/>
    <cellStyle name="Total 8 3 2 2 4 3" xfId="40161" xr:uid="{00000000-0005-0000-0000-000053A40000}"/>
    <cellStyle name="Total 8 3 2 2 5" xfId="30005" xr:uid="{00000000-0005-0000-0000-000054A40000}"/>
    <cellStyle name="Total 8 3 2 2 6" xfId="35059" xr:uid="{00000000-0005-0000-0000-000055A40000}"/>
    <cellStyle name="Total 8 3 2 3" xfId="30004" xr:uid="{00000000-0005-0000-0000-000056A40000}"/>
    <cellStyle name="Total 8 3 2 4" xfId="33788" xr:uid="{00000000-0005-0000-0000-000057A40000}"/>
    <cellStyle name="Total 8 3 3" xfId="19837" xr:uid="{00000000-0005-0000-0000-000058A40000}"/>
    <cellStyle name="Total 8 3 3 2" xfId="19838" xr:uid="{00000000-0005-0000-0000-000059A40000}"/>
    <cellStyle name="Total 8 3 3 2 2" xfId="19839" xr:uid="{00000000-0005-0000-0000-00005AA40000}"/>
    <cellStyle name="Total 8 3 3 2 2 2" xfId="30013" xr:uid="{00000000-0005-0000-0000-00005BA40000}"/>
    <cellStyle name="Total 8 3 3 2 2 3" xfId="38371" xr:uid="{00000000-0005-0000-0000-00005CA40000}"/>
    <cellStyle name="Total 8 3 3 2 3" xfId="19840" xr:uid="{00000000-0005-0000-0000-00005DA40000}"/>
    <cellStyle name="Total 8 3 3 2 3 2" xfId="30014" xr:uid="{00000000-0005-0000-0000-00005EA40000}"/>
    <cellStyle name="Total 8 3 3 2 3 3" xfId="40911" xr:uid="{00000000-0005-0000-0000-00005FA40000}"/>
    <cellStyle name="Total 8 3 3 2 4" xfId="30012" xr:uid="{00000000-0005-0000-0000-000060A40000}"/>
    <cellStyle name="Total 8 3 3 2 5" xfId="35818" xr:uid="{00000000-0005-0000-0000-000061A40000}"/>
    <cellStyle name="Total 8 3 3 3" xfId="19841" xr:uid="{00000000-0005-0000-0000-000062A40000}"/>
    <cellStyle name="Total 8 3 3 3 2" xfId="30015" xr:uid="{00000000-0005-0000-0000-000063A40000}"/>
    <cellStyle name="Total 8 3 3 3 3" xfId="37097" xr:uid="{00000000-0005-0000-0000-000064A40000}"/>
    <cellStyle name="Total 8 3 3 4" xfId="19842" xr:uid="{00000000-0005-0000-0000-000065A40000}"/>
    <cellStyle name="Total 8 3 3 4 2" xfId="30016" xr:uid="{00000000-0005-0000-0000-000066A40000}"/>
    <cellStyle name="Total 8 3 3 4 3" xfId="39641" xr:uid="{00000000-0005-0000-0000-000067A40000}"/>
    <cellStyle name="Total 8 3 3 5" xfId="30011" xr:uid="{00000000-0005-0000-0000-000068A40000}"/>
    <cellStyle name="Total 8 3 3 6" xfId="34540" xr:uid="{00000000-0005-0000-0000-000069A40000}"/>
    <cellStyle name="Total 8 3 4" xfId="30003" xr:uid="{00000000-0005-0000-0000-00006AA40000}"/>
    <cellStyle name="Total 8 3 5" xfId="32583" xr:uid="{00000000-0005-0000-0000-00006BA40000}"/>
    <cellStyle name="Total 8 4" xfId="19843" xr:uid="{00000000-0005-0000-0000-00006CA40000}"/>
    <cellStyle name="Total 8 4 2" xfId="19844" xr:uid="{00000000-0005-0000-0000-00006DA40000}"/>
    <cellStyle name="Total 8 4 2 2" xfId="19845" xr:uid="{00000000-0005-0000-0000-00006EA40000}"/>
    <cellStyle name="Total 8 4 2 2 2" xfId="19846" xr:uid="{00000000-0005-0000-0000-00006FA40000}"/>
    <cellStyle name="Total 8 4 2 2 2 2" xfId="19847" xr:uid="{00000000-0005-0000-0000-000070A40000}"/>
    <cellStyle name="Total 8 4 2 2 2 2 2" xfId="30021" xr:uid="{00000000-0005-0000-0000-000071A40000}"/>
    <cellStyle name="Total 8 4 2 2 2 2 3" xfId="39042" xr:uid="{00000000-0005-0000-0000-000072A40000}"/>
    <cellStyle name="Total 8 4 2 2 2 3" xfId="19848" xr:uid="{00000000-0005-0000-0000-000073A40000}"/>
    <cellStyle name="Total 8 4 2 2 2 3 2" xfId="30022" xr:uid="{00000000-0005-0000-0000-000074A40000}"/>
    <cellStyle name="Total 8 4 2 2 2 3 3" xfId="41582" xr:uid="{00000000-0005-0000-0000-000075A40000}"/>
    <cellStyle name="Total 8 4 2 2 2 4" xfId="30020" xr:uid="{00000000-0005-0000-0000-000076A40000}"/>
    <cellStyle name="Total 8 4 2 2 2 5" xfId="36489" xr:uid="{00000000-0005-0000-0000-000077A40000}"/>
    <cellStyle name="Total 8 4 2 2 3" xfId="19849" xr:uid="{00000000-0005-0000-0000-000078A40000}"/>
    <cellStyle name="Total 8 4 2 2 3 2" xfId="30023" xr:uid="{00000000-0005-0000-0000-000079A40000}"/>
    <cellStyle name="Total 8 4 2 2 3 3" xfId="37770" xr:uid="{00000000-0005-0000-0000-00007AA40000}"/>
    <cellStyle name="Total 8 4 2 2 4" xfId="19850" xr:uid="{00000000-0005-0000-0000-00007BA40000}"/>
    <cellStyle name="Total 8 4 2 2 4 2" xfId="30024" xr:uid="{00000000-0005-0000-0000-00007CA40000}"/>
    <cellStyle name="Total 8 4 2 2 4 3" xfId="40312" xr:uid="{00000000-0005-0000-0000-00007DA40000}"/>
    <cellStyle name="Total 8 4 2 2 5" xfId="30019" xr:uid="{00000000-0005-0000-0000-00007EA40000}"/>
    <cellStyle name="Total 8 4 2 2 6" xfId="35210" xr:uid="{00000000-0005-0000-0000-00007FA40000}"/>
    <cellStyle name="Total 8 4 2 3" xfId="30018" xr:uid="{00000000-0005-0000-0000-000080A40000}"/>
    <cellStyle name="Total 8 4 2 4" xfId="33939" xr:uid="{00000000-0005-0000-0000-000081A40000}"/>
    <cellStyle name="Total 8 4 3" xfId="19851" xr:uid="{00000000-0005-0000-0000-000082A40000}"/>
    <cellStyle name="Total 8 4 3 2" xfId="19852" xr:uid="{00000000-0005-0000-0000-000083A40000}"/>
    <cellStyle name="Total 8 4 3 2 2" xfId="19853" xr:uid="{00000000-0005-0000-0000-000084A40000}"/>
    <cellStyle name="Total 8 4 3 2 2 2" xfId="30027" xr:uid="{00000000-0005-0000-0000-000085A40000}"/>
    <cellStyle name="Total 8 4 3 2 2 3" xfId="38522" xr:uid="{00000000-0005-0000-0000-000086A40000}"/>
    <cellStyle name="Total 8 4 3 2 3" xfId="19854" xr:uid="{00000000-0005-0000-0000-000087A40000}"/>
    <cellStyle name="Total 8 4 3 2 3 2" xfId="30028" xr:uid="{00000000-0005-0000-0000-000088A40000}"/>
    <cellStyle name="Total 8 4 3 2 3 3" xfId="41062" xr:uid="{00000000-0005-0000-0000-000089A40000}"/>
    <cellStyle name="Total 8 4 3 2 4" xfId="30026" xr:uid="{00000000-0005-0000-0000-00008AA40000}"/>
    <cellStyle name="Total 8 4 3 2 5" xfId="35969" xr:uid="{00000000-0005-0000-0000-00008BA40000}"/>
    <cellStyle name="Total 8 4 3 3" xfId="19855" xr:uid="{00000000-0005-0000-0000-00008CA40000}"/>
    <cellStyle name="Total 8 4 3 3 2" xfId="30029" xr:uid="{00000000-0005-0000-0000-00008DA40000}"/>
    <cellStyle name="Total 8 4 3 3 3" xfId="37248" xr:uid="{00000000-0005-0000-0000-00008EA40000}"/>
    <cellStyle name="Total 8 4 3 4" xfId="19856" xr:uid="{00000000-0005-0000-0000-00008FA40000}"/>
    <cellStyle name="Total 8 4 3 4 2" xfId="30030" xr:uid="{00000000-0005-0000-0000-000090A40000}"/>
    <cellStyle name="Total 8 4 3 4 3" xfId="39792" xr:uid="{00000000-0005-0000-0000-000091A40000}"/>
    <cellStyle name="Total 8 4 3 5" xfId="30025" xr:uid="{00000000-0005-0000-0000-000092A40000}"/>
    <cellStyle name="Total 8 4 3 6" xfId="34687" xr:uid="{00000000-0005-0000-0000-000093A40000}"/>
    <cellStyle name="Total 8 4 4" xfId="30017" xr:uid="{00000000-0005-0000-0000-000094A40000}"/>
    <cellStyle name="Total 8 4 5" xfId="32734" xr:uid="{00000000-0005-0000-0000-000095A40000}"/>
    <cellStyle name="Total 8 5" xfId="19857" xr:uid="{00000000-0005-0000-0000-000096A40000}"/>
    <cellStyle name="Total 8 5 2" xfId="19858" xr:uid="{00000000-0005-0000-0000-000097A40000}"/>
    <cellStyle name="Total 8 5 2 2" xfId="19859" xr:uid="{00000000-0005-0000-0000-000098A40000}"/>
    <cellStyle name="Total 8 5 2 2 2" xfId="19860" xr:uid="{00000000-0005-0000-0000-000099A40000}"/>
    <cellStyle name="Total 8 5 2 2 2 2" xfId="19861" xr:uid="{00000000-0005-0000-0000-00009AA40000}"/>
    <cellStyle name="Total 8 5 2 2 2 2 2" xfId="30035" xr:uid="{00000000-0005-0000-0000-00009BA40000}"/>
    <cellStyle name="Total 8 5 2 2 2 2 3" xfId="39201" xr:uid="{00000000-0005-0000-0000-00009CA40000}"/>
    <cellStyle name="Total 8 5 2 2 2 3" xfId="19862" xr:uid="{00000000-0005-0000-0000-00009DA40000}"/>
    <cellStyle name="Total 8 5 2 2 2 3 2" xfId="30036" xr:uid="{00000000-0005-0000-0000-00009EA40000}"/>
    <cellStyle name="Total 8 5 2 2 2 3 3" xfId="41741" xr:uid="{00000000-0005-0000-0000-00009FA40000}"/>
    <cellStyle name="Total 8 5 2 2 2 4" xfId="30034" xr:uid="{00000000-0005-0000-0000-0000A0A40000}"/>
    <cellStyle name="Total 8 5 2 2 2 5" xfId="36648" xr:uid="{00000000-0005-0000-0000-0000A1A40000}"/>
    <cellStyle name="Total 8 5 2 2 3" xfId="19863" xr:uid="{00000000-0005-0000-0000-0000A2A40000}"/>
    <cellStyle name="Total 8 5 2 2 3 2" xfId="30037" xr:uid="{00000000-0005-0000-0000-0000A3A40000}"/>
    <cellStyle name="Total 8 5 2 2 3 3" xfId="37931" xr:uid="{00000000-0005-0000-0000-0000A4A40000}"/>
    <cellStyle name="Total 8 5 2 2 4" xfId="19864" xr:uid="{00000000-0005-0000-0000-0000A5A40000}"/>
    <cellStyle name="Total 8 5 2 2 4 2" xfId="30038" xr:uid="{00000000-0005-0000-0000-0000A6A40000}"/>
    <cellStyle name="Total 8 5 2 2 4 3" xfId="40471" xr:uid="{00000000-0005-0000-0000-0000A7A40000}"/>
    <cellStyle name="Total 8 5 2 2 5" xfId="30033" xr:uid="{00000000-0005-0000-0000-0000A8A40000}"/>
    <cellStyle name="Total 8 5 2 2 6" xfId="35371" xr:uid="{00000000-0005-0000-0000-0000A9A40000}"/>
    <cellStyle name="Total 8 5 2 3" xfId="30032" xr:uid="{00000000-0005-0000-0000-0000AAA40000}"/>
    <cellStyle name="Total 8 5 2 4" xfId="34099" xr:uid="{00000000-0005-0000-0000-0000ABA40000}"/>
    <cellStyle name="Total 8 5 3" xfId="19865" xr:uid="{00000000-0005-0000-0000-0000ACA40000}"/>
    <cellStyle name="Total 8 5 3 2" xfId="19866" xr:uid="{00000000-0005-0000-0000-0000ADA40000}"/>
    <cellStyle name="Total 8 5 3 2 2" xfId="19867" xr:uid="{00000000-0005-0000-0000-0000AEA40000}"/>
    <cellStyle name="Total 8 5 3 2 2 2" xfId="30041" xr:uid="{00000000-0005-0000-0000-0000AFA40000}"/>
    <cellStyle name="Total 8 5 3 2 2 3" xfId="38681" xr:uid="{00000000-0005-0000-0000-0000B0A40000}"/>
    <cellStyle name="Total 8 5 3 2 3" xfId="19868" xr:uid="{00000000-0005-0000-0000-0000B1A40000}"/>
    <cellStyle name="Total 8 5 3 2 3 2" xfId="30042" xr:uid="{00000000-0005-0000-0000-0000B2A40000}"/>
    <cellStyle name="Total 8 5 3 2 3 3" xfId="41221" xr:uid="{00000000-0005-0000-0000-0000B3A40000}"/>
    <cellStyle name="Total 8 5 3 2 4" xfId="30040" xr:uid="{00000000-0005-0000-0000-0000B4A40000}"/>
    <cellStyle name="Total 8 5 3 2 5" xfId="36128" xr:uid="{00000000-0005-0000-0000-0000B5A40000}"/>
    <cellStyle name="Total 8 5 3 3" xfId="19869" xr:uid="{00000000-0005-0000-0000-0000B6A40000}"/>
    <cellStyle name="Total 8 5 3 3 2" xfId="30043" xr:uid="{00000000-0005-0000-0000-0000B7A40000}"/>
    <cellStyle name="Total 8 5 3 3 3" xfId="37409" xr:uid="{00000000-0005-0000-0000-0000B8A40000}"/>
    <cellStyle name="Total 8 5 3 4" xfId="19870" xr:uid="{00000000-0005-0000-0000-0000B9A40000}"/>
    <cellStyle name="Total 8 5 3 4 2" xfId="30044" xr:uid="{00000000-0005-0000-0000-0000BAA40000}"/>
    <cellStyle name="Total 8 5 3 4 3" xfId="39951" xr:uid="{00000000-0005-0000-0000-0000BBA40000}"/>
    <cellStyle name="Total 8 5 3 5" xfId="30039" xr:uid="{00000000-0005-0000-0000-0000BCA40000}"/>
    <cellStyle name="Total 8 5 3 6" xfId="34848" xr:uid="{00000000-0005-0000-0000-0000BDA40000}"/>
    <cellStyle name="Total 8 5 4" xfId="30031" xr:uid="{00000000-0005-0000-0000-0000BEA40000}"/>
    <cellStyle name="Total 8 5 5" xfId="32912" xr:uid="{00000000-0005-0000-0000-0000BFA40000}"/>
    <cellStyle name="Total 8 6" xfId="19871" xr:uid="{00000000-0005-0000-0000-0000C0A40000}"/>
    <cellStyle name="Total 8 6 2" xfId="19872" xr:uid="{00000000-0005-0000-0000-0000C1A40000}"/>
    <cellStyle name="Total 8 6 2 2" xfId="19873" xr:uid="{00000000-0005-0000-0000-0000C2A40000}"/>
    <cellStyle name="Total 8 6 2 2 2" xfId="19874" xr:uid="{00000000-0005-0000-0000-0000C3A40000}"/>
    <cellStyle name="Total 8 6 2 2 2 2" xfId="30048" xr:uid="{00000000-0005-0000-0000-0000C4A40000}"/>
    <cellStyle name="Total 8 6 2 2 2 3" xfId="38226" xr:uid="{00000000-0005-0000-0000-0000C5A40000}"/>
    <cellStyle name="Total 8 6 2 2 3" xfId="19875" xr:uid="{00000000-0005-0000-0000-0000C6A40000}"/>
    <cellStyle name="Total 8 6 2 2 3 2" xfId="30049" xr:uid="{00000000-0005-0000-0000-0000C7A40000}"/>
    <cellStyle name="Total 8 6 2 2 3 3" xfId="40766" xr:uid="{00000000-0005-0000-0000-0000C8A40000}"/>
    <cellStyle name="Total 8 6 2 2 4" xfId="30047" xr:uid="{00000000-0005-0000-0000-0000C9A40000}"/>
    <cellStyle name="Total 8 6 2 2 5" xfId="35673" xr:uid="{00000000-0005-0000-0000-0000CAA40000}"/>
    <cellStyle name="Total 8 6 2 3" xfId="19876" xr:uid="{00000000-0005-0000-0000-0000CBA40000}"/>
    <cellStyle name="Total 8 6 2 3 2" xfId="30050" xr:uid="{00000000-0005-0000-0000-0000CCA40000}"/>
    <cellStyle name="Total 8 6 2 3 3" xfId="36952" xr:uid="{00000000-0005-0000-0000-0000CDA40000}"/>
    <cellStyle name="Total 8 6 2 4" xfId="19877" xr:uid="{00000000-0005-0000-0000-0000CEA40000}"/>
    <cellStyle name="Total 8 6 2 4 2" xfId="30051" xr:uid="{00000000-0005-0000-0000-0000CFA40000}"/>
    <cellStyle name="Total 8 6 2 4 3" xfId="39496" xr:uid="{00000000-0005-0000-0000-0000D0A40000}"/>
    <cellStyle name="Total 8 6 2 5" xfId="30046" xr:uid="{00000000-0005-0000-0000-0000D1A40000}"/>
    <cellStyle name="Total 8 6 2 6" xfId="34398" xr:uid="{00000000-0005-0000-0000-0000D2A40000}"/>
    <cellStyle name="Total 8 6 3" xfId="30045" xr:uid="{00000000-0005-0000-0000-0000D3A40000}"/>
    <cellStyle name="Total 8 6 4" xfId="31799" xr:uid="{00000000-0005-0000-0000-0000D4A40000}"/>
    <cellStyle name="Total 8 7" xfId="19878" xr:uid="{00000000-0005-0000-0000-0000D5A40000}"/>
    <cellStyle name="Total 8 7 2" xfId="19879" xr:uid="{00000000-0005-0000-0000-0000D6A40000}"/>
    <cellStyle name="Total 8 7 2 2" xfId="19880" xr:uid="{00000000-0005-0000-0000-0000D7A40000}"/>
    <cellStyle name="Total 8 7 2 2 2" xfId="30054" xr:uid="{00000000-0005-0000-0000-0000D8A40000}"/>
    <cellStyle name="Total 8 7 2 2 3" xfId="38083" xr:uid="{00000000-0005-0000-0000-0000D9A40000}"/>
    <cellStyle name="Total 8 7 2 3" xfId="19881" xr:uid="{00000000-0005-0000-0000-0000DAA40000}"/>
    <cellStyle name="Total 8 7 2 3 2" xfId="30055" xr:uid="{00000000-0005-0000-0000-0000DBA40000}"/>
    <cellStyle name="Total 8 7 2 3 3" xfId="40623" xr:uid="{00000000-0005-0000-0000-0000DCA40000}"/>
    <cellStyle name="Total 8 7 2 4" xfId="30053" xr:uid="{00000000-0005-0000-0000-0000DDA40000}"/>
    <cellStyle name="Total 8 7 2 5" xfId="35530" xr:uid="{00000000-0005-0000-0000-0000DEA40000}"/>
    <cellStyle name="Total 8 7 3" xfId="19882" xr:uid="{00000000-0005-0000-0000-0000DFA40000}"/>
    <cellStyle name="Total 8 7 3 2" xfId="30056" xr:uid="{00000000-0005-0000-0000-0000E0A40000}"/>
    <cellStyle name="Total 8 7 3 3" xfId="36809" xr:uid="{00000000-0005-0000-0000-0000E1A40000}"/>
    <cellStyle name="Total 8 7 4" xfId="19883" xr:uid="{00000000-0005-0000-0000-0000E2A40000}"/>
    <cellStyle name="Total 8 7 4 2" xfId="30057" xr:uid="{00000000-0005-0000-0000-0000E3A40000}"/>
    <cellStyle name="Total 8 7 4 3" xfId="39353" xr:uid="{00000000-0005-0000-0000-0000E4A40000}"/>
    <cellStyle name="Total 8 7 5" xfId="30052" xr:uid="{00000000-0005-0000-0000-0000E5A40000}"/>
    <cellStyle name="Total 8 7 6" xfId="34255" xr:uid="{00000000-0005-0000-0000-0000E6A40000}"/>
    <cellStyle name="Total 8 8" xfId="19884" xr:uid="{00000000-0005-0000-0000-0000E7A40000}"/>
    <cellStyle name="Total 8 8 2" xfId="30058" xr:uid="{00000000-0005-0000-0000-0000E8A40000}"/>
    <cellStyle name="Total 8 8 3" xfId="42489" xr:uid="{00000000-0005-0000-0000-0000E9A40000}"/>
    <cellStyle name="Total 8 9" xfId="19885" xr:uid="{00000000-0005-0000-0000-0000EAA40000}"/>
    <cellStyle name="Total 8 9 2" xfId="30059" xr:uid="{00000000-0005-0000-0000-0000EBA40000}"/>
    <cellStyle name="Total 9" xfId="2896" xr:uid="{00000000-0005-0000-0000-0000ECA40000}"/>
    <cellStyle name="Total 9 2" xfId="2897" xr:uid="{00000000-0005-0000-0000-0000EDA40000}"/>
    <cellStyle name="Total 9 2 2" xfId="19888" xr:uid="{00000000-0005-0000-0000-0000EEA40000}"/>
    <cellStyle name="Total 9 2 2 2" xfId="19889" xr:uid="{00000000-0005-0000-0000-0000EFA40000}"/>
    <cellStyle name="Total 9 2 2 2 2" xfId="19890" xr:uid="{00000000-0005-0000-0000-0000F0A40000}"/>
    <cellStyle name="Total 9 2 2 2 2 2" xfId="19891" xr:uid="{00000000-0005-0000-0000-0000F1A40000}"/>
    <cellStyle name="Total 9 2 2 2 2 2 2" xfId="19892" xr:uid="{00000000-0005-0000-0000-0000F2A40000}"/>
    <cellStyle name="Total 9 2 2 2 2 2 2 2" xfId="30066" xr:uid="{00000000-0005-0000-0000-0000F3A40000}"/>
    <cellStyle name="Total 9 2 2 2 2 2 2 3" xfId="38971" xr:uid="{00000000-0005-0000-0000-0000F4A40000}"/>
    <cellStyle name="Total 9 2 2 2 2 2 3" xfId="19893" xr:uid="{00000000-0005-0000-0000-0000F5A40000}"/>
    <cellStyle name="Total 9 2 2 2 2 2 3 2" xfId="30067" xr:uid="{00000000-0005-0000-0000-0000F6A40000}"/>
    <cellStyle name="Total 9 2 2 2 2 2 3 3" xfId="41511" xr:uid="{00000000-0005-0000-0000-0000F7A40000}"/>
    <cellStyle name="Total 9 2 2 2 2 2 4" xfId="30065" xr:uid="{00000000-0005-0000-0000-0000F8A40000}"/>
    <cellStyle name="Total 9 2 2 2 2 2 5" xfId="36418" xr:uid="{00000000-0005-0000-0000-0000F9A40000}"/>
    <cellStyle name="Total 9 2 2 2 2 3" xfId="19894" xr:uid="{00000000-0005-0000-0000-0000FAA40000}"/>
    <cellStyle name="Total 9 2 2 2 2 3 2" xfId="30068" xr:uid="{00000000-0005-0000-0000-0000FBA40000}"/>
    <cellStyle name="Total 9 2 2 2 2 3 3" xfId="37699" xr:uid="{00000000-0005-0000-0000-0000FCA40000}"/>
    <cellStyle name="Total 9 2 2 2 2 4" xfId="19895" xr:uid="{00000000-0005-0000-0000-0000FDA40000}"/>
    <cellStyle name="Total 9 2 2 2 2 4 2" xfId="30069" xr:uid="{00000000-0005-0000-0000-0000FEA40000}"/>
    <cellStyle name="Total 9 2 2 2 2 4 3" xfId="40241" xr:uid="{00000000-0005-0000-0000-0000FFA40000}"/>
    <cellStyle name="Total 9 2 2 2 2 5" xfId="30064" xr:uid="{00000000-0005-0000-0000-000000A50000}"/>
    <cellStyle name="Total 9 2 2 2 2 6" xfId="35139" xr:uid="{00000000-0005-0000-0000-000001A50000}"/>
    <cellStyle name="Total 9 2 2 2 3" xfId="30063" xr:uid="{00000000-0005-0000-0000-000002A50000}"/>
    <cellStyle name="Total 9 2 2 2 4" xfId="33868" xr:uid="{00000000-0005-0000-0000-000003A50000}"/>
    <cellStyle name="Total 9 2 2 3" xfId="19896" xr:uid="{00000000-0005-0000-0000-000004A50000}"/>
    <cellStyle name="Total 9 2 2 3 2" xfId="19897" xr:uid="{00000000-0005-0000-0000-000005A50000}"/>
    <cellStyle name="Total 9 2 2 3 2 2" xfId="19898" xr:uid="{00000000-0005-0000-0000-000006A50000}"/>
    <cellStyle name="Total 9 2 2 3 2 2 2" xfId="30072" xr:uid="{00000000-0005-0000-0000-000007A50000}"/>
    <cellStyle name="Total 9 2 2 3 2 2 3" xfId="38451" xr:uid="{00000000-0005-0000-0000-000008A50000}"/>
    <cellStyle name="Total 9 2 2 3 2 3" xfId="19899" xr:uid="{00000000-0005-0000-0000-000009A50000}"/>
    <cellStyle name="Total 9 2 2 3 2 3 2" xfId="30073" xr:uid="{00000000-0005-0000-0000-00000AA50000}"/>
    <cellStyle name="Total 9 2 2 3 2 3 3" xfId="40991" xr:uid="{00000000-0005-0000-0000-00000BA50000}"/>
    <cellStyle name="Total 9 2 2 3 2 4" xfId="30071" xr:uid="{00000000-0005-0000-0000-00000CA50000}"/>
    <cellStyle name="Total 9 2 2 3 2 5" xfId="35898" xr:uid="{00000000-0005-0000-0000-00000DA50000}"/>
    <cellStyle name="Total 9 2 2 3 3" xfId="19900" xr:uid="{00000000-0005-0000-0000-00000EA50000}"/>
    <cellStyle name="Total 9 2 2 3 3 2" xfId="30074" xr:uid="{00000000-0005-0000-0000-00000FA50000}"/>
    <cellStyle name="Total 9 2 2 3 3 3" xfId="37177" xr:uid="{00000000-0005-0000-0000-000010A50000}"/>
    <cellStyle name="Total 9 2 2 3 4" xfId="19901" xr:uid="{00000000-0005-0000-0000-000011A50000}"/>
    <cellStyle name="Total 9 2 2 3 4 2" xfId="30075" xr:uid="{00000000-0005-0000-0000-000012A50000}"/>
    <cellStyle name="Total 9 2 2 3 4 3" xfId="39721" xr:uid="{00000000-0005-0000-0000-000013A50000}"/>
    <cellStyle name="Total 9 2 2 3 5" xfId="30070" xr:uid="{00000000-0005-0000-0000-000014A50000}"/>
    <cellStyle name="Total 9 2 2 3 6" xfId="34620" xr:uid="{00000000-0005-0000-0000-000015A50000}"/>
    <cellStyle name="Total 9 2 2 4" xfId="30062" xr:uid="{00000000-0005-0000-0000-000016A50000}"/>
    <cellStyle name="Total 9 2 2 5" xfId="32665" xr:uid="{00000000-0005-0000-0000-000017A50000}"/>
    <cellStyle name="Total 9 2 3" xfId="19902" xr:uid="{00000000-0005-0000-0000-000018A50000}"/>
    <cellStyle name="Total 9 2 3 2" xfId="19903" xr:uid="{00000000-0005-0000-0000-000019A50000}"/>
    <cellStyle name="Total 9 2 3 2 2" xfId="19904" xr:uid="{00000000-0005-0000-0000-00001AA50000}"/>
    <cellStyle name="Total 9 2 3 2 2 2" xfId="19905" xr:uid="{00000000-0005-0000-0000-00001BA50000}"/>
    <cellStyle name="Total 9 2 3 2 2 2 2" xfId="19906" xr:uid="{00000000-0005-0000-0000-00001CA50000}"/>
    <cellStyle name="Total 9 2 3 2 2 2 2 2" xfId="30080" xr:uid="{00000000-0005-0000-0000-00001DA50000}"/>
    <cellStyle name="Total 9 2 3 2 2 2 2 3" xfId="39123" xr:uid="{00000000-0005-0000-0000-00001EA50000}"/>
    <cellStyle name="Total 9 2 3 2 2 2 3" xfId="19907" xr:uid="{00000000-0005-0000-0000-00001FA50000}"/>
    <cellStyle name="Total 9 2 3 2 2 2 3 2" xfId="30081" xr:uid="{00000000-0005-0000-0000-000020A50000}"/>
    <cellStyle name="Total 9 2 3 2 2 2 3 3" xfId="41663" xr:uid="{00000000-0005-0000-0000-000021A50000}"/>
    <cellStyle name="Total 9 2 3 2 2 2 4" xfId="30079" xr:uid="{00000000-0005-0000-0000-000022A50000}"/>
    <cellStyle name="Total 9 2 3 2 2 2 5" xfId="36570" xr:uid="{00000000-0005-0000-0000-000023A50000}"/>
    <cellStyle name="Total 9 2 3 2 2 3" xfId="19908" xr:uid="{00000000-0005-0000-0000-000024A50000}"/>
    <cellStyle name="Total 9 2 3 2 2 3 2" xfId="30082" xr:uid="{00000000-0005-0000-0000-000025A50000}"/>
    <cellStyle name="Total 9 2 3 2 2 3 3" xfId="37851" xr:uid="{00000000-0005-0000-0000-000026A50000}"/>
    <cellStyle name="Total 9 2 3 2 2 4" xfId="19909" xr:uid="{00000000-0005-0000-0000-000027A50000}"/>
    <cellStyle name="Total 9 2 3 2 2 4 2" xfId="30083" xr:uid="{00000000-0005-0000-0000-000028A50000}"/>
    <cellStyle name="Total 9 2 3 2 2 4 3" xfId="40393" xr:uid="{00000000-0005-0000-0000-000029A50000}"/>
    <cellStyle name="Total 9 2 3 2 2 5" xfId="30078" xr:uid="{00000000-0005-0000-0000-00002AA50000}"/>
    <cellStyle name="Total 9 2 3 2 2 6" xfId="35291" xr:uid="{00000000-0005-0000-0000-00002BA50000}"/>
    <cellStyle name="Total 9 2 3 2 3" xfId="30077" xr:uid="{00000000-0005-0000-0000-00002CA50000}"/>
    <cellStyle name="Total 9 2 3 2 4" xfId="34019" xr:uid="{00000000-0005-0000-0000-00002DA50000}"/>
    <cellStyle name="Total 9 2 3 3" xfId="19910" xr:uid="{00000000-0005-0000-0000-00002EA50000}"/>
    <cellStyle name="Total 9 2 3 3 2" xfId="19911" xr:uid="{00000000-0005-0000-0000-00002FA50000}"/>
    <cellStyle name="Total 9 2 3 3 2 2" xfId="19912" xr:uid="{00000000-0005-0000-0000-000030A50000}"/>
    <cellStyle name="Total 9 2 3 3 2 2 2" xfId="30086" xr:uid="{00000000-0005-0000-0000-000031A50000}"/>
    <cellStyle name="Total 9 2 3 3 2 2 3" xfId="38603" xr:uid="{00000000-0005-0000-0000-000032A50000}"/>
    <cellStyle name="Total 9 2 3 3 2 3" xfId="19913" xr:uid="{00000000-0005-0000-0000-000033A50000}"/>
    <cellStyle name="Total 9 2 3 3 2 3 2" xfId="30087" xr:uid="{00000000-0005-0000-0000-000034A50000}"/>
    <cellStyle name="Total 9 2 3 3 2 3 3" xfId="41143" xr:uid="{00000000-0005-0000-0000-000035A50000}"/>
    <cellStyle name="Total 9 2 3 3 2 4" xfId="30085" xr:uid="{00000000-0005-0000-0000-000036A50000}"/>
    <cellStyle name="Total 9 2 3 3 2 5" xfId="36050" xr:uid="{00000000-0005-0000-0000-000037A50000}"/>
    <cellStyle name="Total 9 2 3 3 3" xfId="19914" xr:uid="{00000000-0005-0000-0000-000038A50000}"/>
    <cellStyle name="Total 9 2 3 3 3 2" xfId="30088" xr:uid="{00000000-0005-0000-0000-000039A50000}"/>
    <cellStyle name="Total 9 2 3 3 3 3" xfId="37329" xr:uid="{00000000-0005-0000-0000-00003AA50000}"/>
    <cellStyle name="Total 9 2 3 3 4" xfId="19915" xr:uid="{00000000-0005-0000-0000-00003BA50000}"/>
    <cellStyle name="Total 9 2 3 3 4 2" xfId="30089" xr:uid="{00000000-0005-0000-0000-00003CA50000}"/>
    <cellStyle name="Total 9 2 3 3 4 3" xfId="39873" xr:uid="{00000000-0005-0000-0000-00003DA50000}"/>
    <cellStyle name="Total 9 2 3 3 5" xfId="30084" xr:uid="{00000000-0005-0000-0000-00003EA50000}"/>
    <cellStyle name="Total 9 2 3 3 6" xfId="34768" xr:uid="{00000000-0005-0000-0000-00003FA50000}"/>
    <cellStyle name="Total 9 2 3 4" xfId="30076" xr:uid="{00000000-0005-0000-0000-000040A50000}"/>
    <cellStyle name="Total 9 2 3 5" xfId="32808" xr:uid="{00000000-0005-0000-0000-000041A50000}"/>
    <cellStyle name="Total 9 2 4" xfId="19916" xr:uid="{00000000-0005-0000-0000-000042A50000}"/>
    <cellStyle name="Total 9 2 4 2" xfId="19917" xr:uid="{00000000-0005-0000-0000-000043A50000}"/>
    <cellStyle name="Total 9 2 4 2 2" xfId="19918" xr:uid="{00000000-0005-0000-0000-000044A50000}"/>
    <cellStyle name="Total 9 2 4 2 2 2" xfId="19919" xr:uid="{00000000-0005-0000-0000-000045A50000}"/>
    <cellStyle name="Total 9 2 4 2 2 2 2" xfId="19920" xr:uid="{00000000-0005-0000-0000-000046A50000}"/>
    <cellStyle name="Total 9 2 4 2 2 2 2 2" xfId="30094" xr:uid="{00000000-0005-0000-0000-000047A50000}"/>
    <cellStyle name="Total 9 2 4 2 2 2 2 3" xfId="39282" xr:uid="{00000000-0005-0000-0000-000048A50000}"/>
    <cellStyle name="Total 9 2 4 2 2 2 3" xfId="19921" xr:uid="{00000000-0005-0000-0000-000049A50000}"/>
    <cellStyle name="Total 9 2 4 2 2 2 3 2" xfId="30095" xr:uid="{00000000-0005-0000-0000-00004AA50000}"/>
    <cellStyle name="Total 9 2 4 2 2 2 3 3" xfId="41822" xr:uid="{00000000-0005-0000-0000-00004BA50000}"/>
    <cellStyle name="Total 9 2 4 2 2 2 4" xfId="30093" xr:uid="{00000000-0005-0000-0000-00004CA50000}"/>
    <cellStyle name="Total 9 2 4 2 2 2 5" xfId="36729" xr:uid="{00000000-0005-0000-0000-00004DA50000}"/>
    <cellStyle name="Total 9 2 4 2 2 3" xfId="19922" xr:uid="{00000000-0005-0000-0000-00004EA50000}"/>
    <cellStyle name="Total 9 2 4 2 2 3 2" xfId="30096" xr:uid="{00000000-0005-0000-0000-00004FA50000}"/>
    <cellStyle name="Total 9 2 4 2 2 3 3" xfId="38012" xr:uid="{00000000-0005-0000-0000-000050A50000}"/>
    <cellStyle name="Total 9 2 4 2 2 4" xfId="19923" xr:uid="{00000000-0005-0000-0000-000051A50000}"/>
    <cellStyle name="Total 9 2 4 2 2 4 2" xfId="30097" xr:uid="{00000000-0005-0000-0000-000052A50000}"/>
    <cellStyle name="Total 9 2 4 2 2 4 3" xfId="40552" xr:uid="{00000000-0005-0000-0000-000053A50000}"/>
    <cellStyle name="Total 9 2 4 2 2 5" xfId="30092" xr:uid="{00000000-0005-0000-0000-000054A50000}"/>
    <cellStyle name="Total 9 2 4 2 2 6" xfId="35452" xr:uid="{00000000-0005-0000-0000-000055A50000}"/>
    <cellStyle name="Total 9 2 4 2 3" xfId="30091" xr:uid="{00000000-0005-0000-0000-000056A50000}"/>
    <cellStyle name="Total 9 2 4 2 4" xfId="34180" xr:uid="{00000000-0005-0000-0000-000057A50000}"/>
    <cellStyle name="Total 9 2 4 3" xfId="19924" xr:uid="{00000000-0005-0000-0000-000058A50000}"/>
    <cellStyle name="Total 9 2 4 3 2" xfId="19925" xr:uid="{00000000-0005-0000-0000-000059A50000}"/>
    <cellStyle name="Total 9 2 4 3 2 2" xfId="19926" xr:uid="{00000000-0005-0000-0000-00005AA50000}"/>
    <cellStyle name="Total 9 2 4 3 2 2 2" xfId="30100" xr:uid="{00000000-0005-0000-0000-00005BA50000}"/>
    <cellStyle name="Total 9 2 4 3 2 2 3" xfId="38762" xr:uid="{00000000-0005-0000-0000-00005CA50000}"/>
    <cellStyle name="Total 9 2 4 3 2 3" xfId="19927" xr:uid="{00000000-0005-0000-0000-00005DA50000}"/>
    <cellStyle name="Total 9 2 4 3 2 3 2" xfId="30101" xr:uid="{00000000-0005-0000-0000-00005EA50000}"/>
    <cellStyle name="Total 9 2 4 3 2 3 3" xfId="41302" xr:uid="{00000000-0005-0000-0000-00005FA50000}"/>
    <cellStyle name="Total 9 2 4 3 2 4" xfId="30099" xr:uid="{00000000-0005-0000-0000-000060A50000}"/>
    <cellStyle name="Total 9 2 4 3 2 5" xfId="36209" xr:uid="{00000000-0005-0000-0000-000061A50000}"/>
    <cellStyle name="Total 9 2 4 3 3" xfId="19928" xr:uid="{00000000-0005-0000-0000-000062A50000}"/>
    <cellStyle name="Total 9 2 4 3 3 2" xfId="30102" xr:uid="{00000000-0005-0000-0000-000063A50000}"/>
    <cellStyle name="Total 9 2 4 3 3 3" xfId="37490" xr:uid="{00000000-0005-0000-0000-000064A50000}"/>
    <cellStyle name="Total 9 2 4 3 4" xfId="19929" xr:uid="{00000000-0005-0000-0000-000065A50000}"/>
    <cellStyle name="Total 9 2 4 3 4 2" xfId="30103" xr:uid="{00000000-0005-0000-0000-000066A50000}"/>
    <cellStyle name="Total 9 2 4 3 4 3" xfId="40032" xr:uid="{00000000-0005-0000-0000-000067A50000}"/>
    <cellStyle name="Total 9 2 4 3 5" xfId="30098" xr:uid="{00000000-0005-0000-0000-000068A50000}"/>
    <cellStyle name="Total 9 2 4 3 6" xfId="34930" xr:uid="{00000000-0005-0000-0000-000069A50000}"/>
    <cellStyle name="Total 9 2 4 4" xfId="30090" xr:uid="{00000000-0005-0000-0000-00006AA50000}"/>
    <cellStyle name="Total 9 2 4 5" xfId="33644" xr:uid="{00000000-0005-0000-0000-00006BA50000}"/>
    <cellStyle name="Total 9 2 5" xfId="19930" xr:uid="{00000000-0005-0000-0000-00006CA50000}"/>
    <cellStyle name="Total 9 2 5 2" xfId="19931" xr:uid="{00000000-0005-0000-0000-00006DA50000}"/>
    <cellStyle name="Total 9 2 5 2 2" xfId="19932" xr:uid="{00000000-0005-0000-0000-00006EA50000}"/>
    <cellStyle name="Total 9 2 5 2 2 2" xfId="30106" xr:uid="{00000000-0005-0000-0000-00006FA50000}"/>
    <cellStyle name="Total 9 2 5 2 2 3" xfId="38164" xr:uid="{00000000-0005-0000-0000-000070A50000}"/>
    <cellStyle name="Total 9 2 5 2 3" xfId="19933" xr:uid="{00000000-0005-0000-0000-000071A50000}"/>
    <cellStyle name="Total 9 2 5 2 3 2" xfId="30107" xr:uid="{00000000-0005-0000-0000-000072A50000}"/>
    <cellStyle name="Total 9 2 5 2 3 3" xfId="40704" xr:uid="{00000000-0005-0000-0000-000073A50000}"/>
    <cellStyle name="Total 9 2 5 2 4" xfId="30105" xr:uid="{00000000-0005-0000-0000-000074A50000}"/>
    <cellStyle name="Total 9 2 5 2 5" xfId="35611" xr:uid="{00000000-0005-0000-0000-000075A50000}"/>
    <cellStyle name="Total 9 2 5 3" xfId="19934" xr:uid="{00000000-0005-0000-0000-000076A50000}"/>
    <cellStyle name="Total 9 2 5 3 2" xfId="30108" xr:uid="{00000000-0005-0000-0000-000077A50000}"/>
    <cellStyle name="Total 9 2 5 3 3" xfId="36890" xr:uid="{00000000-0005-0000-0000-000078A50000}"/>
    <cellStyle name="Total 9 2 5 4" xfId="19935" xr:uid="{00000000-0005-0000-0000-000079A50000}"/>
    <cellStyle name="Total 9 2 5 4 2" xfId="30109" xr:uid="{00000000-0005-0000-0000-00007AA50000}"/>
    <cellStyle name="Total 9 2 5 4 3" xfId="39434" xr:uid="{00000000-0005-0000-0000-00007BA50000}"/>
    <cellStyle name="Total 9 2 5 5" xfId="30104" xr:uid="{00000000-0005-0000-0000-00007CA50000}"/>
    <cellStyle name="Total 9 2 5 6" xfId="34336" xr:uid="{00000000-0005-0000-0000-00007DA50000}"/>
    <cellStyle name="Total 9 2 6" xfId="19936" xr:uid="{00000000-0005-0000-0000-00007EA50000}"/>
    <cellStyle name="Total 9 2 6 2" xfId="30110" xr:uid="{00000000-0005-0000-0000-00007FA50000}"/>
    <cellStyle name="Total 9 2 7" xfId="19887" xr:uid="{00000000-0005-0000-0000-000080A50000}"/>
    <cellStyle name="Total 9 2 8" xfId="30061" xr:uid="{00000000-0005-0000-0000-000081A50000}"/>
    <cellStyle name="Total 9 2 9" xfId="31726" xr:uid="{00000000-0005-0000-0000-000082A50000}"/>
    <cellStyle name="Total 9 3" xfId="2898" xr:uid="{00000000-0005-0000-0000-000083A50000}"/>
    <cellStyle name="Total 9 3 2" xfId="19938" xr:uid="{00000000-0005-0000-0000-000084A50000}"/>
    <cellStyle name="Total 9 3 2 2" xfId="19939" xr:uid="{00000000-0005-0000-0000-000085A50000}"/>
    <cellStyle name="Total 9 3 2 2 2" xfId="19940" xr:uid="{00000000-0005-0000-0000-000086A50000}"/>
    <cellStyle name="Total 9 3 2 2 2 2" xfId="19941" xr:uid="{00000000-0005-0000-0000-000087A50000}"/>
    <cellStyle name="Total 9 3 2 2 2 2 2" xfId="30115" xr:uid="{00000000-0005-0000-0000-000088A50000}"/>
    <cellStyle name="Total 9 3 2 2 2 2 3" xfId="38892" xr:uid="{00000000-0005-0000-0000-000089A50000}"/>
    <cellStyle name="Total 9 3 2 2 2 3" xfId="19942" xr:uid="{00000000-0005-0000-0000-00008AA50000}"/>
    <cellStyle name="Total 9 3 2 2 2 3 2" xfId="30116" xr:uid="{00000000-0005-0000-0000-00008BA50000}"/>
    <cellStyle name="Total 9 3 2 2 2 3 3" xfId="41432" xr:uid="{00000000-0005-0000-0000-00008CA50000}"/>
    <cellStyle name="Total 9 3 2 2 2 4" xfId="30114" xr:uid="{00000000-0005-0000-0000-00008DA50000}"/>
    <cellStyle name="Total 9 3 2 2 2 5" xfId="36339" xr:uid="{00000000-0005-0000-0000-00008EA50000}"/>
    <cellStyle name="Total 9 3 2 2 3" xfId="19943" xr:uid="{00000000-0005-0000-0000-00008FA50000}"/>
    <cellStyle name="Total 9 3 2 2 3 2" xfId="30117" xr:uid="{00000000-0005-0000-0000-000090A50000}"/>
    <cellStyle name="Total 9 3 2 2 3 3" xfId="37620" xr:uid="{00000000-0005-0000-0000-000091A50000}"/>
    <cellStyle name="Total 9 3 2 2 4" xfId="19944" xr:uid="{00000000-0005-0000-0000-000092A50000}"/>
    <cellStyle name="Total 9 3 2 2 4 2" xfId="30118" xr:uid="{00000000-0005-0000-0000-000093A50000}"/>
    <cellStyle name="Total 9 3 2 2 4 3" xfId="40162" xr:uid="{00000000-0005-0000-0000-000094A50000}"/>
    <cellStyle name="Total 9 3 2 2 5" xfId="30113" xr:uid="{00000000-0005-0000-0000-000095A50000}"/>
    <cellStyle name="Total 9 3 2 2 6" xfId="35060" xr:uid="{00000000-0005-0000-0000-000096A50000}"/>
    <cellStyle name="Total 9 3 2 3" xfId="30112" xr:uid="{00000000-0005-0000-0000-000097A50000}"/>
    <cellStyle name="Total 9 3 2 4" xfId="33789" xr:uid="{00000000-0005-0000-0000-000098A50000}"/>
    <cellStyle name="Total 9 3 3" xfId="19945" xr:uid="{00000000-0005-0000-0000-000099A50000}"/>
    <cellStyle name="Total 9 3 3 2" xfId="19946" xr:uid="{00000000-0005-0000-0000-00009AA50000}"/>
    <cellStyle name="Total 9 3 3 2 2" xfId="19947" xr:uid="{00000000-0005-0000-0000-00009BA50000}"/>
    <cellStyle name="Total 9 3 3 2 2 2" xfId="30121" xr:uid="{00000000-0005-0000-0000-00009CA50000}"/>
    <cellStyle name="Total 9 3 3 2 2 3" xfId="38372" xr:uid="{00000000-0005-0000-0000-00009DA50000}"/>
    <cellStyle name="Total 9 3 3 2 3" xfId="19948" xr:uid="{00000000-0005-0000-0000-00009EA50000}"/>
    <cellStyle name="Total 9 3 3 2 3 2" xfId="30122" xr:uid="{00000000-0005-0000-0000-00009FA50000}"/>
    <cellStyle name="Total 9 3 3 2 3 3" xfId="40912" xr:uid="{00000000-0005-0000-0000-0000A0A50000}"/>
    <cellStyle name="Total 9 3 3 2 4" xfId="30120" xr:uid="{00000000-0005-0000-0000-0000A1A50000}"/>
    <cellStyle name="Total 9 3 3 2 5" xfId="35819" xr:uid="{00000000-0005-0000-0000-0000A2A50000}"/>
    <cellStyle name="Total 9 3 3 3" xfId="19949" xr:uid="{00000000-0005-0000-0000-0000A3A50000}"/>
    <cellStyle name="Total 9 3 3 3 2" xfId="30123" xr:uid="{00000000-0005-0000-0000-0000A4A50000}"/>
    <cellStyle name="Total 9 3 3 3 3" xfId="37098" xr:uid="{00000000-0005-0000-0000-0000A5A50000}"/>
    <cellStyle name="Total 9 3 3 4" xfId="19950" xr:uid="{00000000-0005-0000-0000-0000A6A50000}"/>
    <cellStyle name="Total 9 3 3 4 2" xfId="30124" xr:uid="{00000000-0005-0000-0000-0000A7A50000}"/>
    <cellStyle name="Total 9 3 3 4 3" xfId="39642" xr:uid="{00000000-0005-0000-0000-0000A8A50000}"/>
    <cellStyle name="Total 9 3 3 5" xfId="30119" xr:uid="{00000000-0005-0000-0000-0000A9A50000}"/>
    <cellStyle name="Total 9 3 3 6" xfId="34541" xr:uid="{00000000-0005-0000-0000-0000AAA50000}"/>
    <cellStyle name="Total 9 3 4" xfId="19937" xr:uid="{00000000-0005-0000-0000-0000ABA50000}"/>
    <cellStyle name="Total 9 3 5" xfId="30111" xr:uid="{00000000-0005-0000-0000-0000ACA50000}"/>
    <cellStyle name="Total 9 4" xfId="19951" xr:uid="{00000000-0005-0000-0000-0000ADA50000}"/>
    <cellStyle name="Total 9 4 2" xfId="19952" xr:uid="{00000000-0005-0000-0000-0000AEA50000}"/>
    <cellStyle name="Total 9 4 2 2" xfId="19953" xr:uid="{00000000-0005-0000-0000-0000AFA50000}"/>
    <cellStyle name="Total 9 4 2 2 2" xfId="19954" xr:uid="{00000000-0005-0000-0000-0000B0A50000}"/>
    <cellStyle name="Total 9 4 2 2 2 2" xfId="19955" xr:uid="{00000000-0005-0000-0000-0000B1A50000}"/>
    <cellStyle name="Total 9 4 2 2 2 2 2" xfId="30129" xr:uid="{00000000-0005-0000-0000-0000B2A50000}"/>
    <cellStyle name="Total 9 4 2 2 2 2 3" xfId="39043" xr:uid="{00000000-0005-0000-0000-0000B3A50000}"/>
    <cellStyle name="Total 9 4 2 2 2 3" xfId="19956" xr:uid="{00000000-0005-0000-0000-0000B4A50000}"/>
    <cellStyle name="Total 9 4 2 2 2 3 2" xfId="30130" xr:uid="{00000000-0005-0000-0000-0000B5A50000}"/>
    <cellStyle name="Total 9 4 2 2 2 3 3" xfId="41583" xr:uid="{00000000-0005-0000-0000-0000B6A50000}"/>
    <cellStyle name="Total 9 4 2 2 2 4" xfId="30128" xr:uid="{00000000-0005-0000-0000-0000B7A50000}"/>
    <cellStyle name="Total 9 4 2 2 2 5" xfId="36490" xr:uid="{00000000-0005-0000-0000-0000B8A50000}"/>
    <cellStyle name="Total 9 4 2 2 3" xfId="19957" xr:uid="{00000000-0005-0000-0000-0000B9A50000}"/>
    <cellStyle name="Total 9 4 2 2 3 2" xfId="30131" xr:uid="{00000000-0005-0000-0000-0000BAA50000}"/>
    <cellStyle name="Total 9 4 2 2 3 3" xfId="37771" xr:uid="{00000000-0005-0000-0000-0000BBA50000}"/>
    <cellStyle name="Total 9 4 2 2 4" xfId="19958" xr:uid="{00000000-0005-0000-0000-0000BCA50000}"/>
    <cellStyle name="Total 9 4 2 2 4 2" xfId="30132" xr:uid="{00000000-0005-0000-0000-0000BDA50000}"/>
    <cellStyle name="Total 9 4 2 2 4 3" xfId="40313" xr:uid="{00000000-0005-0000-0000-0000BEA50000}"/>
    <cellStyle name="Total 9 4 2 2 5" xfId="30127" xr:uid="{00000000-0005-0000-0000-0000BFA50000}"/>
    <cellStyle name="Total 9 4 2 2 6" xfId="35211" xr:uid="{00000000-0005-0000-0000-0000C0A50000}"/>
    <cellStyle name="Total 9 4 2 3" xfId="30126" xr:uid="{00000000-0005-0000-0000-0000C1A50000}"/>
    <cellStyle name="Total 9 4 2 4" xfId="33940" xr:uid="{00000000-0005-0000-0000-0000C2A50000}"/>
    <cellStyle name="Total 9 4 3" xfId="19959" xr:uid="{00000000-0005-0000-0000-0000C3A50000}"/>
    <cellStyle name="Total 9 4 3 2" xfId="19960" xr:uid="{00000000-0005-0000-0000-0000C4A50000}"/>
    <cellStyle name="Total 9 4 3 2 2" xfId="19961" xr:uid="{00000000-0005-0000-0000-0000C5A50000}"/>
    <cellStyle name="Total 9 4 3 2 2 2" xfId="30135" xr:uid="{00000000-0005-0000-0000-0000C6A50000}"/>
    <cellStyle name="Total 9 4 3 2 2 3" xfId="38523" xr:uid="{00000000-0005-0000-0000-0000C7A50000}"/>
    <cellStyle name="Total 9 4 3 2 3" xfId="19962" xr:uid="{00000000-0005-0000-0000-0000C8A50000}"/>
    <cellStyle name="Total 9 4 3 2 3 2" xfId="30136" xr:uid="{00000000-0005-0000-0000-0000C9A50000}"/>
    <cellStyle name="Total 9 4 3 2 3 3" xfId="41063" xr:uid="{00000000-0005-0000-0000-0000CAA50000}"/>
    <cellStyle name="Total 9 4 3 2 4" xfId="30134" xr:uid="{00000000-0005-0000-0000-0000CBA50000}"/>
    <cellStyle name="Total 9 4 3 2 5" xfId="35970" xr:uid="{00000000-0005-0000-0000-0000CCA50000}"/>
    <cellStyle name="Total 9 4 3 3" xfId="19963" xr:uid="{00000000-0005-0000-0000-0000CDA50000}"/>
    <cellStyle name="Total 9 4 3 3 2" xfId="30137" xr:uid="{00000000-0005-0000-0000-0000CEA50000}"/>
    <cellStyle name="Total 9 4 3 3 3" xfId="37249" xr:uid="{00000000-0005-0000-0000-0000CFA50000}"/>
    <cellStyle name="Total 9 4 3 4" xfId="19964" xr:uid="{00000000-0005-0000-0000-0000D0A50000}"/>
    <cellStyle name="Total 9 4 3 4 2" xfId="30138" xr:uid="{00000000-0005-0000-0000-0000D1A50000}"/>
    <cellStyle name="Total 9 4 3 4 3" xfId="39793" xr:uid="{00000000-0005-0000-0000-0000D2A50000}"/>
    <cellStyle name="Total 9 4 3 5" xfId="30133" xr:uid="{00000000-0005-0000-0000-0000D3A50000}"/>
    <cellStyle name="Total 9 4 3 6" xfId="34688" xr:uid="{00000000-0005-0000-0000-0000D4A50000}"/>
    <cellStyle name="Total 9 4 4" xfId="30125" xr:uid="{00000000-0005-0000-0000-0000D5A50000}"/>
    <cellStyle name="Total 9 4 5" xfId="32735" xr:uid="{00000000-0005-0000-0000-0000D6A50000}"/>
    <cellStyle name="Total 9 5" xfId="19965" xr:uid="{00000000-0005-0000-0000-0000D7A50000}"/>
    <cellStyle name="Total 9 5 2" xfId="19966" xr:uid="{00000000-0005-0000-0000-0000D8A50000}"/>
    <cellStyle name="Total 9 5 2 2" xfId="19967" xr:uid="{00000000-0005-0000-0000-0000D9A50000}"/>
    <cellStyle name="Total 9 5 2 2 2" xfId="19968" xr:uid="{00000000-0005-0000-0000-0000DAA50000}"/>
    <cellStyle name="Total 9 5 2 2 2 2" xfId="19969" xr:uid="{00000000-0005-0000-0000-0000DBA50000}"/>
    <cellStyle name="Total 9 5 2 2 2 2 2" xfId="30143" xr:uid="{00000000-0005-0000-0000-0000DCA50000}"/>
    <cellStyle name="Total 9 5 2 2 2 2 3" xfId="39202" xr:uid="{00000000-0005-0000-0000-0000DDA50000}"/>
    <cellStyle name="Total 9 5 2 2 2 3" xfId="19970" xr:uid="{00000000-0005-0000-0000-0000DEA50000}"/>
    <cellStyle name="Total 9 5 2 2 2 3 2" xfId="30144" xr:uid="{00000000-0005-0000-0000-0000DFA50000}"/>
    <cellStyle name="Total 9 5 2 2 2 3 3" xfId="41742" xr:uid="{00000000-0005-0000-0000-0000E0A50000}"/>
    <cellStyle name="Total 9 5 2 2 2 4" xfId="30142" xr:uid="{00000000-0005-0000-0000-0000E1A50000}"/>
    <cellStyle name="Total 9 5 2 2 2 5" xfId="36649" xr:uid="{00000000-0005-0000-0000-0000E2A50000}"/>
    <cellStyle name="Total 9 5 2 2 3" xfId="19971" xr:uid="{00000000-0005-0000-0000-0000E3A50000}"/>
    <cellStyle name="Total 9 5 2 2 3 2" xfId="30145" xr:uid="{00000000-0005-0000-0000-0000E4A50000}"/>
    <cellStyle name="Total 9 5 2 2 3 3" xfId="37932" xr:uid="{00000000-0005-0000-0000-0000E5A50000}"/>
    <cellStyle name="Total 9 5 2 2 4" xfId="19972" xr:uid="{00000000-0005-0000-0000-0000E6A50000}"/>
    <cellStyle name="Total 9 5 2 2 4 2" xfId="30146" xr:uid="{00000000-0005-0000-0000-0000E7A50000}"/>
    <cellStyle name="Total 9 5 2 2 4 3" xfId="40472" xr:uid="{00000000-0005-0000-0000-0000E8A50000}"/>
    <cellStyle name="Total 9 5 2 2 5" xfId="30141" xr:uid="{00000000-0005-0000-0000-0000E9A50000}"/>
    <cellStyle name="Total 9 5 2 2 6" xfId="35372" xr:uid="{00000000-0005-0000-0000-0000EAA50000}"/>
    <cellStyle name="Total 9 5 2 3" xfId="30140" xr:uid="{00000000-0005-0000-0000-0000EBA50000}"/>
    <cellStyle name="Total 9 5 2 4" xfId="34100" xr:uid="{00000000-0005-0000-0000-0000ECA50000}"/>
    <cellStyle name="Total 9 5 3" xfId="19973" xr:uid="{00000000-0005-0000-0000-0000EDA50000}"/>
    <cellStyle name="Total 9 5 3 2" xfId="19974" xr:uid="{00000000-0005-0000-0000-0000EEA50000}"/>
    <cellStyle name="Total 9 5 3 2 2" xfId="19975" xr:uid="{00000000-0005-0000-0000-0000EFA50000}"/>
    <cellStyle name="Total 9 5 3 2 2 2" xfId="30149" xr:uid="{00000000-0005-0000-0000-0000F0A50000}"/>
    <cellStyle name="Total 9 5 3 2 2 3" xfId="38682" xr:uid="{00000000-0005-0000-0000-0000F1A50000}"/>
    <cellStyle name="Total 9 5 3 2 3" xfId="19976" xr:uid="{00000000-0005-0000-0000-0000F2A50000}"/>
    <cellStyle name="Total 9 5 3 2 3 2" xfId="30150" xr:uid="{00000000-0005-0000-0000-0000F3A50000}"/>
    <cellStyle name="Total 9 5 3 2 3 3" xfId="41222" xr:uid="{00000000-0005-0000-0000-0000F4A50000}"/>
    <cellStyle name="Total 9 5 3 2 4" xfId="30148" xr:uid="{00000000-0005-0000-0000-0000F5A50000}"/>
    <cellStyle name="Total 9 5 3 2 5" xfId="36129" xr:uid="{00000000-0005-0000-0000-0000F6A50000}"/>
    <cellStyle name="Total 9 5 3 3" xfId="19977" xr:uid="{00000000-0005-0000-0000-0000F7A50000}"/>
    <cellStyle name="Total 9 5 3 3 2" xfId="30151" xr:uid="{00000000-0005-0000-0000-0000F8A50000}"/>
    <cellStyle name="Total 9 5 3 3 3" xfId="37410" xr:uid="{00000000-0005-0000-0000-0000F9A50000}"/>
    <cellStyle name="Total 9 5 3 4" xfId="19978" xr:uid="{00000000-0005-0000-0000-0000FAA50000}"/>
    <cellStyle name="Total 9 5 3 4 2" xfId="30152" xr:uid="{00000000-0005-0000-0000-0000FBA50000}"/>
    <cellStyle name="Total 9 5 3 4 3" xfId="39952" xr:uid="{00000000-0005-0000-0000-0000FCA50000}"/>
    <cellStyle name="Total 9 5 3 5" xfId="30147" xr:uid="{00000000-0005-0000-0000-0000FDA50000}"/>
    <cellStyle name="Total 9 5 3 6" xfId="34849" xr:uid="{00000000-0005-0000-0000-0000FEA50000}"/>
    <cellStyle name="Total 9 5 4" xfId="30139" xr:uid="{00000000-0005-0000-0000-0000FFA50000}"/>
    <cellStyle name="Total 9 5 5" xfId="32913" xr:uid="{00000000-0005-0000-0000-000000A60000}"/>
    <cellStyle name="Total 9 6" xfId="19979" xr:uid="{00000000-0005-0000-0000-000001A60000}"/>
    <cellStyle name="Total 9 6 2" xfId="19980" xr:uid="{00000000-0005-0000-0000-000002A60000}"/>
    <cellStyle name="Total 9 6 2 2" xfId="19981" xr:uid="{00000000-0005-0000-0000-000003A60000}"/>
    <cellStyle name="Total 9 6 2 2 2" xfId="30155" xr:uid="{00000000-0005-0000-0000-000004A60000}"/>
    <cellStyle name="Total 9 6 2 2 3" xfId="38084" xr:uid="{00000000-0005-0000-0000-000005A60000}"/>
    <cellStyle name="Total 9 6 2 3" xfId="19982" xr:uid="{00000000-0005-0000-0000-000006A60000}"/>
    <cellStyle name="Total 9 6 2 3 2" xfId="30156" xr:uid="{00000000-0005-0000-0000-000007A60000}"/>
    <cellStyle name="Total 9 6 2 3 3" xfId="40624" xr:uid="{00000000-0005-0000-0000-000008A60000}"/>
    <cellStyle name="Total 9 6 2 4" xfId="30154" xr:uid="{00000000-0005-0000-0000-000009A60000}"/>
    <cellStyle name="Total 9 6 2 5" xfId="35531" xr:uid="{00000000-0005-0000-0000-00000AA60000}"/>
    <cellStyle name="Total 9 6 3" xfId="19983" xr:uid="{00000000-0005-0000-0000-00000BA60000}"/>
    <cellStyle name="Total 9 6 3 2" xfId="30157" xr:uid="{00000000-0005-0000-0000-00000CA60000}"/>
    <cellStyle name="Total 9 6 3 3" xfId="36810" xr:uid="{00000000-0005-0000-0000-00000DA60000}"/>
    <cellStyle name="Total 9 6 4" xfId="19984" xr:uid="{00000000-0005-0000-0000-00000EA60000}"/>
    <cellStyle name="Total 9 6 4 2" xfId="30158" xr:uid="{00000000-0005-0000-0000-00000FA60000}"/>
    <cellStyle name="Total 9 6 4 3" xfId="39354" xr:uid="{00000000-0005-0000-0000-000010A60000}"/>
    <cellStyle name="Total 9 6 5" xfId="30153" xr:uid="{00000000-0005-0000-0000-000011A60000}"/>
    <cellStyle name="Total 9 6 6" xfId="34256" xr:uid="{00000000-0005-0000-0000-000012A60000}"/>
    <cellStyle name="Total 9 7" xfId="19985" xr:uid="{00000000-0005-0000-0000-000013A60000}"/>
    <cellStyle name="Total 9 7 2" xfId="30159" xr:uid="{00000000-0005-0000-0000-000014A60000}"/>
    <cellStyle name="Total 9 7 3" xfId="42608" xr:uid="{00000000-0005-0000-0000-000015A60000}"/>
    <cellStyle name="Total 9 8" xfId="19886" xr:uid="{00000000-0005-0000-0000-000016A60000}"/>
    <cellStyle name="Total 9 9" xfId="30060" xr:uid="{00000000-0005-0000-0000-000017A60000}"/>
    <cellStyle name="Warning Text" xfId="2899" builtinId="11" customBuiltin="1"/>
    <cellStyle name="Warning Text 10" xfId="2900" xr:uid="{00000000-0005-0000-0000-000019A60000}"/>
    <cellStyle name="Warning Text 10 2" xfId="2901" xr:uid="{00000000-0005-0000-0000-00001AA60000}"/>
    <cellStyle name="Warning Text 10 2 2" xfId="19989" xr:uid="{00000000-0005-0000-0000-00001BA60000}"/>
    <cellStyle name="Warning Text 10 2 2 2" xfId="30163" xr:uid="{00000000-0005-0000-0000-00001CA60000}"/>
    <cellStyle name="Warning Text 10 2 2 3" xfId="33646" xr:uid="{00000000-0005-0000-0000-00001DA60000}"/>
    <cellStyle name="Warning Text 10 2 3" xfId="19990" xr:uid="{00000000-0005-0000-0000-00001EA60000}"/>
    <cellStyle name="Warning Text 10 2 3 2" xfId="30164" xr:uid="{00000000-0005-0000-0000-00001FA60000}"/>
    <cellStyle name="Warning Text 10 2 3 3" xfId="32506" xr:uid="{00000000-0005-0000-0000-000020A60000}"/>
    <cellStyle name="Warning Text 10 2 4" xfId="19991" xr:uid="{00000000-0005-0000-0000-000021A60000}"/>
    <cellStyle name="Warning Text 10 2 4 2" xfId="30165" xr:uid="{00000000-0005-0000-0000-000022A60000}"/>
    <cellStyle name="Warning Text 10 2 5" xfId="19988" xr:uid="{00000000-0005-0000-0000-000023A60000}"/>
    <cellStyle name="Warning Text 10 2 6" xfId="30162" xr:uid="{00000000-0005-0000-0000-000024A60000}"/>
    <cellStyle name="Warning Text 10 2 7" xfId="31728" xr:uid="{00000000-0005-0000-0000-000025A60000}"/>
    <cellStyle name="Warning Text 10 3" xfId="2902" xr:uid="{00000000-0005-0000-0000-000026A60000}"/>
    <cellStyle name="Warning Text 10 3 2" xfId="19993" xr:uid="{00000000-0005-0000-0000-000027A60000}"/>
    <cellStyle name="Warning Text 10 3 2 2" xfId="30167" xr:uid="{00000000-0005-0000-0000-000028A60000}"/>
    <cellStyle name="Warning Text 10 3 3" xfId="19992" xr:uid="{00000000-0005-0000-0000-000029A60000}"/>
    <cellStyle name="Warning Text 10 3 4" xfId="30166" xr:uid="{00000000-0005-0000-0000-00002AA60000}"/>
    <cellStyle name="Warning Text 10 3 5" xfId="42490" xr:uid="{00000000-0005-0000-0000-00002BA60000}"/>
    <cellStyle name="Warning Text 10 4" xfId="19994" xr:uid="{00000000-0005-0000-0000-00002CA60000}"/>
    <cellStyle name="Warning Text 10 4 2" xfId="30168" xr:uid="{00000000-0005-0000-0000-00002DA60000}"/>
    <cellStyle name="Warning Text 10 5" xfId="19987" xr:uid="{00000000-0005-0000-0000-00002EA60000}"/>
    <cellStyle name="Warning Text 10 6" xfId="30161" xr:uid="{00000000-0005-0000-0000-00002FA60000}"/>
    <cellStyle name="Warning Text 11" xfId="2903" xr:uid="{00000000-0005-0000-0000-000030A60000}"/>
    <cellStyle name="Warning Text 11 2" xfId="19996" xr:uid="{00000000-0005-0000-0000-000031A60000}"/>
    <cellStyle name="Warning Text 11 2 2" xfId="19997" xr:uid="{00000000-0005-0000-0000-000032A60000}"/>
    <cellStyle name="Warning Text 11 2 2 2" xfId="30171" xr:uid="{00000000-0005-0000-0000-000033A60000}"/>
    <cellStyle name="Warning Text 11 2 2 3" xfId="33647" xr:uid="{00000000-0005-0000-0000-000034A60000}"/>
    <cellStyle name="Warning Text 11 2 3" xfId="19998" xr:uid="{00000000-0005-0000-0000-000035A60000}"/>
    <cellStyle name="Warning Text 11 2 3 2" xfId="30172" xr:uid="{00000000-0005-0000-0000-000036A60000}"/>
    <cellStyle name="Warning Text 11 2 3 3" xfId="32507" xr:uid="{00000000-0005-0000-0000-000037A60000}"/>
    <cellStyle name="Warning Text 11 2 4" xfId="30170" xr:uid="{00000000-0005-0000-0000-000038A60000}"/>
    <cellStyle name="Warning Text 11 2 5" xfId="31729" xr:uid="{00000000-0005-0000-0000-000039A60000}"/>
    <cellStyle name="Warning Text 11 3" xfId="19999" xr:uid="{00000000-0005-0000-0000-00003AA60000}"/>
    <cellStyle name="Warning Text 11 3 2" xfId="30173" xr:uid="{00000000-0005-0000-0000-00003BA60000}"/>
    <cellStyle name="Warning Text 11 3 3" xfId="42491" xr:uid="{00000000-0005-0000-0000-00003CA60000}"/>
    <cellStyle name="Warning Text 11 4" xfId="20000" xr:uid="{00000000-0005-0000-0000-00003DA60000}"/>
    <cellStyle name="Warning Text 11 4 2" xfId="30174" xr:uid="{00000000-0005-0000-0000-00003EA60000}"/>
    <cellStyle name="Warning Text 11 5" xfId="19995" xr:uid="{00000000-0005-0000-0000-00003FA60000}"/>
    <cellStyle name="Warning Text 11 6" xfId="30169" xr:uid="{00000000-0005-0000-0000-000040A60000}"/>
    <cellStyle name="Warning Text 11 7" xfId="30948" xr:uid="{00000000-0005-0000-0000-000041A60000}"/>
    <cellStyle name="Warning Text 12" xfId="2904" xr:uid="{00000000-0005-0000-0000-000042A60000}"/>
    <cellStyle name="Warning Text 12 2" xfId="20002" xr:uid="{00000000-0005-0000-0000-000043A60000}"/>
    <cellStyle name="Warning Text 12 2 2" xfId="20003" xr:uid="{00000000-0005-0000-0000-000044A60000}"/>
    <cellStyle name="Warning Text 12 2 2 2" xfId="30177" xr:uid="{00000000-0005-0000-0000-000045A60000}"/>
    <cellStyle name="Warning Text 12 2 2 3" xfId="33648" xr:uid="{00000000-0005-0000-0000-000046A60000}"/>
    <cellStyle name="Warning Text 12 2 3" xfId="20004" xr:uid="{00000000-0005-0000-0000-000047A60000}"/>
    <cellStyle name="Warning Text 12 2 3 2" xfId="30178" xr:uid="{00000000-0005-0000-0000-000048A60000}"/>
    <cellStyle name="Warning Text 12 2 3 3" xfId="32508" xr:uid="{00000000-0005-0000-0000-000049A60000}"/>
    <cellStyle name="Warning Text 12 2 4" xfId="30176" xr:uid="{00000000-0005-0000-0000-00004AA60000}"/>
    <cellStyle name="Warning Text 12 2 5" xfId="31730" xr:uid="{00000000-0005-0000-0000-00004BA60000}"/>
    <cellStyle name="Warning Text 12 3" xfId="20005" xr:uid="{00000000-0005-0000-0000-00004CA60000}"/>
    <cellStyle name="Warning Text 12 3 2" xfId="30179" xr:uid="{00000000-0005-0000-0000-00004DA60000}"/>
    <cellStyle name="Warning Text 12 3 3" xfId="42492" xr:uid="{00000000-0005-0000-0000-00004EA60000}"/>
    <cellStyle name="Warning Text 12 4" xfId="20006" xr:uid="{00000000-0005-0000-0000-00004FA60000}"/>
    <cellStyle name="Warning Text 12 4 2" xfId="30180" xr:uid="{00000000-0005-0000-0000-000050A60000}"/>
    <cellStyle name="Warning Text 12 5" xfId="20001" xr:uid="{00000000-0005-0000-0000-000051A60000}"/>
    <cellStyle name="Warning Text 12 6" xfId="30175" xr:uid="{00000000-0005-0000-0000-000052A60000}"/>
    <cellStyle name="Warning Text 12 7" xfId="30947" xr:uid="{00000000-0005-0000-0000-000053A60000}"/>
    <cellStyle name="Warning Text 13" xfId="2905" xr:uid="{00000000-0005-0000-0000-000054A60000}"/>
    <cellStyle name="Warning Text 13 2" xfId="20008" xr:uid="{00000000-0005-0000-0000-000055A60000}"/>
    <cellStyle name="Warning Text 13 2 2" xfId="30182" xr:uid="{00000000-0005-0000-0000-000056A60000}"/>
    <cellStyle name="Warning Text 13 3" xfId="20007" xr:uid="{00000000-0005-0000-0000-000057A60000}"/>
    <cellStyle name="Warning Text 13 4" xfId="30181" xr:uid="{00000000-0005-0000-0000-000058A60000}"/>
    <cellStyle name="Warning Text 13 5" xfId="31058" xr:uid="{00000000-0005-0000-0000-000059A60000}"/>
    <cellStyle name="Warning Text 14" xfId="2906" xr:uid="{00000000-0005-0000-0000-00005AA60000}"/>
    <cellStyle name="Warning Text 14 2" xfId="20010" xr:uid="{00000000-0005-0000-0000-00005BA60000}"/>
    <cellStyle name="Warning Text 14 2 2" xfId="30184" xr:uid="{00000000-0005-0000-0000-00005CA60000}"/>
    <cellStyle name="Warning Text 14 2 3" xfId="33645" xr:uid="{00000000-0005-0000-0000-00005DA60000}"/>
    <cellStyle name="Warning Text 14 3" xfId="20011" xr:uid="{00000000-0005-0000-0000-00005EA60000}"/>
    <cellStyle name="Warning Text 14 3 2" xfId="30185" xr:uid="{00000000-0005-0000-0000-00005FA60000}"/>
    <cellStyle name="Warning Text 14 3 3" xfId="32505" xr:uid="{00000000-0005-0000-0000-000060A60000}"/>
    <cellStyle name="Warning Text 14 4" xfId="20012" xr:uid="{00000000-0005-0000-0000-000061A60000}"/>
    <cellStyle name="Warning Text 14 4 2" xfId="30186" xr:uid="{00000000-0005-0000-0000-000062A60000}"/>
    <cellStyle name="Warning Text 14 5" xfId="20009" xr:uid="{00000000-0005-0000-0000-000063A60000}"/>
    <cellStyle name="Warning Text 14 6" xfId="30183" xr:uid="{00000000-0005-0000-0000-000064A60000}"/>
    <cellStyle name="Warning Text 14 7" xfId="31727" xr:uid="{00000000-0005-0000-0000-000065A60000}"/>
    <cellStyle name="Warning Text 15" xfId="20013" xr:uid="{00000000-0005-0000-0000-000066A60000}"/>
    <cellStyle name="Warning Text 15 2" xfId="30187" xr:uid="{00000000-0005-0000-0000-000067A60000}"/>
    <cellStyle name="Warning Text 15 3" xfId="32840" xr:uid="{00000000-0005-0000-0000-000068A60000}"/>
    <cellStyle name="Warning Text 16" xfId="20014" xr:uid="{00000000-0005-0000-0000-000069A60000}"/>
    <cellStyle name="Warning Text 16 2" xfId="30188" xr:uid="{00000000-0005-0000-0000-00006AA60000}"/>
    <cellStyle name="Warning Text 16 3" xfId="41845" xr:uid="{00000000-0005-0000-0000-00006BA60000}"/>
    <cellStyle name="Warning Text 17" xfId="20015" xr:uid="{00000000-0005-0000-0000-00006CA60000}"/>
    <cellStyle name="Warning Text 17 2" xfId="30189" xr:uid="{00000000-0005-0000-0000-00006DA60000}"/>
    <cellStyle name="Warning Text 17 3" xfId="42515" xr:uid="{00000000-0005-0000-0000-00006EA60000}"/>
    <cellStyle name="Warning Text 18" xfId="19986" xr:uid="{00000000-0005-0000-0000-00006FA60000}"/>
    <cellStyle name="Warning Text 19" xfId="30160" xr:uid="{00000000-0005-0000-0000-000070A60000}"/>
    <cellStyle name="Warning Text 2" xfId="2907" xr:uid="{00000000-0005-0000-0000-000071A60000}"/>
    <cellStyle name="Warning Text 2 2" xfId="2908" xr:uid="{00000000-0005-0000-0000-000072A60000}"/>
    <cellStyle name="Warning Text 2 2 2" xfId="2909" xr:uid="{00000000-0005-0000-0000-000073A60000}"/>
    <cellStyle name="Warning Text 2 2 2 2" xfId="20018" xr:uid="{00000000-0005-0000-0000-000074A60000}"/>
    <cellStyle name="Warning Text 2 2 2 3" xfId="30192" xr:uid="{00000000-0005-0000-0000-000075A60000}"/>
    <cellStyle name="Warning Text 2 2 3" xfId="2910" xr:uid="{00000000-0005-0000-0000-000076A60000}"/>
    <cellStyle name="Warning Text 2 2 3 2" xfId="20019" xr:uid="{00000000-0005-0000-0000-000077A60000}"/>
    <cellStyle name="Warning Text 2 2 3 3" xfId="30193" xr:uid="{00000000-0005-0000-0000-000078A60000}"/>
    <cellStyle name="Warning Text 2 2 4" xfId="2911" xr:uid="{00000000-0005-0000-0000-000079A60000}"/>
    <cellStyle name="Warning Text 2 2 4 2" xfId="20020" xr:uid="{00000000-0005-0000-0000-00007AA60000}"/>
    <cellStyle name="Warning Text 2 2 4 3" xfId="30194" xr:uid="{00000000-0005-0000-0000-00007BA60000}"/>
    <cellStyle name="Warning Text 2 2 5" xfId="2912" xr:uid="{00000000-0005-0000-0000-00007CA60000}"/>
    <cellStyle name="Warning Text 2 2 5 2" xfId="20021" xr:uid="{00000000-0005-0000-0000-00007DA60000}"/>
    <cellStyle name="Warning Text 2 2 5 3" xfId="30195" xr:uid="{00000000-0005-0000-0000-00007EA60000}"/>
    <cellStyle name="Warning Text 2 2 6" xfId="20017" xr:uid="{00000000-0005-0000-0000-00007FA60000}"/>
    <cellStyle name="Warning Text 2 2 7" xfId="30191" xr:uid="{00000000-0005-0000-0000-000080A60000}"/>
    <cellStyle name="Warning Text 2 3" xfId="2913" xr:uid="{00000000-0005-0000-0000-000081A60000}"/>
    <cellStyle name="Warning Text 2 3 2" xfId="2914" xr:uid="{00000000-0005-0000-0000-000082A60000}"/>
    <cellStyle name="Warning Text 2 3 2 2" xfId="20024" xr:uid="{00000000-0005-0000-0000-000083A60000}"/>
    <cellStyle name="Warning Text 2 3 2 2 2" xfId="30198" xr:uid="{00000000-0005-0000-0000-000084A60000}"/>
    <cellStyle name="Warning Text 2 3 2 3" xfId="20023" xr:uid="{00000000-0005-0000-0000-000085A60000}"/>
    <cellStyle name="Warning Text 2 3 2 4" xfId="30197" xr:uid="{00000000-0005-0000-0000-000086A60000}"/>
    <cellStyle name="Warning Text 2 3 2 5" xfId="33649" xr:uid="{00000000-0005-0000-0000-000087A60000}"/>
    <cellStyle name="Warning Text 2 3 3" xfId="2915" xr:uid="{00000000-0005-0000-0000-000088A60000}"/>
    <cellStyle name="Warning Text 2 3 3 2" xfId="20025" xr:uid="{00000000-0005-0000-0000-000089A60000}"/>
    <cellStyle name="Warning Text 2 3 3 3" xfId="30199" xr:uid="{00000000-0005-0000-0000-00008AA60000}"/>
    <cellStyle name="Warning Text 2 3 4" xfId="20026" xr:uid="{00000000-0005-0000-0000-00008BA60000}"/>
    <cellStyle name="Warning Text 2 3 4 2" xfId="20027" xr:uid="{00000000-0005-0000-0000-00008CA60000}"/>
    <cellStyle name="Warning Text 2 3 4 2 2" xfId="30201" xr:uid="{00000000-0005-0000-0000-00008DA60000}"/>
    <cellStyle name="Warning Text 2 3 4 3" xfId="30200" xr:uid="{00000000-0005-0000-0000-00008EA60000}"/>
    <cellStyle name="Warning Text 2 3 4 4" xfId="42609" xr:uid="{00000000-0005-0000-0000-00008FA60000}"/>
    <cellStyle name="Warning Text 2 3 5" xfId="20022" xr:uid="{00000000-0005-0000-0000-000090A60000}"/>
    <cellStyle name="Warning Text 2 3 6" xfId="30196" xr:uid="{00000000-0005-0000-0000-000091A60000}"/>
    <cellStyle name="Warning Text 2 4" xfId="2916" xr:uid="{00000000-0005-0000-0000-000092A60000}"/>
    <cellStyle name="Warning Text 2 4 2" xfId="20029" xr:uid="{00000000-0005-0000-0000-000093A60000}"/>
    <cellStyle name="Warning Text 2 4 2 2" xfId="30203" xr:uid="{00000000-0005-0000-0000-000094A60000}"/>
    <cellStyle name="Warning Text 2 4 2 3" xfId="42610" xr:uid="{00000000-0005-0000-0000-000095A60000}"/>
    <cellStyle name="Warning Text 2 4 3" xfId="20030" xr:uid="{00000000-0005-0000-0000-000096A60000}"/>
    <cellStyle name="Warning Text 2 4 3 2" xfId="30204" xr:uid="{00000000-0005-0000-0000-000097A60000}"/>
    <cellStyle name="Warning Text 2 4 4" xfId="20028" xr:uid="{00000000-0005-0000-0000-000098A60000}"/>
    <cellStyle name="Warning Text 2 4 5" xfId="30202" xr:uid="{00000000-0005-0000-0000-000099A60000}"/>
    <cellStyle name="Warning Text 2 4 6" xfId="32841" xr:uid="{00000000-0005-0000-0000-00009AA60000}"/>
    <cellStyle name="Warning Text 2 5" xfId="2917" xr:uid="{00000000-0005-0000-0000-00009BA60000}"/>
    <cellStyle name="Warning Text 2 5 2" xfId="20031" xr:uid="{00000000-0005-0000-0000-00009CA60000}"/>
    <cellStyle name="Warning Text 2 5 3" xfId="30205" xr:uid="{00000000-0005-0000-0000-00009DA60000}"/>
    <cellStyle name="Warning Text 2 6" xfId="20032" xr:uid="{00000000-0005-0000-0000-00009EA60000}"/>
    <cellStyle name="Warning Text 2 6 2" xfId="30206" xr:uid="{00000000-0005-0000-0000-00009FA60000}"/>
    <cellStyle name="Warning Text 2 7" xfId="20016" xr:uid="{00000000-0005-0000-0000-0000A0A60000}"/>
    <cellStyle name="Warning Text 2 8" xfId="30190" xr:uid="{00000000-0005-0000-0000-0000A1A60000}"/>
    <cellStyle name="Warning Text 20" xfId="42706" xr:uid="{00000000-0005-0000-0000-0000A2A60000}"/>
    <cellStyle name="Warning Text 3" xfId="2918" xr:uid="{00000000-0005-0000-0000-0000A3A60000}"/>
    <cellStyle name="Warning Text 3 2" xfId="2919" xr:uid="{00000000-0005-0000-0000-0000A4A60000}"/>
    <cellStyle name="Warning Text 3 2 2" xfId="20034" xr:uid="{00000000-0005-0000-0000-0000A5A60000}"/>
    <cellStyle name="Warning Text 3 2 3" xfId="30208" xr:uid="{00000000-0005-0000-0000-0000A6A60000}"/>
    <cellStyle name="Warning Text 3 3" xfId="2920" xr:uid="{00000000-0005-0000-0000-0000A7A60000}"/>
    <cellStyle name="Warning Text 3 3 2" xfId="20036" xr:uid="{00000000-0005-0000-0000-0000A8A60000}"/>
    <cellStyle name="Warning Text 3 3 2 2" xfId="30210" xr:uid="{00000000-0005-0000-0000-0000A9A60000}"/>
    <cellStyle name="Warning Text 3 3 2 3" xfId="33650" xr:uid="{00000000-0005-0000-0000-0000AAA60000}"/>
    <cellStyle name="Warning Text 3 3 3" xfId="20037" xr:uid="{00000000-0005-0000-0000-0000ABA60000}"/>
    <cellStyle name="Warning Text 3 3 3 2" xfId="30211" xr:uid="{00000000-0005-0000-0000-0000ACA60000}"/>
    <cellStyle name="Warning Text 3 3 3 3" xfId="32509" xr:uid="{00000000-0005-0000-0000-0000ADA60000}"/>
    <cellStyle name="Warning Text 3 3 4" xfId="20038" xr:uid="{00000000-0005-0000-0000-0000AEA60000}"/>
    <cellStyle name="Warning Text 3 3 4 2" xfId="30212" xr:uid="{00000000-0005-0000-0000-0000AFA60000}"/>
    <cellStyle name="Warning Text 3 3 5" xfId="20035" xr:uid="{00000000-0005-0000-0000-0000B0A60000}"/>
    <cellStyle name="Warning Text 3 3 6" xfId="30209" xr:uid="{00000000-0005-0000-0000-0000B1A60000}"/>
    <cellStyle name="Warning Text 3 3 7" xfId="31731" xr:uid="{00000000-0005-0000-0000-0000B2A60000}"/>
    <cellStyle name="Warning Text 3 4" xfId="2921" xr:uid="{00000000-0005-0000-0000-0000B3A60000}"/>
    <cellStyle name="Warning Text 3 4 2" xfId="20039" xr:uid="{00000000-0005-0000-0000-0000B4A60000}"/>
    <cellStyle name="Warning Text 3 4 3" xfId="30213" xr:uid="{00000000-0005-0000-0000-0000B5A60000}"/>
    <cellStyle name="Warning Text 3 5" xfId="20040" xr:uid="{00000000-0005-0000-0000-0000B6A60000}"/>
    <cellStyle name="Warning Text 3 5 2" xfId="30214" xr:uid="{00000000-0005-0000-0000-0000B7A60000}"/>
    <cellStyle name="Warning Text 3 6" xfId="20033" xr:uid="{00000000-0005-0000-0000-0000B8A60000}"/>
    <cellStyle name="Warning Text 3 7" xfId="30207" xr:uid="{00000000-0005-0000-0000-0000B9A60000}"/>
    <cellStyle name="Warning Text 4" xfId="2922" xr:uid="{00000000-0005-0000-0000-0000BAA60000}"/>
    <cellStyle name="Warning Text 4 2" xfId="2923" xr:uid="{00000000-0005-0000-0000-0000BBA60000}"/>
    <cellStyle name="Warning Text 4 2 2" xfId="20043" xr:uid="{00000000-0005-0000-0000-0000BCA60000}"/>
    <cellStyle name="Warning Text 4 2 2 2" xfId="30217" xr:uid="{00000000-0005-0000-0000-0000BDA60000}"/>
    <cellStyle name="Warning Text 4 2 2 3" xfId="33651" xr:uid="{00000000-0005-0000-0000-0000BEA60000}"/>
    <cellStyle name="Warning Text 4 2 3" xfId="20044" xr:uid="{00000000-0005-0000-0000-0000BFA60000}"/>
    <cellStyle name="Warning Text 4 2 3 2" xfId="30218" xr:uid="{00000000-0005-0000-0000-0000C0A60000}"/>
    <cellStyle name="Warning Text 4 2 3 3" xfId="32510" xr:uid="{00000000-0005-0000-0000-0000C1A60000}"/>
    <cellStyle name="Warning Text 4 2 4" xfId="20042" xr:uid="{00000000-0005-0000-0000-0000C2A60000}"/>
    <cellStyle name="Warning Text 4 2 5" xfId="30216" xr:uid="{00000000-0005-0000-0000-0000C3A60000}"/>
    <cellStyle name="Warning Text 4 3" xfId="2924" xr:uid="{00000000-0005-0000-0000-0000C4A60000}"/>
    <cellStyle name="Warning Text 4 3 2" xfId="20045" xr:uid="{00000000-0005-0000-0000-0000C5A60000}"/>
    <cellStyle name="Warning Text 4 3 3" xfId="30219" xr:uid="{00000000-0005-0000-0000-0000C6A60000}"/>
    <cellStyle name="Warning Text 4 4" xfId="2925" xr:uid="{00000000-0005-0000-0000-0000C7A60000}"/>
    <cellStyle name="Warning Text 4 4 2" xfId="20046" xr:uid="{00000000-0005-0000-0000-0000C8A60000}"/>
    <cellStyle name="Warning Text 4 4 3" xfId="30220" xr:uid="{00000000-0005-0000-0000-0000C9A60000}"/>
    <cellStyle name="Warning Text 4 5" xfId="20047" xr:uid="{00000000-0005-0000-0000-0000CAA60000}"/>
    <cellStyle name="Warning Text 4 5 2" xfId="30221" xr:uid="{00000000-0005-0000-0000-0000CBA60000}"/>
    <cellStyle name="Warning Text 4 6" xfId="20041" xr:uid="{00000000-0005-0000-0000-0000CCA60000}"/>
    <cellStyle name="Warning Text 4 7" xfId="30215" xr:uid="{00000000-0005-0000-0000-0000CDA60000}"/>
    <cellStyle name="Warning Text 5" xfId="2926" xr:uid="{00000000-0005-0000-0000-0000CEA60000}"/>
    <cellStyle name="Warning Text 5 2" xfId="2927" xr:uid="{00000000-0005-0000-0000-0000CFA60000}"/>
    <cellStyle name="Warning Text 5 2 2" xfId="2928" xr:uid="{00000000-0005-0000-0000-0000D0A60000}"/>
    <cellStyle name="Warning Text 5 2 2 2" xfId="20051" xr:uid="{00000000-0005-0000-0000-0000D1A60000}"/>
    <cellStyle name="Warning Text 5 2 2 2 2" xfId="30225" xr:uid="{00000000-0005-0000-0000-0000D2A60000}"/>
    <cellStyle name="Warning Text 5 2 2 3" xfId="20050" xr:uid="{00000000-0005-0000-0000-0000D3A60000}"/>
    <cellStyle name="Warning Text 5 2 2 4" xfId="30224" xr:uid="{00000000-0005-0000-0000-0000D4A60000}"/>
    <cellStyle name="Warning Text 5 2 2 5" xfId="33652" xr:uid="{00000000-0005-0000-0000-0000D5A60000}"/>
    <cellStyle name="Warning Text 5 2 3" xfId="2929" xr:uid="{00000000-0005-0000-0000-0000D6A60000}"/>
    <cellStyle name="Warning Text 5 2 3 2" xfId="20052" xr:uid="{00000000-0005-0000-0000-0000D7A60000}"/>
    <cellStyle name="Warning Text 5 2 3 3" xfId="30226" xr:uid="{00000000-0005-0000-0000-0000D8A60000}"/>
    <cellStyle name="Warning Text 5 2 4" xfId="2930" xr:uid="{00000000-0005-0000-0000-0000D9A60000}"/>
    <cellStyle name="Warning Text 5 2 4 2" xfId="20053" xr:uid="{00000000-0005-0000-0000-0000DAA60000}"/>
    <cellStyle name="Warning Text 5 2 4 3" xfId="30227" xr:uid="{00000000-0005-0000-0000-0000DBA60000}"/>
    <cellStyle name="Warning Text 5 2 5" xfId="20049" xr:uid="{00000000-0005-0000-0000-0000DCA60000}"/>
    <cellStyle name="Warning Text 5 2 6" xfId="30223" xr:uid="{00000000-0005-0000-0000-0000DDA60000}"/>
    <cellStyle name="Warning Text 5 3" xfId="2931" xr:uid="{00000000-0005-0000-0000-0000DEA60000}"/>
    <cellStyle name="Warning Text 5 3 2" xfId="2932" xr:uid="{00000000-0005-0000-0000-0000DFA60000}"/>
    <cellStyle name="Warning Text 5 3 2 2" xfId="20055" xr:uid="{00000000-0005-0000-0000-0000E0A60000}"/>
    <cellStyle name="Warning Text 5 3 2 3" xfId="30229" xr:uid="{00000000-0005-0000-0000-0000E1A60000}"/>
    <cellStyle name="Warning Text 5 3 3" xfId="2933" xr:uid="{00000000-0005-0000-0000-0000E2A60000}"/>
    <cellStyle name="Warning Text 5 3 3 2" xfId="20056" xr:uid="{00000000-0005-0000-0000-0000E3A60000}"/>
    <cellStyle name="Warning Text 5 3 3 3" xfId="30230" xr:uid="{00000000-0005-0000-0000-0000E4A60000}"/>
    <cellStyle name="Warning Text 5 3 4" xfId="20057" xr:uid="{00000000-0005-0000-0000-0000E5A60000}"/>
    <cellStyle name="Warning Text 5 3 4 2" xfId="30231" xr:uid="{00000000-0005-0000-0000-0000E6A60000}"/>
    <cellStyle name="Warning Text 5 3 5" xfId="20054" xr:uid="{00000000-0005-0000-0000-0000E7A60000}"/>
    <cellStyle name="Warning Text 5 3 6" xfId="30228" xr:uid="{00000000-0005-0000-0000-0000E8A60000}"/>
    <cellStyle name="Warning Text 5 4" xfId="2934" xr:uid="{00000000-0005-0000-0000-0000E9A60000}"/>
    <cellStyle name="Warning Text 5 4 2" xfId="2935" xr:uid="{00000000-0005-0000-0000-0000EAA60000}"/>
    <cellStyle name="Warning Text 5 4 2 2" xfId="20059" xr:uid="{00000000-0005-0000-0000-0000EBA60000}"/>
    <cellStyle name="Warning Text 5 4 2 3" xfId="30233" xr:uid="{00000000-0005-0000-0000-0000ECA60000}"/>
    <cellStyle name="Warning Text 5 4 3" xfId="2936" xr:uid="{00000000-0005-0000-0000-0000EDA60000}"/>
    <cellStyle name="Warning Text 5 4 3 2" xfId="20060" xr:uid="{00000000-0005-0000-0000-0000EEA60000}"/>
    <cellStyle name="Warning Text 5 4 3 3" xfId="30234" xr:uid="{00000000-0005-0000-0000-0000EFA60000}"/>
    <cellStyle name="Warning Text 5 4 4" xfId="20061" xr:uid="{00000000-0005-0000-0000-0000F0A60000}"/>
    <cellStyle name="Warning Text 5 4 4 2" xfId="30235" xr:uid="{00000000-0005-0000-0000-0000F1A60000}"/>
    <cellStyle name="Warning Text 5 4 5" xfId="20058" xr:uid="{00000000-0005-0000-0000-0000F2A60000}"/>
    <cellStyle name="Warning Text 5 4 6" xfId="30232" xr:uid="{00000000-0005-0000-0000-0000F3A60000}"/>
    <cellStyle name="Warning Text 5 5" xfId="20048" xr:uid="{00000000-0005-0000-0000-0000F4A60000}"/>
    <cellStyle name="Warning Text 5 6" xfId="30222" xr:uid="{00000000-0005-0000-0000-0000F5A60000}"/>
    <cellStyle name="Warning Text 6" xfId="2937" xr:uid="{00000000-0005-0000-0000-0000F6A60000}"/>
    <cellStyle name="Warning Text 6 2" xfId="2938" xr:uid="{00000000-0005-0000-0000-0000F7A60000}"/>
    <cellStyle name="Warning Text 6 2 2" xfId="20064" xr:uid="{00000000-0005-0000-0000-0000F8A60000}"/>
    <cellStyle name="Warning Text 6 2 2 2" xfId="30238" xr:uid="{00000000-0005-0000-0000-0000F9A60000}"/>
    <cellStyle name="Warning Text 6 2 2 3" xfId="33653" xr:uid="{00000000-0005-0000-0000-0000FAA60000}"/>
    <cellStyle name="Warning Text 6 2 3" xfId="20065" xr:uid="{00000000-0005-0000-0000-0000FBA60000}"/>
    <cellStyle name="Warning Text 6 2 3 2" xfId="30239" xr:uid="{00000000-0005-0000-0000-0000FCA60000}"/>
    <cellStyle name="Warning Text 6 2 3 3" xfId="32511" xr:uid="{00000000-0005-0000-0000-0000FDA60000}"/>
    <cellStyle name="Warning Text 6 2 4" xfId="20063" xr:uid="{00000000-0005-0000-0000-0000FEA60000}"/>
    <cellStyle name="Warning Text 6 2 5" xfId="30237" xr:uid="{00000000-0005-0000-0000-0000FFA60000}"/>
    <cellStyle name="Warning Text 6 3" xfId="2939" xr:uid="{00000000-0005-0000-0000-000000A70000}"/>
    <cellStyle name="Warning Text 6 3 2" xfId="20066" xr:uid="{00000000-0005-0000-0000-000001A70000}"/>
    <cellStyle name="Warning Text 6 3 3" xfId="30240" xr:uid="{00000000-0005-0000-0000-000002A70000}"/>
    <cellStyle name="Warning Text 6 4" xfId="20067" xr:uid="{00000000-0005-0000-0000-000003A70000}"/>
    <cellStyle name="Warning Text 6 4 2" xfId="30241" xr:uid="{00000000-0005-0000-0000-000004A70000}"/>
    <cellStyle name="Warning Text 6 5" xfId="20062" xr:uid="{00000000-0005-0000-0000-000005A70000}"/>
    <cellStyle name="Warning Text 6 6" xfId="30236" xr:uid="{00000000-0005-0000-0000-000006A70000}"/>
    <cellStyle name="Warning Text 7" xfId="2940" xr:uid="{00000000-0005-0000-0000-000007A70000}"/>
    <cellStyle name="Warning Text 7 2" xfId="2941" xr:uid="{00000000-0005-0000-0000-000008A70000}"/>
    <cellStyle name="Warning Text 7 2 2" xfId="20070" xr:uid="{00000000-0005-0000-0000-000009A70000}"/>
    <cellStyle name="Warning Text 7 2 2 2" xfId="30244" xr:uid="{00000000-0005-0000-0000-00000AA70000}"/>
    <cellStyle name="Warning Text 7 2 2 3" xfId="33654" xr:uid="{00000000-0005-0000-0000-00000BA70000}"/>
    <cellStyle name="Warning Text 7 2 3" xfId="20071" xr:uid="{00000000-0005-0000-0000-00000CA70000}"/>
    <cellStyle name="Warning Text 7 2 3 2" xfId="30245" xr:uid="{00000000-0005-0000-0000-00000DA70000}"/>
    <cellStyle name="Warning Text 7 2 3 3" xfId="32512" xr:uid="{00000000-0005-0000-0000-00000EA70000}"/>
    <cellStyle name="Warning Text 7 2 4" xfId="20069" xr:uid="{00000000-0005-0000-0000-00000FA70000}"/>
    <cellStyle name="Warning Text 7 2 5" xfId="30243" xr:uid="{00000000-0005-0000-0000-000010A70000}"/>
    <cellStyle name="Warning Text 7 3" xfId="20072" xr:uid="{00000000-0005-0000-0000-000011A70000}"/>
    <cellStyle name="Warning Text 7 3 2" xfId="30246" xr:uid="{00000000-0005-0000-0000-000012A70000}"/>
    <cellStyle name="Warning Text 7 3 3" xfId="42493" xr:uid="{00000000-0005-0000-0000-000013A70000}"/>
    <cellStyle name="Warning Text 7 4" xfId="20068" xr:uid="{00000000-0005-0000-0000-000014A70000}"/>
    <cellStyle name="Warning Text 7 5" xfId="30242" xr:uid="{00000000-0005-0000-0000-000015A70000}"/>
    <cellStyle name="Warning Text 8" xfId="2942" xr:uid="{00000000-0005-0000-0000-000016A70000}"/>
    <cellStyle name="Warning Text 8 2" xfId="20074" xr:uid="{00000000-0005-0000-0000-000017A70000}"/>
    <cellStyle name="Warning Text 8 2 2" xfId="20075" xr:uid="{00000000-0005-0000-0000-000018A70000}"/>
    <cellStyle name="Warning Text 8 2 2 2" xfId="30249" xr:uid="{00000000-0005-0000-0000-000019A70000}"/>
    <cellStyle name="Warning Text 8 2 2 3" xfId="33655" xr:uid="{00000000-0005-0000-0000-00001AA70000}"/>
    <cellStyle name="Warning Text 8 2 3" xfId="20076" xr:uid="{00000000-0005-0000-0000-00001BA70000}"/>
    <cellStyle name="Warning Text 8 2 3 2" xfId="30250" xr:uid="{00000000-0005-0000-0000-00001CA70000}"/>
    <cellStyle name="Warning Text 8 2 3 3" xfId="32513" xr:uid="{00000000-0005-0000-0000-00001DA70000}"/>
    <cellStyle name="Warning Text 8 2 4" xfId="30248" xr:uid="{00000000-0005-0000-0000-00001EA70000}"/>
    <cellStyle name="Warning Text 8 2 5" xfId="31732" xr:uid="{00000000-0005-0000-0000-00001FA70000}"/>
    <cellStyle name="Warning Text 8 3" xfId="20077" xr:uid="{00000000-0005-0000-0000-000020A70000}"/>
    <cellStyle name="Warning Text 8 3 2" xfId="30251" xr:uid="{00000000-0005-0000-0000-000021A70000}"/>
    <cellStyle name="Warning Text 8 3 3" xfId="42494" xr:uid="{00000000-0005-0000-0000-000022A70000}"/>
    <cellStyle name="Warning Text 8 4" xfId="20078" xr:uid="{00000000-0005-0000-0000-000023A70000}"/>
    <cellStyle name="Warning Text 8 4 2" xfId="30252" xr:uid="{00000000-0005-0000-0000-000024A70000}"/>
    <cellStyle name="Warning Text 8 5" xfId="20073" xr:uid="{00000000-0005-0000-0000-000025A70000}"/>
    <cellStyle name="Warning Text 8 6" xfId="30247" xr:uid="{00000000-0005-0000-0000-000026A70000}"/>
    <cellStyle name="Warning Text 8 7" xfId="30949" xr:uid="{00000000-0005-0000-0000-000027A70000}"/>
    <cellStyle name="Warning Text 9" xfId="2943" xr:uid="{00000000-0005-0000-0000-000028A70000}"/>
    <cellStyle name="Warning Text 9 2" xfId="2944" xr:uid="{00000000-0005-0000-0000-000029A70000}"/>
    <cellStyle name="Warning Text 9 2 2" xfId="20080" xr:uid="{00000000-0005-0000-0000-00002AA70000}"/>
    <cellStyle name="Warning Text 9 2 3" xfId="30254" xr:uid="{00000000-0005-0000-0000-00002BA70000}"/>
    <cellStyle name="Warning Text 9 3" xfId="2945" xr:uid="{00000000-0005-0000-0000-00002CA70000}"/>
    <cellStyle name="Warning Text 9 3 2" xfId="20081" xr:uid="{00000000-0005-0000-0000-00002DA70000}"/>
    <cellStyle name="Warning Text 9 3 3" xfId="30255" xr:uid="{00000000-0005-0000-0000-00002EA70000}"/>
    <cellStyle name="Warning Text 9 4" xfId="20082" xr:uid="{00000000-0005-0000-0000-00002FA70000}"/>
    <cellStyle name="Warning Text 9 4 2" xfId="30256" xr:uid="{00000000-0005-0000-0000-000030A70000}"/>
    <cellStyle name="Warning Text 9 5" xfId="20079" xr:uid="{00000000-0005-0000-0000-000031A70000}"/>
    <cellStyle name="Warning Text 9 6" xfId="30253" xr:uid="{00000000-0005-0000-0000-000032A70000}"/>
  </cellStyles>
  <dxfs count="1">
    <dxf>
      <fill>
        <patternFill>
          <bgColor theme="0"/>
        </patternFill>
      </fill>
    </dxf>
  </dxfs>
  <tableStyles count="0" defaultTableStyle="TableStyleMedium2" defaultPivotStyle="PivotStyleLight16"/>
  <colors>
    <mruColors>
      <color rgb="FFFFFFCC"/>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Map!A1"/></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17</xdr:col>
      <xdr:colOff>327772</xdr:colOff>
      <xdr:row>0</xdr:row>
      <xdr:rowOff>157443</xdr:rowOff>
    </xdr:from>
    <xdr:to>
      <xdr:col>18</xdr:col>
      <xdr:colOff>372596</xdr:colOff>
      <xdr:row>4</xdr:row>
      <xdr:rowOff>38100</xdr:rowOff>
    </xdr:to>
    <xdr:pic>
      <xdr:nvPicPr>
        <xdr:cNvPr id="1025" name="Picture 1" descr="CT_Main_Greyscale">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69831" y="157443"/>
          <a:ext cx="649941" cy="777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85725</xdr:colOff>
      <xdr:row>0</xdr:row>
      <xdr:rowOff>66676</xdr:rowOff>
    </xdr:from>
    <xdr:to>
      <xdr:col>19</xdr:col>
      <xdr:colOff>246530</xdr:colOff>
      <xdr:row>18</xdr:row>
      <xdr:rowOff>179295</xdr:rowOff>
    </xdr:to>
    <xdr:sp macro="" textlink="">
      <xdr:nvSpPr>
        <xdr:cNvPr id="1026" name="Rectangle 2">
          <a:extLst>
            <a:ext uri="{FF2B5EF4-FFF2-40B4-BE49-F238E27FC236}">
              <a16:creationId xmlns:a16="http://schemas.microsoft.com/office/drawing/2014/main" id="{00000000-0008-0000-0000-000002040000}"/>
            </a:ext>
          </a:extLst>
        </xdr:cNvPr>
        <xdr:cNvSpPr>
          <a:spLocks noChangeArrowheads="1"/>
        </xdr:cNvSpPr>
      </xdr:nvSpPr>
      <xdr:spPr bwMode="auto">
        <a:xfrm>
          <a:off x="85725" y="66676"/>
          <a:ext cx="12913099" cy="400106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0</xdr:col>
      <xdr:colOff>123824</xdr:colOff>
      <xdr:row>7</xdr:row>
      <xdr:rowOff>133351</xdr:rowOff>
    </xdr:from>
    <xdr:to>
      <xdr:col>13</xdr:col>
      <xdr:colOff>246529</xdr:colOff>
      <xdr:row>18</xdr:row>
      <xdr:rowOff>78441</xdr:rowOff>
    </xdr:to>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123824" y="1668557"/>
          <a:ext cx="9233087" cy="2298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200">
              <a:latin typeface="Trebuchet MS" panose="020B0603020202020204" pitchFamily="34" charset="0"/>
              <a:cs typeface="Arial" panose="020B0604020202020204" pitchFamily="34" charset="0"/>
            </a:rPr>
            <a:t>For infrastructure charge</a:t>
          </a:r>
          <a:r>
            <a:rPr lang="en-AU" sz="1200" baseline="0">
              <a:latin typeface="Trebuchet MS" panose="020B0603020202020204" pitchFamily="34" charset="0"/>
              <a:cs typeface="Arial" panose="020B0604020202020204" pitchFamily="34" charset="0"/>
            </a:rPr>
            <a:t> notices</a:t>
          </a:r>
          <a:r>
            <a:rPr lang="en-AU" sz="1200">
              <a:latin typeface="Trebuchet MS" panose="020B0603020202020204" pitchFamily="34" charset="0"/>
              <a:cs typeface="Arial" panose="020B0604020202020204" pitchFamily="34" charset="0"/>
            </a:rPr>
            <a:t> raised</a:t>
          </a:r>
          <a:r>
            <a:rPr lang="en-AU" sz="1200" baseline="0">
              <a:latin typeface="Trebuchet MS" panose="020B0603020202020204" pitchFamily="34" charset="0"/>
              <a:cs typeface="Arial" panose="020B0604020202020204" pitchFamily="34" charset="0"/>
            </a:rPr>
            <a:t> </a:t>
          </a:r>
          <a:r>
            <a:rPr lang="en-AU" sz="1200" baseline="0">
              <a:solidFill>
                <a:sysClr val="windowText" lastClr="000000"/>
              </a:solidFill>
              <a:latin typeface="Trebuchet MS" panose="020B0603020202020204" pitchFamily="34" charset="0"/>
              <a:cs typeface="Arial" panose="020B0604020202020204" pitchFamily="34" charset="0"/>
            </a:rPr>
            <a:t>between 1 July 2026 and 31 June 2027, as per council resolution dated </a:t>
          </a:r>
          <a:r>
            <a:rPr lang="en-AU" sz="1200" baseline="0">
              <a:solidFill>
                <a:schemeClr val="tx1"/>
              </a:solidFill>
              <a:latin typeface="Trebuchet MS" panose="020B0603020202020204" pitchFamily="34" charset="0"/>
              <a:cs typeface="Arial" panose="020B0604020202020204" pitchFamily="34" charset="0"/>
            </a:rPr>
            <a:t>1 July 2026</a:t>
          </a:r>
          <a:r>
            <a:rPr lang="en-AU" sz="1200" baseline="0">
              <a:solidFill>
                <a:sysClr val="windowText" lastClr="000000"/>
              </a:solidFill>
              <a:latin typeface="Trebuchet MS" panose="020B0603020202020204" pitchFamily="34" charset="0"/>
              <a:cs typeface="Arial" panose="020B0604020202020204" pitchFamily="34" charset="0"/>
            </a:rPr>
            <a:t>. Charges raised after 31 June 2027 will be subject to different calculator. </a:t>
          </a:r>
        </a:p>
        <a:p>
          <a:endParaRPr lang="en-AU" sz="1200">
            <a:latin typeface="Trebuchet MS" panose="020B0603020202020204" pitchFamily="34" charset="0"/>
            <a:cs typeface="Arial" panose="020B0604020202020204" pitchFamily="34" charset="0"/>
          </a:endParaRPr>
        </a:p>
        <a:p>
          <a:r>
            <a:rPr lang="en-US" sz="1200" b="1" i="0">
              <a:solidFill>
                <a:schemeClr val="dk1"/>
              </a:solidFill>
              <a:effectLst/>
              <a:latin typeface="Trebuchet MS" panose="020B0603020202020204" pitchFamily="34" charset="0"/>
              <a:ea typeface="+mn-ea"/>
              <a:cs typeface="+mn-cs"/>
            </a:rPr>
            <a:t>Please note: </a:t>
          </a:r>
          <a:r>
            <a:rPr lang="en-US" sz="1200" b="0" i="0">
              <a:solidFill>
                <a:schemeClr val="dk1"/>
              </a:solidFill>
              <a:effectLst/>
              <a:latin typeface="Trebuchet MS" panose="020B0603020202020204" pitchFamily="34" charset="0"/>
              <a:ea typeface="+mn-ea"/>
              <a:cs typeface="+mn-cs"/>
            </a:rPr>
            <a:t>The Infrastructure Charges Calculators are provided for informational and general guidance purposes only. The calculations generated by this tool are estimates only and may not reflect the infrastructure charges applicable to your development. For a precise and up-to-date estimate, please contact Council directly.</a:t>
          </a:r>
        </a:p>
        <a:p>
          <a:endParaRPr lang="en-AU" sz="1200" baseline="0">
            <a:latin typeface="Trebuchet MS" panose="020B0603020202020204" pitchFamily="34" charset="0"/>
            <a:cs typeface="Arial" panose="020B0604020202020204" pitchFamily="34" charset="0"/>
          </a:endParaRPr>
        </a:p>
        <a:p>
          <a:r>
            <a:rPr lang="en-AU" sz="1200" b="1">
              <a:latin typeface="Trebuchet MS" panose="020B0603020202020204" pitchFamily="34" charset="0"/>
              <a:cs typeface="Arial" panose="020B0604020202020204" pitchFamily="34" charset="0"/>
            </a:rPr>
            <a:t>DISCLAIMER</a:t>
          </a:r>
          <a:r>
            <a:rPr lang="en-AU" sz="1200" baseline="0">
              <a:latin typeface="Trebuchet MS" panose="020B0603020202020204" pitchFamily="34" charset="0"/>
              <a:cs typeface="Arial" panose="020B0604020202020204" pitchFamily="34" charset="0"/>
            </a:rPr>
            <a:t>: </a:t>
          </a:r>
          <a:r>
            <a:rPr lang="en-AU" sz="1200">
              <a:latin typeface="Trebuchet MS" panose="020B0603020202020204" pitchFamily="34" charset="0"/>
              <a:cs typeface="Arial" panose="020B0604020202020204" pitchFamily="34" charset="0"/>
            </a:rPr>
            <a:t>This calculator is based on, but does not supersede the infrastructure charges resolution, and the relevant</a:t>
          </a:r>
          <a:r>
            <a:rPr lang="en-AU" sz="1200" baseline="0">
              <a:latin typeface="Trebuchet MS" panose="020B0603020202020204" pitchFamily="34" charset="0"/>
              <a:cs typeface="Arial" panose="020B0604020202020204" pitchFamily="34" charset="0"/>
            </a:rPr>
            <a:t> statutory provisions</a:t>
          </a:r>
          <a:r>
            <a:rPr lang="en-AU" sz="1200">
              <a:latin typeface="Trebuchet MS" panose="020B0603020202020204" pitchFamily="34" charset="0"/>
              <a:cs typeface="Arial" panose="020B0604020202020204" pitchFamily="34" charset="0"/>
            </a:rPr>
            <a:t> (adopted charges). The currency, accuracy and validity of the calculations, including the underlying assumptions and interpretations of resolutions, etc. are not guaranteed. In this respect, the user is referred to the actual resolution, associated regulations and provisions of the </a:t>
          </a:r>
          <a:r>
            <a:rPr lang="en-AU" sz="1200" baseline="0">
              <a:latin typeface="Trebuchet MS" panose="020B0603020202020204" pitchFamily="34" charset="0"/>
              <a:cs typeface="Arial" panose="020B0604020202020204" pitchFamily="34" charset="0"/>
            </a:rPr>
            <a:t> </a:t>
          </a:r>
          <a:r>
            <a:rPr lang="en-AU" sz="1200" i="1" baseline="0">
              <a:latin typeface="Trebuchet MS" panose="020B0603020202020204" pitchFamily="34" charset="0"/>
              <a:cs typeface="Arial" panose="020B0604020202020204" pitchFamily="34" charset="0"/>
            </a:rPr>
            <a:t>Planning Act 2016 </a:t>
          </a:r>
          <a:r>
            <a:rPr lang="en-AU" sz="1200" i="0" baseline="0">
              <a:latin typeface="Trebuchet MS" panose="020B0603020202020204" pitchFamily="34" charset="0"/>
              <a:cs typeface="Arial" panose="020B0604020202020204" pitchFamily="34" charset="0"/>
            </a:rPr>
            <a:t>and any calculations and advice prepared by council.</a:t>
          </a:r>
          <a:endParaRPr lang="en-AU" sz="1200" i="0">
            <a:latin typeface="Trebuchet MS" panose="020B0603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192742</xdr:colOff>
      <xdr:row>4</xdr:row>
      <xdr:rowOff>189380</xdr:rowOff>
    </xdr:from>
    <xdr:to>
      <xdr:col>13</xdr:col>
      <xdr:colOff>116542</xdr:colOff>
      <xdr:row>7</xdr:row>
      <xdr:rowOff>14568</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1387418" y="1052233"/>
          <a:ext cx="1582271" cy="463923"/>
        </a:xfrm>
        <a:prstGeom prst="bevel">
          <a:avLst/>
        </a:prstGeom>
        <a:solidFill>
          <a:srgbClr val="009999"/>
        </a:solidFill>
        <a:ln w="12700"/>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lang="en-AU" sz="1100">
              <a:solidFill>
                <a:sysClr val="windowText" lastClr="000000"/>
              </a:solidFill>
            </a:rPr>
            <a:t>Link to map</a:t>
          </a:r>
        </a:p>
      </xdr:txBody>
    </xdr:sp>
    <xdr:clientData/>
  </xdr:twoCellAnchor>
  <xdr:twoCellAnchor>
    <xdr:from>
      <xdr:col>7</xdr:col>
      <xdr:colOff>802821</xdr:colOff>
      <xdr:row>8</xdr:row>
      <xdr:rowOff>149680</xdr:rowOff>
    </xdr:from>
    <xdr:to>
      <xdr:col>15</xdr:col>
      <xdr:colOff>0</xdr:colOff>
      <xdr:row>12</xdr:row>
      <xdr:rowOff>108857</xdr:rowOff>
    </xdr:to>
    <xdr:sp macro="" textlink="">
      <xdr:nvSpPr>
        <xdr:cNvPr id="3" name="TextBox 2">
          <a:extLst>
            <a:ext uri="{FF2B5EF4-FFF2-40B4-BE49-F238E27FC236}">
              <a16:creationId xmlns:a16="http://schemas.microsoft.com/office/drawing/2014/main" id="{3D9AE6C9-1846-B917-9A60-F534E9819B8E}"/>
            </a:ext>
          </a:extLst>
        </xdr:cNvPr>
        <xdr:cNvSpPr txBox="1"/>
      </xdr:nvSpPr>
      <xdr:spPr>
        <a:xfrm>
          <a:off x="7756071" y="1973037"/>
          <a:ext cx="8164286" cy="802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i="0">
              <a:solidFill>
                <a:schemeClr val="dk1"/>
              </a:solidFill>
              <a:effectLst/>
              <a:latin typeface="+mn-lt"/>
              <a:ea typeface="+mn-ea"/>
              <a:cs typeface="+mn-cs"/>
            </a:rPr>
            <a:t>Note: </a:t>
          </a:r>
          <a:r>
            <a:rPr lang="en-US" sz="1200" b="0" i="0">
              <a:solidFill>
                <a:schemeClr val="dk1"/>
              </a:solidFill>
              <a:effectLst/>
              <a:latin typeface="+mn-lt"/>
              <a:ea typeface="+mn-ea"/>
              <a:cs typeface="+mn-cs"/>
            </a:rPr>
            <a:t>For</a:t>
          </a:r>
          <a:r>
            <a:rPr lang="en-US" sz="1200" b="0" i="0" baseline="0">
              <a:solidFill>
                <a:schemeClr val="dk1"/>
              </a:solidFill>
              <a:effectLst/>
              <a:latin typeface="+mn-lt"/>
              <a:ea typeface="+mn-ea"/>
              <a:cs typeface="+mn-cs"/>
            </a:rPr>
            <a:t> certain uses including Port Services (ferry terminal), Air Services, Transport Depot and any other use not listed in the proposed land use table, the adopted charge will be determined in accordance with the most comparable use provision in this resolution.</a:t>
          </a:r>
          <a:endParaRPr lang="en-US" sz="12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31375</xdr:rowOff>
    </xdr:from>
    <xdr:to>
      <xdr:col>17</xdr:col>
      <xdr:colOff>536864</xdr:colOff>
      <xdr:row>41</xdr:row>
      <xdr:rowOff>210131</xdr:rowOff>
    </xdr:to>
    <xdr:pic>
      <xdr:nvPicPr>
        <xdr:cNvPr id="2" name="Picture 1">
          <a:extLst>
            <a:ext uri="{FF2B5EF4-FFF2-40B4-BE49-F238E27FC236}">
              <a16:creationId xmlns:a16="http://schemas.microsoft.com/office/drawing/2014/main" id="{A5DE0241-9F59-3D2D-3360-B40419A28A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64330"/>
          <a:ext cx="11430000" cy="84395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8000"/>
          </a:schemeClr>
        </a:solidFill>
        <a:ln w="12700"/>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2:P21"/>
  <sheetViews>
    <sheetView showGridLines="0" showZeros="0" zoomScale="85" zoomScaleNormal="85" workbookViewId="0">
      <selection activeCell="P14" sqref="P14"/>
    </sheetView>
  </sheetViews>
  <sheetFormatPr defaultColWidth="9.140625" defaultRowHeight="18" x14ac:dyDescent="0.35"/>
  <cols>
    <col min="1" max="1" width="2.140625" style="85" customWidth="1"/>
    <col min="2" max="2" width="9.7109375" style="85" customWidth="1"/>
    <col min="3" max="9" width="9.140625" style="85"/>
    <col min="10" max="10" width="13.7109375" style="85" customWidth="1"/>
    <col min="11" max="11" width="9.140625" style="85"/>
    <col min="12" max="12" width="28.5703125" style="85" customWidth="1"/>
    <col min="13" max="13" width="9.7109375" style="85" customWidth="1"/>
    <col min="14" max="16" width="9.140625" style="85"/>
    <col min="17" max="17" width="9.28515625" style="85" bestFit="1" customWidth="1"/>
    <col min="18" max="16384" width="9.140625" style="85"/>
  </cols>
  <sheetData>
    <row r="2" spans="2:16" x14ac:dyDescent="0.35">
      <c r="B2" s="85" t="s">
        <v>0</v>
      </c>
    </row>
    <row r="4" spans="2:16" x14ac:dyDescent="0.35">
      <c r="B4" s="85" t="s">
        <v>1</v>
      </c>
    </row>
    <row r="5" spans="2:16" x14ac:dyDescent="0.35">
      <c r="B5" s="102" t="s">
        <v>2</v>
      </c>
    </row>
    <row r="6" spans="2:16" ht="15" customHeight="1" x14ac:dyDescent="0.35">
      <c r="B6" s="102"/>
    </row>
    <row r="7" spans="2:16" x14ac:dyDescent="0.35">
      <c r="B7" s="102" t="s">
        <v>3</v>
      </c>
      <c r="D7" s="85">
        <f>INDEX(Version!$A$5:$A$24,MATCH(MAX(Version!B5:B24),Version!$B$5:$B$24,0))</f>
        <v>22</v>
      </c>
    </row>
    <row r="8" spans="2:16" x14ac:dyDescent="0.35">
      <c r="O8" s="90" t="s">
        <v>4</v>
      </c>
    </row>
    <row r="10" spans="2:16" x14ac:dyDescent="0.35">
      <c r="B10" s="102"/>
      <c r="O10" s="103" t="s">
        <v>5</v>
      </c>
    </row>
    <row r="11" spans="2:16" x14ac:dyDescent="0.35">
      <c r="C11" s="102"/>
      <c r="O11" s="103"/>
    </row>
    <row r="12" spans="2:16" x14ac:dyDescent="0.35">
      <c r="B12" s="104"/>
      <c r="O12" s="103" t="s">
        <v>6</v>
      </c>
    </row>
    <row r="13" spans="2:16" ht="13.5" customHeight="1" x14ac:dyDescent="0.35">
      <c r="B13" s="103"/>
      <c r="C13" s="103"/>
      <c r="D13" s="103"/>
      <c r="E13" s="103"/>
      <c r="F13" s="103"/>
      <c r="G13" s="103"/>
      <c r="H13" s="103"/>
      <c r="I13" s="103"/>
      <c r="J13" s="103"/>
      <c r="M13" s="103"/>
      <c r="N13" s="103"/>
      <c r="O13" s="103"/>
      <c r="P13" s="103"/>
    </row>
    <row r="14" spans="2:16" ht="13.5" customHeight="1" x14ac:dyDescent="0.35">
      <c r="B14" s="103"/>
      <c r="C14" s="103"/>
      <c r="D14" s="103"/>
      <c r="E14" s="103"/>
      <c r="F14" s="103"/>
      <c r="G14" s="103"/>
      <c r="H14" s="103"/>
      <c r="I14" s="103"/>
      <c r="J14" s="103"/>
      <c r="M14" s="103"/>
      <c r="N14" s="103"/>
      <c r="O14" s="103" t="s">
        <v>7</v>
      </c>
      <c r="P14" s="103"/>
    </row>
    <row r="15" spans="2:16" x14ac:dyDescent="0.35">
      <c r="B15" s="103"/>
      <c r="C15" s="103"/>
      <c r="D15" s="103"/>
      <c r="E15" s="103"/>
      <c r="F15" s="103"/>
      <c r="G15" s="103"/>
      <c r="H15" s="103"/>
      <c r="I15" s="103"/>
      <c r="J15" s="103"/>
      <c r="M15" s="103"/>
      <c r="N15" s="103"/>
      <c r="O15" s="103"/>
      <c r="P15" s="103"/>
    </row>
    <row r="16" spans="2:16" x14ac:dyDescent="0.35">
      <c r="B16" s="103"/>
      <c r="C16" s="103"/>
      <c r="D16" s="103"/>
      <c r="E16" s="103"/>
      <c r="F16" s="103"/>
      <c r="G16" s="103"/>
      <c r="H16" s="103"/>
      <c r="I16" s="103"/>
      <c r="J16" s="103"/>
      <c r="M16" s="103"/>
      <c r="N16" s="103"/>
      <c r="O16" s="103" t="s">
        <v>3</v>
      </c>
      <c r="P16" s="103"/>
    </row>
    <row r="17" spans="2:15" x14ac:dyDescent="0.35">
      <c r="B17" s="103"/>
      <c r="C17" s="103"/>
      <c r="D17" s="103"/>
      <c r="E17" s="103"/>
      <c r="F17" s="103"/>
      <c r="G17" s="103"/>
      <c r="H17" s="103"/>
      <c r="I17" s="103"/>
      <c r="J17" s="103"/>
      <c r="K17" s="103"/>
      <c r="L17" s="103"/>
      <c r="M17" s="103"/>
      <c r="N17" s="103"/>
      <c r="O17" s="103"/>
    </row>
    <row r="18" spans="2:15" x14ac:dyDescent="0.35">
      <c r="B18" s="103"/>
      <c r="C18" s="103"/>
      <c r="D18" s="103"/>
      <c r="E18" s="103"/>
      <c r="F18" s="103"/>
      <c r="G18" s="103"/>
      <c r="H18" s="103"/>
      <c r="I18" s="103"/>
      <c r="J18" s="103"/>
      <c r="K18" s="103"/>
      <c r="L18" s="103"/>
      <c r="M18" s="103"/>
      <c r="N18" s="103"/>
      <c r="O18" s="103"/>
    </row>
    <row r="19" spans="2:15" x14ac:dyDescent="0.35">
      <c r="B19" s="103"/>
      <c r="C19" s="103"/>
      <c r="D19" s="103"/>
      <c r="E19" s="103"/>
      <c r="F19" s="103"/>
      <c r="G19" s="103"/>
      <c r="H19" s="103"/>
      <c r="I19" s="103"/>
      <c r="J19" s="103"/>
      <c r="K19" s="103"/>
      <c r="L19" s="103"/>
      <c r="M19" s="103"/>
      <c r="N19" s="103"/>
      <c r="O19" s="103"/>
    </row>
    <row r="20" spans="2:15" x14ac:dyDescent="0.35">
      <c r="B20" s="103"/>
      <c r="C20" s="103"/>
      <c r="D20" s="103"/>
      <c r="E20" s="103"/>
      <c r="F20" s="103"/>
      <c r="G20" s="103"/>
      <c r="H20" s="103"/>
      <c r="I20" s="103"/>
      <c r="J20" s="103"/>
      <c r="K20" s="103"/>
      <c r="L20" s="103"/>
      <c r="M20" s="103"/>
      <c r="N20" s="103"/>
      <c r="O20" s="103"/>
    </row>
    <row r="21" spans="2:15" x14ac:dyDescent="0.35">
      <c r="B21" s="103"/>
      <c r="C21" s="103"/>
      <c r="D21" s="103"/>
      <c r="E21" s="103"/>
      <c r="F21" s="103"/>
      <c r="G21" s="103"/>
      <c r="H21" s="103"/>
      <c r="I21" s="103"/>
      <c r="J21" s="103"/>
      <c r="K21" s="103"/>
      <c r="L21" s="103"/>
      <c r="M21" s="103"/>
      <c r="N21" s="103"/>
      <c r="O21" s="103"/>
    </row>
  </sheetData>
  <phoneticPr fontId="6" type="noConversion"/>
  <hyperlinks>
    <hyperlink ref="O10" location="Notes!A1" display="Notes!A1" xr:uid="{00000000-0004-0000-0000-000000000000}"/>
    <hyperlink ref="O12" location="Calculation!A1" display="Calculation!A1" xr:uid="{00000000-0004-0000-0000-000001000000}"/>
    <hyperlink ref="O14" location="Map!A1" display="Map!A1" xr:uid="{00000000-0004-0000-0000-000002000000}"/>
    <hyperlink ref="O16" location="Version!A1" display="Version!A1" xr:uid="{00000000-0004-0000-0000-000003000000}"/>
  </hyperlinks>
  <pageMargins left="0.75" right="0.75" top="1" bottom="1" header="0.5" footer="0.5"/>
  <pageSetup paperSize="9" scale="75" orientation="landscape" blackAndWhite="1"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AB120"/>
  <sheetViews>
    <sheetView showGridLines="0" showZeros="0" tabSelected="1" zoomScale="70" zoomScaleNormal="70" workbookViewId="0">
      <pane ySplit="3" topLeftCell="A4" activePane="bottomLeft" state="frozen"/>
      <selection pane="bottomLeft" activeCell="B20" sqref="B20:E20"/>
    </sheetView>
  </sheetViews>
  <sheetFormatPr defaultColWidth="9.140625" defaultRowHeight="18" outlineLevelCol="1" x14ac:dyDescent="0.35"/>
  <cols>
    <col min="1" max="1" width="4.140625" style="3" customWidth="1"/>
    <col min="2" max="2" width="18.140625" style="3" customWidth="1"/>
    <col min="3" max="3" width="18.28515625" style="3" customWidth="1"/>
    <col min="4" max="4" width="22" style="3" customWidth="1"/>
    <col min="5" max="5" width="15.140625" style="3" customWidth="1"/>
    <col min="6" max="6" width="12.42578125" style="3" customWidth="1"/>
    <col min="7" max="9" width="14" style="3" customWidth="1"/>
    <col min="10" max="10" width="34.28515625" style="3" customWidth="1"/>
    <col min="11" max="11" width="12.42578125" style="3" customWidth="1"/>
    <col min="12" max="12" width="21.42578125" style="3" customWidth="1"/>
    <col min="13" max="14" width="12.42578125" style="3" customWidth="1"/>
    <col min="15" max="15" width="13.28515625" style="3" customWidth="1"/>
    <col min="16" max="16" width="3.42578125" style="3" customWidth="1"/>
    <col min="17" max="18" width="11.85546875" style="3" customWidth="1"/>
    <col min="19" max="20" width="11.85546875" style="3" hidden="1" customWidth="1"/>
    <col min="21" max="24" width="13.7109375" style="3" hidden="1" customWidth="1"/>
    <col min="25" max="25" width="2.7109375" style="3" hidden="1" customWidth="1"/>
    <col min="26" max="26" width="9.140625" style="3" hidden="1" customWidth="1"/>
    <col min="27" max="27" width="9.28515625" style="3" hidden="1" customWidth="1" outlineLevel="1"/>
    <col min="28" max="28" width="9.140625" style="3" collapsed="1"/>
    <col min="29" max="16384" width="9.140625" style="3"/>
  </cols>
  <sheetData>
    <row r="1" spans="1:27" x14ac:dyDescent="0.35">
      <c r="A1" s="4" t="s">
        <v>6</v>
      </c>
      <c r="B1" s="5"/>
      <c r="C1" s="5"/>
      <c r="D1" s="5"/>
      <c r="E1" s="5"/>
      <c r="F1" s="5"/>
      <c r="G1" s="5"/>
      <c r="H1" s="5"/>
      <c r="J1" s="5"/>
      <c r="K1" s="5"/>
      <c r="L1" s="5"/>
      <c r="M1" s="5"/>
      <c r="N1" s="5"/>
      <c r="O1" s="5"/>
      <c r="P1" s="5"/>
      <c r="Q1" s="5"/>
      <c r="R1" s="5"/>
      <c r="S1" s="5"/>
      <c r="T1" s="5"/>
      <c r="U1" s="5"/>
      <c r="V1" s="5"/>
      <c r="W1" s="5"/>
      <c r="X1" s="5"/>
      <c r="Y1" s="5"/>
      <c r="Z1" s="5"/>
      <c r="AA1" s="5"/>
    </row>
    <row r="2" spans="1:27" ht="15.75" customHeight="1" x14ac:dyDescent="0.35">
      <c r="A2" s="5" t="str">
        <f>"Version "&amp;Welcome!D7</f>
        <v>Version 22</v>
      </c>
      <c r="B2" s="5"/>
      <c r="C2" s="5"/>
      <c r="I2" s="5" t="s">
        <v>9</v>
      </c>
      <c r="J2" s="5"/>
      <c r="K2" s="6">
        <v>46204</v>
      </c>
      <c r="L2" s="7" t="s">
        <v>10</v>
      </c>
      <c r="M2" s="8">
        <v>46568</v>
      </c>
      <c r="N2" s="5"/>
      <c r="O2" s="9" t="str">
        <f>+IF(AND(D13&gt;0,OR(D13&lt;K2,D13&gt;M2)),"THIS IS NOT THE CORRECT CALCULATOR FOR THE DECISION DATE","")</f>
        <v/>
      </c>
      <c r="P2" s="5"/>
      <c r="Q2" s="5"/>
      <c r="R2" s="5"/>
      <c r="S2" s="5"/>
      <c r="T2" s="5"/>
      <c r="U2" s="5"/>
      <c r="V2" s="5"/>
      <c r="W2" s="5"/>
      <c r="X2" s="5"/>
      <c r="Y2" s="5"/>
      <c r="Z2" s="5"/>
      <c r="AA2" s="5"/>
    </row>
    <row r="3" spans="1:27" x14ac:dyDescent="0.35">
      <c r="A3" s="5" t="s">
        <v>8</v>
      </c>
      <c r="B3" s="5"/>
      <c r="C3" s="5"/>
      <c r="I3" s="5"/>
      <c r="J3" s="5"/>
      <c r="K3" s="10"/>
      <c r="L3" s="11"/>
      <c r="M3" s="12"/>
      <c r="N3" s="5"/>
      <c r="O3" s="9" t="str">
        <f>+IF(AND(D14&gt;0,OR(D14&lt;K3,D14&gt;M3)),"THIS IS NOT THE CORRECT CALCULATOR FOR THE PAYMENT DATE","")</f>
        <v/>
      </c>
      <c r="P3" s="5"/>
      <c r="Q3" s="5"/>
      <c r="R3" s="5"/>
      <c r="S3" s="5"/>
      <c r="T3" s="5"/>
      <c r="U3" s="5"/>
      <c r="V3" s="5"/>
      <c r="W3" s="5"/>
      <c r="X3" s="5"/>
      <c r="Y3" s="5"/>
      <c r="Z3" s="5"/>
      <c r="AA3" s="5"/>
    </row>
    <row r="4" spans="1:27" x14ac:dyDescent="0.35">
      <c r="B4" s="5"/>
      <c r="C4" s="5"/>
      <c r="D4" s="5"/>
      <c r="E4" s="5"/>
      <c r="F4" s="5"/>
      <c r="G4" s="5"/>
      <c r="H4" s="5"/>
      <c r="I4" s="5"/>
      <c r="J4" s="5"/>
      <c r="K4" s="5"/>
      <c r="L4" s="5"/>
      <c r="M4" s="5"/>
      <c r="N4" s="5"/>
      <c r="O4" s="5"/>
      <c r="P4" s="5"/>
      <c r="Q4" s="5"/>
      <c r="R4" s="5"/>
      <c r="S4" s="5"/>
      <c r="T4" s="5"/>
      <c r="U4" s="5"/>
      <c r="V4" s="5"/>
      <c r="W4" s="5"/>
      <c r="X4" s="5"/>
      <c r="Y4" s="5"/>
      <c r="Z4" s="5"/>
      <c r="AA4" s="5"/>
    </row>
    <row r="5" spans="1:27" x14ac:dyDescent="0.35">
      <c r="A5" s="13" t="s">
        <v>11</v>
      </c>
      <c r="B5" s="4" t="s">
        <v>12</v>
      </c>
      <c r="C5" s="5"/>
      <c r="D5" s="5"/>
      <c r="E5" s="5"/>
      <c r="F5" s="5"/>
      <c r="H5" s="13" t="s">
        <v>13</v>
      </c>
      <c r="I5" s="4" t="s">
        <v>14</v>
      </c>
      <c r="J5" s="5"/>
      <c r="K5" s="5"/>
      <c r="L5" s="5"/>
      <c r="M5" s="5"/>
      <c r="N5" s="5"/>
      <c r="O5" s="5"/>
      <c r="P5" s="5"/>
      <c r="Q5" s="5"/>
      <c r="R5" s="5"/>
      <c r="S5" s="5"/>
      <c r="T5" s="5"/>
      <c r="U5" s="5"/>
      <c r="V5" s="5"/>
      <c r="W5" s="5"/>
      <c r="X5" s="5"/>
      <c r="Y5" s="5"/>
      <c r="Z5" s="5"/>
      <c r="AA5" s="5"/>
    </row>
    <row r="6" spans="1:27" x14ac:dyDescent="0.35">
      <c r="A6" s="13"/>
      <c r="B6" s="157" t="s">
        <v>15</v>
      </c>
      <c r="C6" s="159"/>
      <c r="D6" s="189" t="s">
        <v>12</v>
      </c>
      <c r="E6" s="190"/>
      <c r="F6" s="191"/>
      <c r="G6" s="16"/>
      <c r="H6" s="16"/>
      <c r="I6" s="17" t="s">
        <v>16</v>
      </c>
      <c r="J6" s="18"/>
      <c r="K6" s="19"/>
      <c r="L6" s="20" t="s">
        <v>17</v>
      </c>
      <c r="M6" s="5"/>
      <c r="N6" s="5"/>
      <c r="O6" s="5"/>
      <c r="P6" s="5"/>
      <c r="Q6" s="5"/>
      <c r="R6" s="5"/>
      <c r="S6" s="5"/>
      <c r="T6" s="5"/>
      <c r="U6" s="5"/>
      <c r="V6" s="5"/>
      <c r="W6" s="5"/>
      <c r="X6" s="5"/>
      <c r="Y6" s="5"/>
      <c r="Z6" s="5"/>
      <c r="AA6" s="5"/>
    </row>
    <row r="7" spans="1:27" x14ac:dyDescent="0.35">
      <c r="A7" s="13"/>
      <c r="B7" s="21" t="s">
        <v>18</v>
      </c>
      <c r="C7" s="22"/>
      <c r="D7" s="192"/>
      <c r="E7" s="193"/>
      <c r="F7" s="194"/>
      <c r="G7" s="16"/>
      <c r="H7" s="16"/>
      <c r="I7" s="174" t="s">
        <v>19</v>
      </c>
      <c r="J7" s="175"/>
      <c r="K7" s="176"/>
      <c r="L7" s="23" t="str">
        <f>+INDEX('Service areas'!$C$8:$C$20,MATCH(I7,'Service areas'!$A$8:$A$20,0))</f>
        <v>A1</v>
      </c>
      <c r="M7" s="5"/>
      <c r="N7" s="5"/>
      <c r="O7" s="5"/>
      <c r="P7" s="5"/>
      <c r="Q7" s="5"/>
      <c r="R7" s="5"/>
      <c r="S7" s="5"/>
      <c r="T7" s="5"/>
      <c r="U7" s="5"/>
      <c r="V7" s="5"/>
      <c r="W7" s="5"/>
      <c r="X7" s="5"/>
      <c r="Y7" s="5"/>
      <c r="Z7" s="5"/>
      <c r="AA7" s="5">
        <f>IF(I7="","",MATCH(I7,'Service areas'!$A$8:$A$20,0))</f>
        <v>1</v>
      </c>
    </row>
    <row r="8" spans="1:27" x14ac:dyDescent="0.35">
      <c r="A8" s="13"/>
      <c r="B8" s="24" t="s">
        <v>20</v>
      </c>
      <c r="C8" s="25"/>
      <c r="D8" s="168"/>
      <c r="E8" s="169"/>
      <c r="F8" s="170"/>
      <c r="G8" s="16"/>
      <c r="H8" s="16"/>
      <c r="K8" s="5"/>
      <c r="L8" s="5"/>
      <c r="M8" s="5"/>
      <c r="N8" s="5"/>
      <c r="O8" s="5"/>
      <c r="P8" s="5"/>
      <c r="Q8" s="5"/>
      <c r="R8" s="5"/>
      <c r="S8" s="4" t="s">
        <v>22</v>
      </c>
      <c r="T8" s="5"/>
      <c r="U8" s="5"/>
      <c r="V8" s="13" t="s">
        <v>23</v>
      </c>
      <c r="W8" s="4" t="s">
        <v>24</v>
      </c>
      <c r="X8" s="5"/>
      <c r="Y8" s="5"/>
      <c r="Z8" s="5"/>
      <c r="AA8" s="5"/>
    </row>
    <row r="9" spans="1:27" x14ac:dyDescent="0.35">
      <c r="A9" s="13"/>
      <c r="B9" s="24" t="s">
        <v>21</v>
      </c>
      <c r="C9" s="25"/>
      <c r="D9" s="171"/>
      <c r="E9" s="169"/>
      <c r="F9" s="170"/>
      <c r="G9" s="13"/>
      <c r="H9" s="13"/>
      <c r="P9" s="5"/>
      <c r="Q9" s="5"/>
      <c r="R9" s="5"/>
      <c r="S9" s="14" t="s">
        <v>15</v>
      </c>
      <c r="T9" s="26" t="s">
        <v>26</v>
      </c>
      <c r="U9" s="15" t="s">
        <v>27</v>
      </c>
      <c r="W9" s="27" t="str">
        <f>"For regime commenced "&amp;INDEX('Reference data'!$A$122:$A$133,MATCH(MONTH('Reference data'!$F$5),'Reference data'!$B$122:$B$133,0))&amp;" '"&amp;RIGHT(YEAR('Reference data'!$F$5),2)</f>
        <v>For regime commenced Jan '00</v>
      </c>
      <c r="Y9" s="5"/>
      <c r="Z9" s="5"/>
      <c r="AA9" s="5"/>
    </row>
    <row r="10" spans="1:27" x14ac:dyDescent="0.35">
      <c r="A10" s="13"/>
      <c r="B10" s="24" t="s">
        <v>25</v>
      </c>
      <c r="C10" s="25"/>
      <c r="D10" s="171"/>
      <c r="E10" s="172"/>
      <c r="F10" s="173"/>
      <c r="G10" s="16"/>
      <c r="H10" s="16"/>
      <c r="P10" s="5"/>
      <c r="Q10" s="5"/>
      <c r="R10" s="5"/>
      <c r="S10" s="21" t="s">
        <v>29</v>
      </c>
      <c r="T10" s="28"/>
      <c r="U10" s="29"/>
      <c r="W10" s="14" t="s">
        <v>15</v>
      </c>
      <c r="X10" s="15"/>
      <c r="Y10" s="15" t="s">
        <v>27</v>
      </c>
      <c r="Z10" s="5"/>
      <c r="AA10" s="5"/>
    </row>
    <row r="11" spans="1:27" ht="15" customHeight="1" x14ac:dyDescent="0.35">
      <c r="A11" s="13"/>
      <c r="B11" s="24" t="s">
        <v>28</v>
      </c>
      <c r="C11" s="25"/>
      <c r="D11" s="168"/>
      <c r="E11" s="169"/>
      <c r="F11" s="170"/>
      <c r="G11" s="16"/>
      <c r="H11" s="16"/>
      <c r="P11" s="5"/>
      <c r="Q11" s="5"/>
      <c r="R11" s="5"/>
      <c r="S11" s="24" t="s">
        <v>31</v>
      </c>
      <c r="T11" s="30"/>
      <c r="U11" s="31"/>
      <c r="V11" s="5"/>
      <c r="W11" s="21" t="s">
        <v>32</v>
      </c>
      <c r="X11" s="32"/>
      <c r="Y11" s="28">
        <f>+'Reference data'!G5</f>
        <v>0</v>
      </c>
      <c r="Z11" s="5"/>
      <c r="AA11" s="5"/>
    </row>
    <row r="12" spans="1:27" ht="15" customHeight="1" x14ac:dyDescent="0.35">
      <c r="A12" s="13"/>
      <c r="B12" s="24" t="s">
        <v>30</v>
      </c>
      <c r="C12" s="25"/>
      <c r="D12" s="33"/>
      <c r="E12" s="34"/>
      <c r="F12" s="35"/>
      <c r="G12" s="16"/>
      <c r="H12" s="16"/>
      <c r="P12" s="5"/>
      <c r="Q12" s="5"/>
      <c r="R12" s="5"/>
      <c r="S12" s="36" t="s">
        <v>34</v>
      </c>
      <c r="T12" s="37"/>
      <c r="U12" s="38" t="e">
        <f>+U11/U10</f>
        <v>#DIV/0!</v>
      </c>
      <c r="V12" s="5"/>
      <c r="W12" s="36" t="s">
        <v>35</v>
      </c>
      <c r="X12" s="39"/>
      <c r="Y12" s="40">
        <f>+'Reference data'!G6</f>
        <v>0</v>
      </c>
      <c r="Z12" s="5"/>
      <c r="AA12" s="5"/>
    </row>
    <row r="13" spans="1:27" ht="15" customHeight="1" x14ac:dyDescent="0.35">
      <c r="A13" s="13"/>
      <c r="B13" s="24" t="s">
        <v>33</v>
      </c>
      <c r="C13" s="25"/>
      <c r="D13" s="33"/>
      <c r="E13" s="34"/>
      <c r="F13" s="35"/>
      <c r="G13" s="16"/>
      <c r="H13" s="16"/>
      <c r="P13" s="5"/>
      <c r="Q13" s="5"/>
      <c r="R13" s="5"/>
      <c r="S13" s="5"/>
      <c r="T13" s="5"/>
      <c r="U13" s="5"/>
      <c r="V13" s="5"/>
      <c r="W13" s="5"/>
      <c r="X13" s="5"/>
      <c r="Y13" s="5"/>
      <c r="Z13" s="5"/>
      <c r="AA13" s="5">
        <v>0</v>
      </c>
    </row>
    <row r="14" spans="1:27" ht="15" customHeight="1" x14ac:dyDescent="0.35">
      <c r="A14" s="13"/>
      <c r="B14" s="36" t="s">
        <v>36</v>
      </c>
      <c r="C14" s="41"/>
      <c r="D14" s="42"/>
      <c r="E14" s="43"/>
      <c r="F14" s="44"/>
      <c r="G14" s="16"/>
      <c r="H14" s="16"/>
      <c r="P14" s="5"/>
      <c r="Q14" s="5"/>
      <c r="R14" s="5"/>
      <c r="S14" s="5"/>
      <c r="T14" s="5"/>
      <c r="U14" s="5"/>
      <c r="V14" s="5"/>
      <c r="W14" s="5"/>
      <c r="X14" s="5"/>
      <c r="Y14" s="5"/>
      <c r="Z14" s="5"/>
      <c r="AA14" s="5"/>
    </row>
    <row r="15" spans="1:27" ht="15" customHeight="1" x14ac:dyDescent="0.35">
      <c r="A15" s="13"/>
      <c r="B15" s="5"/>
      <c r="C15" s="5"/>
      <c r="D15" s="9" t="str">
        <f>+IF(OR(AND(D14&gt;0,D14&lt;D13),AND(D13&gt;0,D13&lt;D12)),"ERROR IN ORDER OF DATES","")</f>
        <v/>
      </c>
      <c r="E15" s="5"/>
      <c r="F15" s="5"/>
      <c r="L15" s="5"/>
      <c r="M15" s="5"/>
      <c r="N15" s="5"/>
      <c r="O15" s="5"/>
      <c r="P15" s="5"/>
      <c r="Q15" s="5"/>
      <c r="R15" s="5"/>
      <c r="S15" s="5"/>
      <c r="T15" s="5"/>
      <c r="U15" s="5"/>
      <c r="V15" s="5"/>
      <c r="W15" s="5"/>
      <c r="X15" s="5"/>
      <c r="Y15" s="5"/>
      <c r="Z15" s="5"/>
      <c r="AA15" s="5"/>
    </row>
    <row r="16" spans="1:27" ht="15" customHeight="1" x14ac:dyDescent="0.35">
      <c r="A16" s="13">
        <v>3</v>
      </c>
      <c r="B16" s="4" t="s">
        <v>37</v>
      </c>
      <c r="C16" s="5"/>
      <c r="D16" s="5"/>
      <c r="E16" s="5"/>
      <c r="F16" s="5"/>
      <c r="G16" s="5"/>
      <c r="H16" s="5"/>
      <c r="I16" s="5"/>
      <c r="J16" s="5"/>
      <c r="K16" s="5"/>
      <c r="L16" s="5"/>
      <c r="M16" s="5"/>
      <c r="N16" s="5"/>
      <c r="O16" s="5"/>
      <c r="P16" s="5"/>
      <c r="Q16" s="5"/>
      <c r="R16" s="5"/>
      <c r="S16" s="5"/>
      <c r="T16" s="5"/>
      <c r="U16" s="5"/>
      <c r="V16" s="5"/>
      <c r="W16" s="5"/>
      <c r="X16" s="5"/>
      <c r="Y16" s="5"/>
      <c r="Z16" s="5"/>
      <c r="AA16" s="5"/>
    </row>
    <row r="17" spans="1:27" ht="24.6" customHeight="1" x14ac:dyDescent="0.35">
      <c r="A17" s="13"/>
      <c r="B17" s="180" t="s">
        <v>38</v>
      </c>
      <c r="C17" s="181"/>
      <c r="D17" s="181"/>
      <c r="E17" s="182"/>
      <c r="F17" s="154" t="s">
        <v>39</v>
      </c>
      <c r="G17" s="154" t="s">
        <v>40</v>
      </c>
      <c r="H17" s="45"/>
      <c r="I17" s="157" t="str">
        <f>"At time of raising charge notice"</f>
        <v>At time of raising charge notice</v>
      </c>
      <c r="J17" s="158"/>
      <c r="K17" s="158"/>
      <c r="L17" s="158"/>
      <c r="M17" s="158"/>
      <c r="N17" s="158"/>
      <c r="O17" s="159"/>
      <c r="P17" s="5"/>
      <c r="Q17" s="5"/>
      <c r="R17" s="5"/>
      <c r="S17" s="5"/>
      <c r="T17" s="5"/>
      <c r="U17" s="157" t="str">
        <f>"At payment ("&amp;TEXT($T$11,"mmm 'yy")&amp;")"</f>
        <v>At payment (Jan '00)</v>
      </c>
      <c r="V17" s="158"/>
      <c r="W17" s="158"/>
      <c r="X17" s="159"/>
      <c r="Y17" s="5"/>
      <c r="Z17" s="5"/>
      <c r="AA17" s="5"/>
    </row>
    <row r="18" spans="1:27" ht="24.6" customHeight="1" x14ac:dyDescent="0.35">
      <c r="A18" s="13"/>
      <c r="B18" s="183"/>
      <c r="C18" s="184"/>
      <c r="D18" s="184"/>
      <c r="E18" s="185"/>
      <c r="F18" s="155"/>
      <c r="G18" s="155"/>
      <c r="H18" s="160" t="str">
        <f>"Resolution rate ($)"</f>
        <v>Resolution rate ($)</v>
      </c>
      <c r="I18" s="162" t="str">
        <f>"Applicable charge               
($)"</f>
        <v>Applicable charge               
($)</v>
      </c>
      <c r="J18" s="163"/>
      <c r="K18" s="163"/>
      <c r="L18" s="163"/>
      <c r="M18" s="163"/>
      <c r="N18" s="163"/>
      <c r="O18" s="164"/>
      <c r="P18" s="5"/>
      <c r="Q18" s="5"/>
      <c r="R18" s="5"/>
      <c r="S18" s="5"/>
      <c r="T18" s="5"/>
      <c r="U18" s="160" t="str">
        <f>"Resolution 
or FPA rate 
($/unit)"</f>
        <v>Resolution 
or FPA rate 
($/unit)</v>
      </c>
      <c r="V18" s="160" t="s">
        <v>41</v>
      </c>
      <c r="W18" s="160" t="str">
        <f>"Applicable rate ($/unit)"</f>
        <v>Applicable rate ($/unit)</v>
      </c>
      <c r="X18" s="160" t="str">
        <f>"Applicable charge ($)"</f>
        <v>Applicable charge ($)</v>
      </c>
      <c r="Y18" s="5"/>
      <c r="Z18" s="5"/>
      <c r="AA18" s="5"/>
    </row>
    <row r="19" spans="1:27" ht="24.6" customHeight="1" x14ac:dyDescent="0.35">
      <c r="A19" s="13"/>
      <c r="B19" s="186"/>
      <c r="C19" s="187"/>
      <c r="D19" s="187"/>
      <c r="E19" s="188"/>
      <c r="F19" s="156"/>
      <c r="G19" s="156"/>
      <c r="H19" s="161"/>
      <c r="I19" s="165"/>
      <c r="J19" s="166"/>
      <c r="K19" s="166"/>
      <c r="L19" s="166"/>
      <c r="M19" s="166"/>
      <c r="N19" s="166"/>
      <c r="O19" s="167"/>
      <c r="P19" s="5"/>
      <c r="Q19" s="5"/>
      <c r="R19" s="5"/>
      <c r="S19" s="5"/>
      <c r="T19" s="5"/>
      <c r="U19" s="161"/>
      <c r="V19" s="161"/>
      <c r="W19" s="161"/>
      <c r="X19" s="161"/>
      <c r="Y19" s="5"/>
      <c r="Z19" s="5"/>
      <c r="AA19" s="5"/>
    </row>
    <row r="20" spans="1:27" x14ac:dyDescent="0.35">
      <c r="A20" s="13"/>
      <c r="B20" s="148" t="s">
        <v>137</v>
      </c>
      <c r="C20" s="149"/>
      <c r="D20" s="149"/>
      <c r="E20" s="150"/>
      <c r="F20" s="46" t="str">
        <f>+INDEX('Reference data'!$C$10:$C$118,Calculation!$AA20)</f>
        <v>m2 GFA</v>
      </c>
      <c r="G20" s="47">
        <v>50</v>
      </c>
      <c r="H20" s="48">
        <f>IF(AA20=1,"",(IF(INDEX('Reference data'!$B$10:$B$118,$AA20)="FPA","FPA",INDEX('Reference data'!$B$10:$B$118,$AA20)*IF(INDEX('Reference data'!$H$10:$H118,$AA20)="Other",INDEX('Service areas'!$E$8:$E$20,Calculation!$AA$7),INDEX('Service areas'!$D$8:$D$20,Calculation!$AA$7))/100)))</f>
        <v>93.82</v>
      </c>
      <c r="I20" s="21"/>
      <c r="J20" s="32"/>
      <c r="K20" s="32"/>
      <c r="L20" s="32"/>
      <c r="M20" s="32"/>
      <c r="N20" s="128"/>
      <c r="O20" s="129">
        <f>+IF(AA20=1,"",H20*G20)</f>
        <v>4691</v>
      </c>
      <c r="P20" s="5"/>
      <c r="Q20" s="5"/>
      <c r="R20" s="5"/>
      <c r="S20" s="5"/>
      <c r="T20" s="5"/>
      <c r="U20" s="50" t="str">
        <f>IF(AA20=1,"",IF($D$14="","",IF(H20="FPA",#REF!,H20)*$U$12))</f>
        <v/>
      </c>
      <c r="V20" s="51" t="str">
        <f>+IF(AA20=1,"",IF($D$14="","",IF(M20="FPA","FPA",M20*$U$12)))</f>
        <v/>
      </c>
      <c r="W20" s="50" t="str">
        <f>+IF(AA20=1,"",IF($D$14="","",N20*$U$12))</f>
        <v/>
      </c>
      <c r="X20" s="49" t="str">
        <f>+IF(AA20=1,"",IF($D$14="","",W20*G20))</f>
        <v/>
      </c>
      <c r="Y20" s="5"/>
      <c r="Z20" s="5"/>
      <c r="AA20" s="5">
        <f>IF(B20="",1,MATCH(B20,'Reference data'!$A$10:$A$118,0))</f>
        <v>57</v>
      </c>
    </row>
    <row r="21" spans="1:27" ht="15.75" customHeight="1" x14ac:dyDescent="0.35">
      <c r="A21" s="13"/>
      <c r="B21" s="151"/>
      <c r="C21" s="152"/>
      <c r="D21" s="152"/>
      <c r="E21" s="153"/>
      <c r="F21" s="52">
        <f>+INDEX('Reference data'!$C$10:$C$118,Calculation!$AA21)</f>
        <v>0</v>
      </c>
      <c r="G21" s="53"/>
      <c r="H21" s="54" t="str">
        <f>IF(AA21=1,"",(IF(INDEX('Reference data'!$B$10:$B$118,$AA21)="FPA","FPA",INDEX('Reference data'!$B$10:$B$118,$AA21)*IF(INDEX('Reference data'!$H$10:$H118,$AA21)="Other",INDEX('Service areas'!$E$8:$E$20,Calculation!$AA$7),INDEX('Service areas'!$D$8:$D$20,Calculation!$AA$7))/100)))</f>
        <v/>
      </c>
      <c r="I21" s="138"/>
      <c r="J21" s="139"/>
      <c r="K21" s="139"/>
      <c r="L21" s="139"/>
      <c r="M21" s="139"/>
      <c r="N21" s="130"/>
      <c r="O21" s="131" t="str">
        <f t="shared" ref="O21:O24" si="0">+IF(AA21=1,"",H21*G21)</f>
        <v/>
      </c>
      <c r="P21" s="5"/>
      <c r="Q21" s="5"/>
      <c r="R21" s="5"/>
      <c r="S21" s="5"/>
      <c r="T21" s="5"/>
      <c r="U21" s="56" t="str">
        <f>IF(AA21=1,"",IF($D$14="","",IF(H21="FPA",#REF!,H21)*$U$12))</f>
        <v/>
      </c>
      <c r="V21" s="51" t="str">
        <f>+IF(AA21=1,"",IF($D$14="","",IF(M21="FPA","FPA",M21*$U$12)))</f>
        <v/>
      </c>
      <c r="W21" s="56" t="str">
        <f>+IF(AA21=1,"",IF($D$14="","",N21*$U$12))</f>
        <v/>
      </c>
      <c r="X21" s="55" t="str">
        <f>+IF(AA21=1,"",IF($D$14="","",W21*G21))</f>
        <v/>
      </c>
      <c r="Y21" s="5"/>
      <c r="Z21" s="5"/>
      <c r="AA21" s="5">
        <f>IF(B21="",1,MATCH(B21,'Reference data'!$A$10:$A$118,0))</f>
        <v>1</v>
      </c>
    </row>
    <row r="22" spans="1:27" ht="15.75" customHeight="1" x14ac:dyDescent="0.35">
      <c r="A22" s="13"/>
      <c r="B22" s="151"/>
      <c r="C22" s="152"/>
      <c r="D22" s="152"/>
      <c r="E22" s="153"/>
      <c r="F22" s="52">
        <f>+INDEX('Reference data'!$C$10:$C$118,Calculation!$AA22)</f>
        <v>0</v>
      </c>
      <c r="G22" s="53"/>
      <c r="H22" s="54" t="str">
        <f>IF(AA22=1,"",(IF(INDEX('Reference data'!$B$10:$B$118,$AA22)="FPA","FPA",INDEX('Reference data'!$B$10:$B$118,$AA22)*IF(INDEX('Reference data'!$H$10:$H119,$AA22)="Other",INDEX('Service areas'!$E$8:$E$20,Calculation!$AA$7),INDEX('Service areas'!$D$8:$D$20,Calculation!$AA$7))/100)))</f>
        <v/>
      </c>
      <c r="I22" s="138"/>
      <c r="J22" s="139"/>
      <c r="K22" s="139"/>
      <c r="L22" s="139"/>
      <c r="M22" s="139"/>
      <c r="N22" s="130"/>
      <c r="O22" s="131" t="str">
        <f t="shared" si="0"/>
        <v/>
      </c>
      <c r="P22" s="5"/>
      <c r="Q22" s="5"/>
      <c r="R22" s="5"/>
      <c r="S22" s="5"/>
      <c r="T22" s="5"/>
      <c r="U22" s="56" t="str">
        <f>IF(AA22=1,"",IF($D$14="","",IF(H22="FPA",#REF!,H22)*$U$12))</f>
        <v/>
      </c>
      <c r="V22" s="51" t="str">
        <f>+IF(AA22=1,"",IF($D$14="","",IF(M22="FPA","FPA",M22*$U$12)))</f>
        <v/>
      </c>
      <c r="W22" s="56" t="str">
        <f>+IF(AA22=1,"",IF($D$14="","",N22*$U$12))</f>
        <v/>
      </c>
      <c r="X22" s="55" t="str">
        <f>+IF(AA22=1,"",IF($D$14="","",W22*G22))</f>
        <v/>
      </c>
      <c r="Y22" s="5"/>
      <c r="Z22" s="5"/>
      <c r="AA22" s="5">
        <f>IF(B22="",1,MATCH(B22,'Reference data'!$A$10:$A$118,0))</f>
        <v>1</v>
      </c>
    </row>
    <row r="23" spans="1:27" ht="15.75" customHeight="1" x14ac:dyDescent="0.35">
      <c r="A23" s="13"/>
      <c r="B23" s="151"/>
      <c r="C23" s="152"/>
      <c r="D23" s="152"/>
      <c r="E23" s="153"/>
      <c r="F23" s="52">
        <f>+INDEX('Reference data'!$C$10:$C$118,Calculation!$AA23)</f>
        <v>0</v>
      </c>
      <c r="G23" s="53"/>
      <c r="H23" s="54" t="str">
        <f>IF(AA23=1,"",(IF(INDEX('Reference data'!$B$10:$B$118,$AA23)="FPA","FPA",INDEX('Reference data'!$B$10:$B$118,$AA23)*IF(INDEX('Reference data'!$H$10:$H119,$AA23)="Other",INDEX('Service areas'!$E$8:$E$20,Calculation!$AA$7),INDEX('Service areas'!$D$8:$D$20,Calculation!$AA$7))/100)))</f>
        <v/>
      </c>
      <c r="I23" s="138"/>
      <c r="J23" s="139"/>
      <c r="K23" s="139"/>
      <c r="L23" s="139"/>
      <c r="M23" s="139"/>
      <c r="N23" s="130"/>
      <c r="O23" s="131" t="str">
        <f t="shared" si="0"/>
        <v/>
      </c>
      <c r="P23" s="5"/>
      <c r="Q23" s="5"/>
      <c r="R23" s="5"/>
      <c r="S23" s="5"/>
      <c r="T23" s="5"/>
      <c r="U23" s="56" t="str">
        <f>IF(AA23=1,"",IF($D$14="","",IF(H23="FPA",#REF!,H23)*$U$12))</f>
        <v/>
      </c>
      <c r="V23" s="51" t="str">
        <f>+IF(AA23=1,"",IF($D$14="","",IF(M23="FPA","FPA",M23*$U$12)))</f>
        <v/>
      </c>
      <c r="W23" s="56" t="str">
        <f>+IF(AA23=1,"",IF($D$14="","",N23*$U$12))</f>
        <v/>
      </c>
      <c r="X23" s="55" t="str">
        <f>+IF(AA23=1,"",IF($D$14="","",W23*G23))</f>
        <v/>
      </c>
      <c r="Y23" s="5"/>
      <c r="Z23" s="5"/>
      <c r="AA23" s="5">
        <f>IF(B23="",1,MATCH(B23,'Reference data'!$A$10:$A$118,0))</f>
        <v>1</v>
      </c>
    </row>
    <row r="24" spans="1:27" ht="15.75" customHeight="1" x14ac:dyDescent="0.35">
      <c r="A24" s="13"/>
      <c r="B24" s="177"/>
      <c r="C24" s="178"/>
      <c r="D24" s="178"/>
      <c r="E24" s="179"/>
      <c r="F24" s="57">
        <f>+INDEX('Reference data'!$C$10:$C$118,Calculation!$AA24)</f>
        <v>0</v>
      </c>
      <c r="G24" s="58"/>
      <c r="H24" s="59" t="str">
        <f>IF(AA24=1,"",(IF(INDEX('Reference data'!$B$10:$B$118,$AA24)="FPA","FPA",INDEX('Reference data'!$B$10:$B$118,$AA24)*IF(INDEX('Reference data'!$H$10:$H119,$AA24)="Other",INDEX('Service areas'!$E$8:$E$20,Calculation!$AA$7),INDEX('Service areas'!$D$8:$D$20,Calculation!$AA$7))/100)))</f>
        <v/>
      </c>
      <c r="I24" s="140"/>
      <c r="J24" s="141"/>
      <c r="K24" s="141"/>
      <c r="L24" s="141"/>
      <c r="M24" s="141"/>
      <c r="N24" s="132"/>
      <c r="O24" s="133" t="str">
        <f t="shared" si="0"/>
        <v/>
      </c>
      <c r="P24" s="5"/>
      <c r="Q24" s="5"/>
      <c r="R24" s="5"/>
      <c r="S24" s="5"/>
      <c r="T24" s="5"/>
      <c r="U24" s="61" t="str">
        <f>IF(AA24=1,"",IF($D$14="","",IF(H24="FPA",#REF!,H24)*$U$12))</f>
        <v/>
      </c>
      <c r="V24" s="62" t="str">
        <f>+IF(AA24=1,"",IF($D$14="","",IF(M24="FPA","FPA",M24*$U$12)))</f>
        <v/>
      </c>
      <c r="W24" s="61" t="str">
        <f>+IF(AA24=1,"",IF($D$14="","",N24*$U$12))</f>
        <v/>
      </c>
      <c r="X24" s="60" t="str">
        <f>+IF(AA24=1,"",IF($D$14="","",W24*G24))</f>
        <v/>
      </c>
      <c r="Y24" s="5"/>
      <c r="Z24" s="5"/>
      <c r="AA24" s="5">
        <f>IF(B24="",1,MATCH(B24,'Reference data'!$A$10:$A$118,0))</f>
        <v>1</v>
      </c>
    </row>
    <row r="25" spans="1:27" ht="15.75" customHeight="1" x14ac:dyDescent="0.35">
      <c r="A25" s="13"/>
      <c r="B25" s="5" t="s">
        <v>42</v>
      </c>
      <c r="C25" s="144"/>
      <c r="D25" s="144"/>
      <c r="E25" s="144"/>
      <c r="F25" s="144"/>
      <c r="G25" s="144"/>
      <c r="H25" s="144"/>
      <c r="I25" s="144"/>
      <c r="J25" s="144"/>
      <c r="K25" s="144"/>
      <c r="L25" s="144"/>
      <c r="M25" s="144"/>
      <c r="N25" s="144"/>
      <c r="O25" s="63">
        <f>SUM(O20:O24)</f>
        <v>4691</v>
      </c>
      <c r="P25" s="5"/>
      <c r="Q25" s="5"/>
      <c r="R25" s="5"/>
      <c r="S25" s="5"/>
      <c r="T25" s="5"/>
      <c r="U25" s="5"/>
      <c r="V25" s="5"/>
      <c r="W25" s="5"/>
      <c r="X25" s="63">
        <f>SUM(X20:X24)</f>
        <v>0</v>
      </c>
      <c r="Y25" s="5"/>
      <c r="Z25" s="5"/>
      <c r="AA25" s="5">
        <v>0</v>
      </c>
    </row>
    <row r="26" spans="1:27" ht="15.75" customHeight="1" x14ac:dyDescent="0.35">
      <c r="A26" s="13"/>
      <c r="B26" s="5"/>
      <c r="C26" s="5"/>
      <c r="D26" s="5"/>
      <c r="E26" s="5"/>
      <c r="F26" s="5"/>
      <c r="G26" s="5"/>
      <c r="H26" s="5"/>
      <c r="I26" s="5"/>
      <c r="J26" s="5"/>
      <c r="K26" s="5"/>
      <c r="L26" s="5"/>
      <c r="M26" s="5"/>
      <c r="N26" s="5"/>
      <c r="O26" s="5"/>
      <c r="P26" s="5"/>
      <c r="Q26" s="5"/>
      <c r="R26" s="5"/>
      <c r="S26" s="5"/>
      <c r="T26" s="5"/>
      <c r="U26" s="5"/>
      <c r="V26" s="5"/>
      <c r="W26" s="5"/>
      <c r="X26" s="5"/>
      <c r="Y26" s="5"/>
      <c r="Z26" s="5"/>
      <c r="AA26" s="5"/>
    </row>
    <row r="27" spans="1:27" x14ac:dyDescent="0.35">
      <c r="A27" s="13">
        <v>4</v>
      </c>
      <c r="B27" s="4" t="s">
        <v>43</v>
      </c>
      <c r="C27" s="5"/>
      <c r="D27" s="5"/>
      <c r="E27" s="5"/>
      <c r="F27" s="5"/>
      <c r="G27" s="5"/>
      <c r="H27" s="5"/>
      <c r="I27" s="5"/>
      <c r="J27" s="5"/>
      <c r="K27" s="5"/>
      <c r="L27" s="5"/>
      <c r="M27" s="5"/>
      <c r="N27" s="5"/>
      <c r="O27" s="5"/>
      <c r="P27" s="5"/>
      <c r="Q27" s="5"/>
      <c r="R27" s="5"/>
      <c r="S27" s="5"/>
      <c r="T27" s="5"/>
      <c r="U27" s="5"/>
      <c r="V27" s="5"/>
      <c r="W27" s="5"/>
      <c r="X27" s="5"/>
      <c r="Y27" s="5"/>
      <c r="Z27" s="5"/>
      <c r="AA27" s="5"/>
    </row>
    <row r="28" spans="1:27" ht="24.6" customHeight="1" x14ac:dyDescent="0.35">
      <c r="A28" s="13"/>
      <c r="B28" s="180" t="s">
        <v>38</v>
      </c>
      <c r="C28" s="181"/>
      <c r="D28" s="181"/>
      <c r="E28" s="182"/>
      <c r="F28" s="154" t="s">
        <v>39</v>
      </c>
      <c r="G28" s="154" t="s">
        <v>40</v>
      </c>
      <c r="H28" s="45"/>
      <c r="I28" s="157" t="str">
        <f>+I17</f>
        <v>At time of raising charge notice</v>
      </c>
      <c r="J28" s="158"/>
      <c r="K28" s="158"/>
      <c r="L28" s="158"/>
      <c r="M28" s="158"/>
      <c r="N28" s="158"/>
      <c r="O28" s="159"/>
      <c r="P28" s="5"/>
      <c r="Q28" s="5"/>
      <c r="R28" s="5"/>
      <c r="S28" s="5"/>
      <c r="T28" s="5"/>
      <c r="U28" s="157" t="str">
        <f>+U17</f>
        <v>At payment (Jan '00)</v>
      </c>
      <c r="V28" s="158"/>
      <c r="W28" s="158"/>
      <c r="X28" s="159"/>
      <c r="Y28" s="5"/>
      <c r="Z28" s="5"/>
      <c r="AA28" s="5"/>
    </row>
    <row r="29" spans="1:27" ht="24.6" customHeight="1" x14ac:dyDescent="0.35">
      <c r="A29" s="13"/>
      <c r="B29" s="183"/>
      <c r="C29" s="184"/>
      <c r="D29" s="184"/>
      <c r="E29" s="185"/>
      <c r="F29" s="155"/>
      <c r="G29" s="155"/>
      <c r="H29" s="160" t="str">
        <f>"Resolution rate ($)"</f>
        <v>Resolution rate ($)</v>
      </c>
      <c r="I29" s="162" t="str">
        <f>"Applicable charge               
($)"</f>
        <v>Applicable charge               
($)</v>
      </c>
      <c r="J29" s="163"/>
      <c r="K29" s="163"/>
      <c r="L29" s="163"/>
      <c r="M29" s="163"/>
      <c r="N29" s="163"/>
      <c r="O29" s="164"/>
      <c r="P29" s="5"/>
      <c r="Q29" s="5"/>
      <c r="R29" s="5"/>
      <c r="S29" s="5"/>
      <c r="T29" s="5"/>
      <c r="U29" s="160" t="str">
        <f>"Resolution 
or FPA rate 
($/unit)"</f>
        <v>Resolution 
or FPA rate 
($/unit)</v>
      </c>
      <c r="V29" s="160" t="s">
        <v>41</v>
      </c>
      <c r="W29" s="160" t="str">
        <f>"Applicable rate ($/unit)"</f>
        <v>Applicable rate ($/unit)</v>
      </c>
      <c r="X29" s="160" t="str">
        <f>"Applicable charge ($)"</f>
        <v>Applicable charge ($)</v>
      </c>
      <c r="Y29" s="5"/>
      <c r="Z29" s="5"/>
      <c r="AA29" s="5"/>
    </row>
    <row r="30" spans="1:27" ht="24.6" customHeight="1" x14ac:dyDescent="0.35">
      <c r="A30" s="13"/>
      <c r="B30" s="186"/>
      <c r="C30" s="187"/>
      <c r="D30" s="187"/>
      <c r="E30" s="188"/>
      <c r="F30" s="156"/>
      <c r="G30" s="156"/>
      <c r="H30" s="161"/>
      <c r="I30" s="165"/>
      <c r="J30" s="166"/>
      <c r="K30" s="166"/>
      <c r="L30" s="166"/>
      <c r="M30" s="166"/>
      <c r="N30" s="166"/>
      <c r="O30" s="167"/>
      <c r="P30" s="5"/>
      <c r="Q30" s="5"/>
      <c r="R30" s="5"/>
      <c r="S30" s="5"/>
      <c r="T30" s="5"/>
      <c r="U30" s="161"/>
      <c r="V30" s="161"/>
      <c r="W30" s="161"/>
      <c r="X30" s="161"/>
      <c r="Y30" s="5"/>
      <c r="Z30" s="5"/>
      <c r="AA30" s="5"/>
    </row>
    <row r="31" spans="1:27" ht="15" customHeight="1" x14ac:dyDescent="0.35">
      <c r="A31" s="13"/>
      <c r="B31" s="148"/>
      <c r="C31" s="149"/>
      <c r="D31" s="149"/>
      <c r="E31" s="150"/>
      <c r="F31" s="46">
        <f>+INDEX('Reference data'!$C$10:$C$118,Calculation!$AA31)</f>
        <v>0</v>
      </c>
      <c r="G31" s="47"/>
      <c r="H31" s="48" t="str">
        <f>IF(AA31=1,"",(IF(INDEX('Reference data'!$B$10:$B$118,$AA31)="FPA","FPA",INDEX('Reference data'!$B$10:$B$118,$AA31)*IF(INDEX('Reference data'!$H$10:$H128,$AA31)="Other",INDEX('Service areas'!$E$8:$E$20,Calculation!$AA$7),INDEX('Service areas'!$D$8:$D$20,Calculation!$AA$7))/100)))</f>
        <v/>
      </c>
      <c r="I31" s="142"/>
      <c r="J31" s="143"/>
      <c r="K31" s="143"/>
      <c r="L31" s="143"/>
      <c r="M31" s="143"/>
      <c r="N31" s="134"/>
      <c r="O31" s="129" t="str">
        <f>+IF(AA31=1,"",H31*G31)</f>
        <v/>
      </c>
      <c r="P31" s="5"/>
      <c r="Q31" s="5"/>
      <c r="R31" s="5"/>
      <c r="S31" s="5"/>
      <c r="T31" s="5"/>
      <c r="U31" s="50" t="str">
        <f>IF(AA31=1,"",IF($D$14="","",IF(H31="FPA",#REF!,H31)*$U$12))</f>
        <v/>
      </c>
      <c r="V31" s="64" t="str">
        <f>+IF(AA31=1,"",IF($D$14="","",IF(M31="FPA","FPA",M31*$U$12)))</f>
        <v/>
      </c>
      <c r="W31" s="50" t="str">
        <f>+IF(AA31=1,"",IF($D$14="","",N31*$U$12))</f>
        <v/>
      </c>
      <c r="X31" s="49" t="str">
        <f>+IF(AA31=1,"",IF($D$14="","",W31*G31))</f>
        <v/>
      </c>
      <c r="Y31" s="5"/>
      <c r="Z31" s="5"/>
      <c r="AA31" s="5">
        <f>IF(B31="",1,MATCH(B31,'Reference data'!$A$10:$A$118,0))</f>
        <v>1</v>
      </c>
    </row>
    <row r="32" spans="1:27" ht="15" customHeight="1" x14ac:dyDescent="0.35">
      <c r="A32" s="13"/>
      <c r="B32" s="151"/>
      <c r="C32" s="152"/>
      <c r="D32" s="152"/>
      <c r="E32" s="153"/>
      <c r="F32" s="52">
        <f>+INDEX('Reference data'!$C$10:$C$118,Calculation!$AA32)</f>
        <v>0</v>
      </c>
      <c r="G32" s="53"/>
      <c r="H32" s="54" t="str">
        <f>IF(AA32=1,"",(IF(INDEX('Reference data'!$B$10:$B$118,$AA32)="FPA","FPA",INDEX('Reference data'!$B$10:$B$118,$AA32)*IF(INDEX('Reference data'!$H$10:$H129,$AA32)="Other",INDEX('Service areas'!$E$8:$E$20,Calculation!$AA$7),INDEX('Service areas'!$D$8:$D$20,Calculation!$AA$7))/100)))</f>
        <v/>
      </c>
      <c r="I32" s="138"/>
      <c r="J32" s="139"/>
      <c r="K32" s="139"/>
      <c r="L32" s="139"/>
      <c r="M32" s="139"/>
      <c r="N32" s="135"/>
      <c r="O32" s="131" t="str">
        <f t="shared" ref="O32:O35" si="1">+IF(AA32=1,"",H32*G32)</f>
        <v/>
      </c>
      <c r="P32" s="5"/>
      <c r="Q32" s="5"/>
      <c r="R32" s="5"/>
      <c r="S32" s="5"/>
      <c r="T32" s="5"/>
      <c r="U32" s="56" t="str">
        <f>IF(AA32=1,"",IF($D$14="","",IF(H32="FPA",#REF!,H32)*$U$12))</f>
        <v/>
      </c>
      <c r="V32" s="51" t="str">
        <f>+IF(AA32=1,"",IF($D$14="","",IF(M32="FPA","FPA",M32*$U$12)))</f>
        <v/>
      </c>
      <c r="W32" s="56" t="str">
        <f>+IF(AA32=1,"",IF($D$14="","",N32*$U$12))</f>
        <v/>
      </c>
      <c r="X32" s="55" t="str">
        <f>+IF(AA32=1,"",IF($D$14="","",W32*G32))</f>
        <v/>
      </c>
      <c r="Y32" s="5"/>
      <c r="Z32" s="5"/>
      <c r="AA32" s="5">
        <f>IF(B32="",1,MATCH(B32,'Reference data'!$A$10:$A$118,0))</f>
        <v>1</v>
      </c>
    </row>
    <row r="33" spans="1:27" ht="15" customHeight="1" x14ac:dyDescent="0.35">
      <c r="A33" s="13"/>
      <c r="B33" s="151"/>
      <c r="C33" s="152"/>
      <c r="D33" s="152"/>
      <c r="E33" s="153"/>
      <c r="F33" s="52">
        <f>+INDEX('Reference data'!$C$10:$C$118,Calculation!$AA33)</f>
        <v>0</v>
      </c>
      <c r="G33" s="53"/>
      <c r="H33" s="54" t="str">
        <f>IF(AA33=1,"",(IF(INDEX('Reference data'!$B$10:$B$118,$AA33)="FPA","FPA",INDEX('Reference data'!$B$10:$B$118,$AA33)*IF(INDEX('Reference data'!$H$10:$H130,$AA33)="Other",INDEX('Service areas'!$E$8:$E$20,Calculation!$AA$7),INDEX('Service areas'!$D$8:$D$20,Calculation!$AA$7))/100)))</f>
        <v/>
      </c>
      <c r="I33" s="138"/>
      <c r="J33" s="139"/>
      <c r="K33" s="139"/>
      <c r="L33" s="139"/>
      <c r="M33" s="139"/>
      <c r="N33" s="135"/>
      <c r="O33" s="131" t="str">
        <f t="shared" si="1"/>
        <v/>
      </c>
      <c r="P33" s="5"/>
      <c r="Q33" s="5"/>
      <c r="R33" s="5"/>
      <c r="S33" s="5"/>
      <c r="T33" s="5"/>
      <c r="U33" s="56" t="str">
        <f>IF(AA33=1,"",IF($D$14="","",IF(H33="FPA",#REF!,H33)*$U$12))</f>
        <v/>
      </c>
      <c r="V33" s="51" t="str">
        <f>+IF(AA33=1,"",IF($D$14="","",IF(M33="FPA","FPA",M33*$U$12)))</f>
        <v/>
      </c>
      <c r="W33" s="56" t="str">
        <f>+IF(AA33=1,"",IF($D$14="","",N33*$U$12))</f>
        <v/>
      </c>
      <c r="X33" s="55" t="str">
        <f>+IF(AA33=1,"",IF($D$14="","",W33*G33))</f>
        <v/>
      </c>
      <c r="Y33" s="5"/>
      <c r="Z33" s="5"/>
      <c r="AA33" s="5">
        <f>IF(B33="",1,MATCH(B33,'Reference data'!$A$10:$A$118,0))</f>
        <v>1</v>
      </c>
    </row>
    <row r="34" spans="1:27" ht="15" customHeight="1" x14ac:dyDescent="0.35">
      <c r="A34" s="13"/>
      <c r="B34" s="151"/>
      <c r="C34" s="152"/>
      <c r="D34" s="152"/>
      <c r="E34" s="153"/>
      <c r="F34" s="52">
        <f>+INDEX('Reference data'!$C$10:$C$118,Calculation!$AA34)</f>
        <v>0</v>
      </c>
      <c r="G34" s="53"/>
      <c r="H34" s="54" t="str">
        <f>IF(AA34=1,"",(IF(INDEX('Reference data'!$B$10:$B$118,$AA34)="FPA","FPA",INDEX('Reference data'!$B$10:$B$118,$AA34)*IF(INDEX('Reference data'!$H$10:$H130,$AA34)="Other",INDEX('Service areas'!$E$8:$E$20,Calculation!$AA$7),INDEX('Service areas'!$D$8:$D$20,Calculation!$AA$7))/100)))</f>
        <v/>
      </c>
      <c r="I34" s="138"/>
      <c r="J34" s="139"/>
      <c r="K34" s="139"/>
      <c r="L34" s="139"/>
      <c r="M34" s="139"/>
      <c r="N34" s="135"/>
      <c r="O34" s="131" t="str">
        <f t="shared" si="1"/>
        <v/>
      </c>
      <c r="P34" s="5"/>
      <c r="Q34" s="5"/>
      <c r="R34" s="5"/>
      <c r="S34" s="5"/>
      <c r="T34" s="5"/>
      <c r="U34" s="56" t="str">
        <f>IF(AA34=1,"",IF($D$14="","",IF(H34="FPA",#REF!,H34)*$U$12))</f>
        <v/>
      </c>
      <c r="V34" s="51" t="str">
        <f>+IF(AA34=1,"",IF($D$14="","",IF(M34="FPA","FPA",M34*$U$12)))</f>
        <v/>
      </c>
      <c r="W34" s="56" t="str">
        <f>+IF(AA34=1,"",IF($D$14="","",N34*$U$12))</f>
        <v/>
      </c>
      <c r="X34" s="55" t="str">
        <f>+IF(AA34=1,"",IF($D$14="","",W34*G34))</f>
        <v/>
      </c>
      <c r="Y34" s="5"/>
      <c r="Z34" s="5"/>
      <c r="AA34" s="5">
        <f>IF(B34="",1,MATCH(B34,'Reference data'!$A$10:$A$118,0))</f>
        <v>1</v>
      </c>
    </row>
    <row r="35" spans="1:27" x14ac:dyDescent="0.35">
      <c r="A35" s="13"/>
      <c r="B35" s="177"/>
      <c r="C35" s="178"/>
      <c r="D35" s="178"/>
      <c r="E35" s="179"/>
      <c r="F35" s="57">
        <f>+INDEX('Reference data'!$C$10:$C$118,Calculation!$AA35)</f>
        <v>0</v>
      </c>
      <c r="G35" s="58"/>
      <c r="H35" s="59" t="str">
        <f>IF(AA35=1,"",(IF(INDEX('Reference data'!$B$10:$B$118,$AA35)="FPA","FPA",INDEX('Reference data'!$B$10:$B$118,$AA35)*IF(INDEX('Reference data'!$H$10:$H130,$AA35)="Other",INDEX('Service areas'!$E$8:$E$20,Calculation!$AA$7),INDEX('Service areas'!$D$8:$D$20,Calculation!$AA$7))/100)))</f>
        <v/>
      </c>
      <c r="I35" s="140"/>
      <c r="J35" s="141"/>
      <c r="K35" s="141"/>
      <c r="L35" s="141"/>
      <c r="M35" s="141"/>
      <c r="N35" s="136"/>
      <c r="O35" s="133" t="str">
        <f t="shared" si="1"/>
        <v/>
      </c>
      <c r="P35" s="5"/>
      <c r="Q35" s="5"/>
      <c r="R35" s="5"/>
      <c r="S35" s="5"/>
      <c r="T35" s="5"/>
      <c r="U35" s="61" t="str">
        <f>IF(AA35=1,"",IF($D$14="","",IF(H35="FPA",#REF!,H35)*$U$12))</f>
        <v/>
      </c>
      <c r="V35" s="62" t="str">
        <f>+IF(AA35=1,"",IF($D$14="","",IF(M35="FPA","FPA",M35*$U$12)))</f>
        <v/>
      </c>
      <c r="W35" s="61" t="str">
        <f>+IF(AA35=1,"",IF($D$14="","",N35*$U$12))</f>
        <v/>
      </c>
      <c r="X35" s="60" t="str">
        <f>+IF(AA35=1,"",IF($D$14="","",W35*G35))</f>
        <v/>
      </c>
      <c r="Y35" s="5"/>
      <c r="Z35" s="5"/>
      <c r="AA35" s="5">
        <f>IF(B35="",1,MATCH(B35,'Reference data'!$A$10:$A$118,0))</f>
        <v>1</v>
      </c>
    </row>
    <row r="36" spans="1:27" x14ac:dyDescent="0.35">
      <c r="A36" s="13"/>
      <c r="B36" s="5" t="s">
        <v>42</v>
      </c>
      <c r="C36" s="144"/>
      <c r="D36" s="144"/>
      <c r="E36" s="144"/>
      <c r="F36" s="144"/>
      <c r="G36" s="144"/>
      <c r="H36" s="144"/>
      <c r="I36" s="144"/>
      <c r="J36" s="144"/>
      <c r="K36" s="144"/>
      <c r="L36" s="144"/>
      <c r="M36" s="144"/>
      <c r="N36" s="144"/>
      <c r="O36" s="63">
        <f>SUM(O31:O35)</f>
        <v>0</v>
      </c>
      <c r="P36" s="5"/>
      <c r="Q36" s="5"/>
      <c r="R36" s="5"/>
      <c r="S36" s="5"/>
      <c r="T36" s="5"/>
      <c r="U36" s="5"/>
      <c r="V36" s="5"/>
      <c r="W36" s="5"/>
      <c r="X36" s="63">
        <f>SUM(X31:X35)</f>
        <v>0</v>
      </c>
      <c r="Y36" s="5"/>
      <c r="Z36" s="5"/>
      <c r="AA36" s="5">
        <v>0</v>
      </c>
    </row>
    <row r="37" spans="1:27" x14ac:dyDescent="0.35">
      <c r="A37" s="13"/>
      <c r="B37" s="5"/>
      <c r="C37" s="5"/>
      <c r="D37" s="5"/>
      <c r="E37" s="5"/>
      <c r="F37" s="5"/>
      <c r="G37" s="5"/>
      <c r="H37" s="5"/>
      <c r="I37" s="5"/>
      <c r="J37" s="5"/>
      <c r="K37" s="5"/>
      <c r="L37" s="5"/>
      <c r="M37" s="5"/>
      <c r="N37" s="5"/>
      <c r="O37" s="5"/>
      <c r="P37" s="5"/>
      <c r="Q37" s="5"/>
      <c r="R37" s="5"/>
      <c r="S37" s="5"/>
      <c r="T37" s="5"/>
      <c r="U37" s="5"/>
      <c r="V37" s="5"/>
      <c r="W37" s="5"/>
      <c r="X37" s="5"/>
      <c r="Y37" s="5"/>
      <c r="Z37" s="5"/>
      <c r="AA37" s="5"/>
    </row>
    <row r="38" spans="1:27" x14ac:dyDescent="0.35">
      <c r="A38" s="13">
        <v>5</v>
      </c>
      <c r="B38" s="4" t="s">
        <v>44</v>
      </c>
      <c r="C38" s="5"/>
      <c r="D38" s="5"/>
      <c r="E38" s="5"/>
      <c r="F38" s="5"/>
      <c r="G38" s="5"/>
      <c r="H38" s="5"/>
      <c r="I38" s="5"/>
      <c r="J38" s="5"/>
      <c r="K38" s="5"/>
      <c r="L38" s="5"/>
      <c r="M38" s="5"/>
      <c r="N38" s="5"/>
      <c r="Y38" s="5"/>
      <c r="Z38" s="5"/>
      <c r="AA38" s="5"/>
    </row>
    <row r="39" spans="1:27" ht="66.75" customHeight="1" x14ac:dyDescent="0.35">
      <c r="A39" s="13"/>
      <c r="B39" s="65" t="s">
        <v>45</v>
      </c>
      <c r="C39" s="66"/>
      <c r="D39" s="66"/>
      <c r="E39" s="66"/>
      <c r="F39" s="66"/>
      <c r="G39" s="66"/>
      <c r="H39" s="66"/>
      <c r="I39" s="66"/>
      <c r="J39" s="66"/>
      <c r="K39" s="66"/>
      <c r="L39" s="66"/>
      <c r="M39" s="66"/>
      <c r="N39" s="67" t="str">
        <f>+I28</f>
        <v>At time of raising charge notice</v>
      </c>
      <c r="O39" s="68">
        <f>+MAX(0,O25-O36)</f>
        <v>4691</v>
      </c>
      <c r="P39" s="5"/>
      <c r="Q39" s="5"/>
      <c r="R39" s="5"/>
      <c r="S39" s="5"/>
      <c r="T39" s="5"/>
      <c r="U39" s="145" t="str">
        <f>+U28</f>
        <v>At payment (Jan '00)</v>
      </c>
      <c r="V39" s="146"/>
      <c r="W39" s="147"/>
      <c r="X39" s="69">
        <f>+MAX(0,X25-X36)</f>
        <v>0</v>
      </c>
      <c r="Y39" s="5"/>
      <c r="Z39" s="5"/>
      <c r="AA39" s="5"/>
    </row>
    <row r="40" spans="1:27" x14ac:dyDescent="0.35">
      <c r="A40" s="13"/>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x14ac:dyDescent="0.35">
      <c r="A41" s="13"/>
      <c r="B41" s="5"/>
      <c r="C41" s="5"/>
      <c r="D41" s="5"/>
      <c r="E41" s="5"/>
      <c r="F41" s="5"/>
      <c r="G41" s="5"/>
      <c r="H41" s="5"/>
      <c r="I41" s="5"/>
      <c r="J41" s="5"/>
      <c r="K41" s="5"/>
      <c r="L41" s="5"/>
      <c r="M41" s="5"/>
      <c r="N41" s="5"/>
      <c r="O41" s="5"/>
      <c r="P41" s="5"/>
      <c r="Q41" s="5"/>
      <c r="R41" s="5"/>
      <c r="S41" s="5"/>
      <c r="T41" s="5"/>
      <c r="U41" s="5"/>
      <c r="V41" s="5"/>
      <c r="W41" s="5"/>
      <c r="X41" s="5"/>
      <c r="Y41" s="5"/>
      <c r="Z41" s="5"/>
      <c r="AA41" s="5"/>
    </row>
    <row r="42" spans="1:27" ht="24.75" customHeight="1" x14ac:dyDescent="0.35">
      <c r="A42" s="13"/>
      <c r="B42" s="5"/>
      <c r="C42" s="5"/>
      <c r="D42" s="5"/>
      <c r="E42" s="5"/>
      <c r="F42" s="5"/>
      <c r="G42" s="5"/>
      <c r="H42" s="5"/>
      <c r="I42" s="5"/>
      <c r="J42" s="5"/>
      <c r="K42" s="5"/>
      <c r="L42" s="5"/>
      <c r="M42" s="5"/>
      <c r="N42" s="5"/>
      <c r="O42" s="5"/>
      <c r="P42" s="5"/>
      <c r="Q42" s="5"/>
      <c r="R42" s="5"/>
      <c r="S42" s="5"/>
      <c r="T42" s="5"/>
      <c r="U42" s="5"/>
      <c r="V42" s="5"/>
      <c r="W42" s="5"/>
      <c r="X42" s="5"/>
      <c r="Y42" s="5"/>
      <c r="Z42" s="5"/>
      <c r="AA42" s="5"/>
    </row>
    <row r="43" spans="1:27" ht="24" customHeight="1" x14ac:dyDescent="0.35">
      <c r="A43" s="13"/>
      <c r="B43" s="5"/>
      <c r="C43" s="5"/>
      <c r="D43" s="5"/>
      <c r="E43" s="5"/>
      <c r="F43" s="5"/>
      <c r="G43" s="5"/>
      <c r="H43" s="5"/>
      <c r="I43" s="5"/>
      <c r="J43" s="5"/>
      <c r="K43" s="5"/>
      <c r="L43" s="5"/>
      <c r="M43" s="5"/>
      <c r="N43" s="5"/>
      <c r="O43" s="5"/>
      <c r="P43" s="5"/>
      <c r="Q43" s="5"/>
      <c r="R43" s="5"/>
      <c r="S43" s="5"/>
      <c r="T43" s="5"/>
      <c r="U43" s="5"/>
      <c r="V43" s="5"/>
      <c r="W43" s="5"/>
      <c r="X43" s="5"/>
      <c r="Y43" s="5"/>
      <c r="Z43" s="5"/>
      <c r="AA43" s="5"/>
    </row>
    <row r="44" spans="1:27" x14ac:dyDescent="0.35">
      <c r="A44" s="13"/>
      <c r="B44" s="5"/>
      <c r="C44" s="5"/>
      <c r="D44" s="5"/>
      <c r="E44" s="5"/>
      <c r="F44" s="5"/>
      <c r="G44" s="5"/>
      <c r="H44" s="5"/>
      <c r="I44" s="5"/>
      <c r="J44" s="5"/>
      <c r="K44" s="5"/>
      <c r="L44" s="5"/>
      <c r="M44" s="5"/>
      <c r="N44" s="5"/>
      <c r="O44" s="5"/>
      <c r="P44" s="5"/>
      <c r="Q44" s="5"/>
      <c r="R44" s="5"/>
      <c r="S44" s="5"/>
      <c r="T44" s="5"/>
      <c r="U44" s="5"/>
      <c r="V44" s="5"/>
      <c r="W44" s="5"/>
      <c r="X44" s="5"/>
      <c r="Y44" s="5"/>
      <c r="Z44" s="5"/>
      <c r="AA44" s="5"/>
    </row>
    <row r="45" spans="1:27" x14ac:dyDescent="0.35">
      <c r="A45" s="13"/>
      <c r="B45" s="5"/>
      <c r="C45" s="5"/>
      <c r="D45" s="5"/>
      <c r="E45" s="5"/>
      <c r="F45" s="5"/>
      <c r="G45" s="5"/>
      <c r="H45" s="5"/>
      <c r="I45" s="5"/>
      <c r="J45" s="5"/>
      <c r="K45" s="5"/>
      <c r="L45" s="5"/>
      <c r="M45" s="5"/>
      <c r="N45" s="5"/>
      <c r="O45" s="5"/>
      <c r="P45" s="5"/>
      <c r="Q45" s="5"/>
      <c r="R45" s="5"/>
      <c r="S45" s="5"/>
      <c r="T45" s="5"/>
      <c r="U45" s="5"/>
      <c r="V45" s="5"/>
      <c r="W45" s="5"/>
      <c r="X45" s="5"/>
      <c r="Y45" s="5"/>
      <c r="Z45" s="5"/>
      <c r="AA45" s="5"/>
    </row>
    <row r="46" spans="1:27" x14ac:dyDescent="0.35">
      <c r="A46" s="13"/>
      <c r="B46" s="5"/>
      <c r="C46" s="5"/>
      <c r="D46" s="5"/>
      <c r="E46" s="5"/>
      <c r="F46" s="5"/>
      <c r="G46" s="5"/>
      <c r="H46" s="5"/>
      <c r="I46" s="5"/>
      <c r="J46" s="5"/>
      <c r="K46" s="5"/>
      <c r="L46" s="5"/>
      <c r="M46" s="5"/>
      <c r="N46" s="5"/>
      <c r="O46" s="5"/>
      <c r="P46" s="5"/>
      <c r="Q46" s="5"/>
      <c r="R46" s="5"/>
      <c r="S46" s="5"/>
      <c r="T46" s="5"/>
      <c r="U46" s="5"/>
      <c r="V46" s="5"/>
      <c r="W46" s="5"/>
      <c r="X46" s="5"/>
      <c r="Y46" s="5"/>
      <c r="Z46" s="5"/>
      <c r="AA46" s="5"/>
    </row>
    <row r="47" spans="1:27" x14ac:dyDescent="0.35">
      <c r="A47" s="13"/>
      <c r="B47" s="5"/>
      <c r="C47" s="5"/>
      <c r="D47" s="5"/>
      <c r="E47" s="5"/>
      <c r="F47" s="5"/>
      <c r="G47" s="5"/>
      <c r="H47" s="5"/>
      <c r="I47" s="5"/>
      <c r="J47" s="5"/>
      <c r="K47" s="5"/>
      <c r="L47" s="5"/>
      <c r="M47" s="5"/>
      <c r="N47" s="5"/>
      <c r="O47" s="5"/>
      <c r="P47" s="5"/>
      <c r="Q47" s="5"/>
      <c r="R47" s="5"/>
      <c r="S47" s="5"/>
      <c r="T47" s="5"/>
      <c r="U47" s="5"/>
      <c r="V47" s="5"/>
      <c r="W47" s="5"/>
      <c r="X47" s="5"/>
      <c r="Y47" s="5"/>
      <c r="Z47" s="5"/>
      <c r="AA47" s="5"/>
    </row>
    <row r="48" spans="1:27" x14ac:dyDescent="0.35">
      <c r="A48" s="13"/>
      <c r="B48" s="5"/>
      <c r="C48" s="5"/>
      <c r="D48" s="5"/>
      <c r="E48" s="5"/>
      <c r="F48" s="5"/>
      <c r="G48" s="5"/>
      <c r="H48" s="5"/>
      <c r="I48" s="5"/>
      <c r="J48" s="5"/>
      <c r="K48" s="5"/>
      <c r="L48" s="5"/>
      <c r="M48" s="5"/>
      <c r="N48" s="5"/>
      <c r="O48" s="5"/>
      <c r="P48" s="5"/>
      <c r="Q48" s="5"/>
      <c r="R48" s="5"/>
      <c r="S48" s="5"/>
      <c r="T48" s="5"/>
      <c r="U48" s="5"/>
      <c r="V48" s="5"/>
      <c r="W48" s="5"/>
      <c r="X48" s="5"/>
      <c r="Y48" s="5"/>
      <c r="Z48" s="5"/>
      <c r="AA48" s="5"/>
    </row>
    <row r="49" spans="1:27" x14ac:dyDescent="0.35">
      <c r="A49" s="13"/>
      <c r="B49" s="5"/>
      <c r="C49" s="5"/>
      <c r="D49" s="5"/>
      <c r="E49" s="5"/>
      <c r="F49" s="5"/>
      <c r="G49" s="5"/>
      <c r="H49" s="5"/>
      <c r="I49" s="5"/>
      <c r="J49" s="5"/>
      <c r="K49" s="5"/>
      <c r="L49" s="5"/>
      <c r="M49" s="5"/>
      <c r="N49" s="5"/>
      <c r="O49" s="5"/>
      <c r="P49" s="5"/>
      <c r="Q49" s="5"/>
      <c r="R49" s="5"/>
      <c r="S49" s="5"/>
      <c r="T49" s="5"/>
      <c r="U49" s="5"/>
      <c r="V49" s="5"/>
      <c r="W49" s="5"/>
      <c r="X49" s="5"/>
      <c r="Y49" s="5"/>
      <c r="Z49" s="5"/>
      <c r="AA49" s="5"/>
    </row>
    <row r="50" spans="1:27" x14ac:dyDescent="0.35">
      <c r="A50" s="13"/>
      <c r="B50" s="5"/>
      <c r="C50" s="5"/>
      <c r="D50" s="5"/>
      <c r="E50" s="5"/>
      <c r="F50" s="5"/>
      <c r="G50" s="5"/>
      <c r="H50" s="5"/>
      <c r="I50" s="5"/>
      <c r="J50" s="5"/>
      <c r="K50" s="5"/>
      <c r="L50" s="5"/>
      <c r="M50" s="5"/>
      <c r="N50" s="5"/>
      <c r="O50" s="5"/>
      <c r="P50" s="5"/>
      <c r="Q50" s="5"/>
      <c r="R50" s="5"/>
      <c r="S50" s="5"/>
      <c r="T50" s="5"/>
      <c r="U50" s="5"/>
      <c r="V50" s="5"/>
      <c r="W50" s="5"/>
      <c r="X50" s="5"/>
      <c r="Y50" s="5"/>
      <c r="Z50" s="5"/>
      <c r="AA50" s="5"/>
    </row>
    <row r="51" spans="1:27" x14ac:dyDescent="0.35">
      <c r="A51" s="13"/>
      <c r="B51" s="5"/>
      <c r="C51" s="5"/>
      <c r="D51" s="5"/>
      <c r="E51" s="5"/>
      <c r="F51" s="5"/>
      <c r="G51" s="5"/>
      <c r="H51" s="5"/>
      <c r="I51" s="5"/>
      <c r="J51" s="5"/>
      <c r="K51" s="5"/>
      <c r="L51" s="5"/>
      <c r="M51" s="5"/>
      <c r="N51" s="5"/>
      <c r="O51" s="5"/>
      <c r="P51" s="5"/>
      <c r="Q51" s="5"/>
      <c r="R51" s="5"/>
      <c r="S51" s="5"/>
      <c r="T51" s="5"/>
      <c r="U51" s="5"/>
      <c r="V51" s="5"/>
      <c r="W51" s="5"/>
      <c r="X51" s="5"/>
      <c r="Y51" s="5"/>
      <c r="Z51" s="5"/>
      <c r="AA51" s="5"/>
    </row>
    <row r="52" spans="1:27" ht="24.75" customHeight="1" x14ac:dyDescent="0.35">
      <c r="A52" s="13"/>
      <c r="D52" s="5"/>
      <c r="E52" s="5"/>
      <c r="F52" s="5"/>
      <c r="G52" s="5"/>
      <c r="H52" s="5"/>
      <c r="I52" s="5"/>
      <c r="J52" s="5"/>
      <c r="K52" s="5"/>
      <c r="L52" s="5"/>
      <c r="M52" s="5"/>
      <c r="N52" s="5"/>
      <c r="O52" s="5"/>
      <c r="P52" s="5"/>
      <c r="Q52" s="5"/>
      <c r="R52" s="5"/>
      <c r="S52" s="5"/>
      <c r="T52" s="5"/>
      <c r="U52" s="5"/>
      <c r="V52" s="5"/>
      <c r="W52" s="5"/>
      <c r="X52" s="5"/>
      <c r="Y52" s="5"/>
      <c r="Z52" s="5"/>
      <c r="AA52" s="5"/>
    </row>
    <row r="53" spans="1:27" ht="19.5" customHeight="1" x14ac:dyDescent="0.35">
      <c r="A53" s="13"/>
      <c r="C53" s="5"/>
      <c r="D53" s="5"/>
      <c r="E53" s="5"/>
      <c r="F53" s="5"/>
      <c r="G53" s="5"/>
      <c r="H53" s="5"/>
      <c r="I53" s="5"/>
      <c r="J53" s="5"/>
      <c r="K53" s="5"/>
      <c r="L53" s="5"/>
      <c r="M53" s="5"/>
      <c r="N53" s="5"/>
      <c r="O53" s="5"/>
      <c r="P53" s="5"/>
      <c r="Q53" s="5"/>
      <c r="R53" s="5"/>
      <c r="S53" s="5"/>
      <c r="T53" s="5"/>
      <c r="U53" s="5"/>
      <c r="V53" s="5"/>
      <c r="W53" s="5"/>
      <c r="X53" s="5"/>
      <c r="Y53" s="5"/>
      <c r="Z53" s="5"/>
      <c r="AA53" s="5"/>
    </row>
    <row r="54" spans="1:27" ht="19.5" customHeight="1" x14ac:dyDescent="0.35">
      <c r="D54" s="5"/>
      <c r="E54" s="5"/>
      <c r="F54" s="5"/>
      <c r="G54" s="5"/>
      <c r="H54" s="5"/>
      <c r="I54" s="5"/>
      <c r="J54" s="5"/>
      <c r="K54" s="5"/>
      <c r="L54" s="5"/>
      <c r="M54" s="5"/>
      <c r="N54" s="5"/>
      <c r="O54" s="5"/>
      <c r="P54" s="5"/>
      <c r="Q54" s="5"/>
      <c r="R54" s="5"/>
      <c r="S54" s="5"/>
      <c r="T54" s="5"/>
      <c r="U54" s="5"/>
      <c r="V54" s="5"/>
      <c r="W54" s="5"/>
      <c r="X54" s="5"/>
      <c r="Z54" s="5"/>
      <c r="AA54" s="5"/>
    </row>
    <row r="55" spans="1:27" ht="19.5" customHeight="1" x14ac:dyDescent="0.35">
      <c r="C55" s="5"/>
      <c r="D55" s="5"/>
      <c r="E55" s="5"/>
      <c r="F55" s="5"/>
      <c r="G55" s="5"/>
      <c r="H55" s="5"/>
      <c r="I55" s="5"/>
      <c r="J55" s="5"/>
      <c r="K55" s="5"/>
      <c r="L55" s="5"/>
      <c r="M55" s="5"/>
      <c r="N55" s="5"/>
      <c r="O55" s="5"/>
      <c r="P55" s="5"/>
      <c r="Q55" s="5"/>
      <c r="R55" s="5"/>
      <c r="S55" s="5"/>
      <c r="T55" s="5"/>
      <c r="U55" s="5"/>
      <c r="V55" s="5"/>
      <c r="W55" s="5"/>
      <c r="X55" s="5"/>
      <c r="Z55" s="5"/>
      <c r="AA55" s="5"/>
    </row>
    <row r="56" spans="1:27" ht="19.5" customHeight="1" x14ac:dyDescent="0.35">
      <c r="D56" s="5"/>
      <c r="E56" s="5"/>
      <c r="F56" s="5"/>
      <c r="G56" s="5"/>
      <c r="H56" s="5"/>
      <c r="I56" s="5"/>
      <c r="J56" s="5"/>
      <c r="K56" s="5"/>
      <c r="L56" s="5"/>
      <c r="M56" s="5"/>
      <c r="N56" s="5"/>
      <c r="O56" s="5"/>
      <c r="P56" s="5"/>
      <c r="Q56" s="5"/>
      <c r="R56" s="5"/>
      <c r="S56" s="5"/>
      <c r="T56" s="5"/>
      <c r="U56" s="5"/>
      <c r="V56" s="5"/>
      <c r="W56" s="5"/>
      <c r="X56" s="5"/>
      <c r="Z56" s="5"/>
      <c r="AA56" s="5"/>
    </row>
    <row r="57" spans="1:27" ht="19.5" customHeight="1" x14ac:dyDescent="0.35">
      <c r="C57" s="5"/>
      <c r="D57" s="5"/>
      <c r="E57" s="5"/>
      <c r="F57" s="5"/>
      <c r="G57" s="5"/>
      <c r="H57" s="5"/>
      <c r="I57" s="5"/>
      <c r="J57" s="5"/>
      <c r="K57" s="5"/>
      <c r="L57" s="5"/>
      <c r="M57" s="5"/>
      <c r="N57" s="5"/>
      <c r="O57" s="5"/>
      <c r="P57" s="5"/>
      <c r="Q57" s="5"/>
      <c r="R57" s="5"/>
      <c r="S57" s="5"/>
      <c r="T57" s="5"/>
      <c r="U57" s="5"/>
      <c r="V57" s="5"/>
      <c r="W57" s="5"/>
      <c r="X57" s="5"/>
      <c r="Z57" s="5"/>
      <c r="AA57" s="5"/>
    </row>
    <row r="58" spans="1:27" ht="19.5" customHeight="1" x14ac:dyDescent="0.35">
      <c r="D58" s="5"/>
      <c r="E58" s="5"/>
      <c r="F58" s="5"/>
      <c r="G58" s="5"/>
      <c r="H58" s="5"/>
      <c r="I58" s="5"/>
      <c r="J58" s="5"/>
      <c r="K58" s="5"/>
      <c r="L58" s="5"/>
      <c r="M58" s="5"/>
      <c r="N58" s="5"/>
      <c r="O58" s="5"/>
      <c r="P58" s="5"/>
      <c r="Q58" s="5"/>
      <c r="R58" s="5"/>
      <c r="S58" s="5"/>
      <c r="T58" s="5"/>
      <c r="U58" s="5"/>
      <c r="V58" s="5"/>
      <c r="W58" s="5"/>
      <c r="X58" s="5"/>
      <c r="Z58" s="5"/>
      <c r="AA58" s="5"/>
    </row>
    <row r="59" spans="1:27" ht="19.5" customHeight="1" x14ac:dyDescent="0.35">
      <c r="C59" s="5"/>
      <c r="D59" s="5"/>
      <c r="E59" s="5"/>
      <c r="F59" s="5"/>
      <c r="G59" s="5"/>
      <c r="H59" s="5"/>
      <c r="I59" s="5"/>
      <c r="J59" s="5"/>
      <c r="K59" s="5"/>
      <c r="L59" s="5"/>
      <c r="M59" s="5"/>
      <c r="N59" s="5"/>
      <c r="O59" s="5"/>
      <c r="P59" s="5"/>
      <c r="Q59" s="5"/>
      <c r="R59" s="5"/>
      <c r="S59" s="5"/>
      <c r="T59" s="5"/>
      <c r="U59" s="5"/>
      <c r="V59" s="5"/>
      <c r="W59" s="5"/>
      <c r="X59" s="5"/>
      <c r="Z59" s="5"/>
      <c r="AA59" s="5"/>
    </row>
    <row r="60" spans="1:27" x14ac:dyDescent="0.35">
      <c r="J60" s="5"/>
      <c r="K60" s="5"/>
      <c r="L60" s="5"/>
      <c r="M60" s="5"/>
      <c r="N60" s="5"/>
      <c r="O60" s="5"/>
      <c r="P60" s="5"/>
      <c r="Q60" s="5"/>
      <c r="R60" s="5"/>
      <c r="S60" s="5"/>
      <c r="T60" s="5"/>
      <c r="U60" s="5"/>
      <c r="V60" s="5"/>
      <c r="W60" s="5"/>
      <c r="X60" s="5"/>
      <c r="Z60" s="5"/>
      <c r="AA60" s="5"/>
    </row>
    <row r="61" spans="1:27" x14ac:dyDescent="0.35">
      <c r="J61" s="5"/>
      <c r="K61" s="5"/>
      <c r="L61" s="5"/>
      <c r="M61" s="5"/>
      <c r="N61" s="5"/>
      <c r="O61" s="5"/>
      <c r="P61" s="5"/>
      <c r="Q61" s="5"/>
      <c r="R61" s="5"/>
      <c r="S61" s="5"/>
      <c r="T61" s="5"/>
      <c r="U61" s="5"/>
      <c r="V61" s="5"/>
      <c r="W61" s="5"/>
      <c r="X61" s="5"/>
      <c r="Z61" s="5"/>
      <c r="AA61" s="5"/>
    </row>
    <row r="62" spans="1:27" x14ac:dyDescent="0.35">
      <c r="J62" s="5"/>
      <c r="K62" s="5"/>
      <c r="L62" s="5"/>
      <c r="M62" s="5"/>
      <c r="N62" s="5"/>
      <c r="O62" s="5"/>
      <c r="P62" s="5"/>
      <c r="Q62" s="5"/>
      <c r="R62" s="5"/>
      <c r="S62" s="5"/>
      <c r="T62" s="5"/>
      <c r="U62" s="5"/>
      <c r="V62" s="5"/>
      <c r="W62" s="5"/>
      <c r="X62" s="5"/>
      <c r="Z62" s="5"/>
      <c r="AA62" s="5"/>
    </row>
    <row r="63" spans="1:27" x14ac:dyDescent="0.35">
      <c r="J63" s="5"/>
      <c r="K63" s="5"/>
      <c r="L63" s="5"/>
      <c r="M63" s="5"/>
      <c r="N63" s="5"/>
      <c r="O63" s="5"/>
      <c r="P63" s="5"/>
      <c r="Q63" s="5"/>
      <c r="R63" s="5"/>
      <c r="S63" s="5"/>
      <c r="T63" s="5"/>
      <c r="U63" s="5"/>
      <c r="V63" s="5"/>
      <c r="W63" s="5"/>
      <c r="X63" s="5"/>
      <c r="Y63" s="5"/>
      <c r="Z63" s="5"/>
      <c r="AA63" s="5"/>
    </row>
    <row r="64" spans="1:27" x14ac:dyDescent="0.35">
      <c r="J64" s="5"/>
      <c r="K64" s="5"/>
      <c r="L64" s="5"/>
      <c r="M64" s="5"/>
      <c r="N64" s="5"/>
      <c r="O64" s="5"/>
      <c r="P64" s="5"/>
      <c r="Q64" s="5"/>
      <c r="R64" s="5"/>
      <c r="S64" s="5"/>
      <c r="T64" s="5"/>
      <c r="U64" s="5"/>
      <c r="V64" s="5"/>
      <c r="W64" s="5"/>
      <c r="X64" s="5"/>
      <c r="Y64" s="5"/>
      <c r="Z64" s="5"/>
      <c r="AA64" s="5"/>
    </row>
    <row r="65" spans="1:27" ht="33.75" customHeight="1" x14ac:dyDescent="0.35">
      <c r="J65" s="5"/>
      <c r="K65" s="5"/>
      <c r="L65" s="5"/>
      <c r="M65" s="5"/>
      <c r="N65" s="5"/>
      <c r="O65" s="5"/>
      <c r="P65" s="5"/>
      <c r="Q65" s="5"/>
      <c r="R65" s="5"/>
      <c r="S65" s="5"/>
      <c r="T65" s="5"/>
      <c r="U65" s="5"/>
      <c r="V65" s="5"/>
      <c r="W65" s="5"/>
      <c r="X65" s="5"/>
      <c r="Y65" s="5"/>
      <c r="Z65" s="5"/>
      <c r="AA65" s="5"/>
    </row>
    <row r="66" spans="1:27" ht="42.75" customHeight="1" x14ac:dyDescent="0.35">
      <c r="J66" s="5"/>
      <c r="K66" s="5"/>
      <c r="L66" s="5"/>
      <c r="M66" s="5"/>
      <c r="N66" s="5"/>
      <c r="O66" s="5"/>
      <c r="P66" s="5"/>
      <c r="Q66" s="5"/>
      <c r="R66" s="5"/>
      <c r="S66" s="5"/>
      <c r="T66" s="5"/>
      <c r="U66" s="5"/>
      <c r="V66" s="5"/>
      <c r="W66" s="5"/>
      <c r="X66" s="5"/>
      <c r="Y66" s="5"/>
      <c r="Z66" s="5"/>
      <c r="AA66" s="5"/>
    </row>
    <row r="67" spans="1:27" x14ac:dyDescent="0.35">
      <c r="J67" s="5"/>
      <c r="K67" s="5"/>
      <c r="L67" s="5"/>
      <c r="M67" s="5"/>
      <c r="N67" s="5"/>
      <c r="O67" s="5"/>
      <c r="P67" s="5"/>
      <c r="Q67" s="5"/>
      <c r="R67" s="5"/>
      <c r="S67" s="5"/>
      <c r="T67" s="5"/>
      <c r="U67" s="5"/>
      <c r="V67" s="5"/>
      <c r="W67" s="5"/>
      <c r="X67" s="5"/>
      <c r="Y67" s="5"/>
      <c r="Z67" s="5"/>
      <c r="AA67" s="5"/>
    </row>
    <row r="68" spans="1:27" x14ac:dyDescent="0.35">
      <c r="G68" s="5"/>
      <c r="H68" s="5"/>
      <c r="J68" s="5"/>
      <c r="K68" s="5"/>
      <c r="L68" s="5"/>
      <c r="M68" s="5"/>
      <c r="N68" s="5"/>
      <c r="O68" s="5"/>
      <c r="P68" s="5"/>
      <c r="Q68" s="5"/>
      <c r="R68" s="5"/>
      <c r="S68" s="5"/>
      <c r="T68" s="5"/>
      <c r="U68" s="5"/>
      <c r="V68" s="5"/>
      <c r="W68" s="5"/>
      <c r="X68" s="5"/>
      <c r="Y68" s="5"/>
      <c r="Z68" s="5"/>
      <c r="AA68" s="5"/>
    </row>
    <row r="69" spans="1:27" x14ac:dyDescent="0.35">
      <c r="G69" s="5"/>
      <c r="H69" s="5"/>
      <c r="J69" s="5"/>
      <c r="K69" s="5"/>
      <c r="L69" s="5"/>
      <c r="M69" s="5"/>
      <c r="N69" s="5"/>
      <c r="O69" s="5"/>
      <c r="P69" s="5"/>
      <c r="Q69" s="5"/>
      <c r="R69" s="5"/>
      <c r="S69" s="5"/>
      <c r="T69" s="5"/>
      <c r="U69" s="5"/>
      <c r="V69" s="5"/>
      <c r="W69" s="5"/>
      <c r="X69" s="5"/>
      <c r="Y69" s="5"/>
      <c r="Z69" s="5"/>
      <c r="AA69" s="5"/>
    </row>
    <row r="70" spans="1:27" x14ac:dyDescent="0.35">
      <c r="G70" s="5"/>
      <c r="H70" s="5"/>
      <c r="K70" s="5"/>
      <c r="L70" s="5"/>
      <c r="M70" s="5"/>
      <c r="Y70" s="5"/>
      <c r="Z70" s="5"/>
      <c r="AA70" s="5"/>
    </row>
    <row r="71" spans="1:27" x14ac:dyDescent="0.35">
      <c r="G71" s="5"/>
      <c r="H71" s="5"/>
      <c r="K71" s="5"/>
      <c r="Y71" s="5"/>
      <c r="Z71" s="5"/>
      <c r="AA71" s="5"/>
    </row>
    <row r="72" spans="1:27" x14ac:dyDescent="0.35">
      <c r="G72" s="5"/>
      <c r="H72" s="5"/>
      <c r="K72" s="5"/>
      <c r="L72" s="5"/>
      <c r="M72" s="5"/>
      <c r="Y72" s="5"/>
      <c r="Z72" s="5"/>
      <c r="AA72" s="5"/>
    </row>
    <row r="73" spans="1:27" x14ac:dyDescent="0.35">
      <c r="G73" s="5"/>
      <c r="H73" s="5"/>
      <c r="K73" s="5"/>
      <c r="X73" s="5"/>
      <c r="Y73" s="5"/>
      <c r="Z73" s="5"/>
      <c r="AA73" s="5"/>
    </row>
    <row r="74" spans="1:27" x14ac:dyDescent="0.35">
      <c r="A74" s="13"/>
      <c r="F74" s="5"/>
      <c r="G74" s="5"/>
      <c r="H74" s="5"/>
      <c r="K74" s="5"/>
      <c r="L74" s="5"/>
      <c r="M74" s="5"/>
      <c r="Z74" s="5"/>
      <c r="AA74" s="5"/>
    </row>
    <row r="75" spans="1:27" x14ac:dyDescent="0.35">
      <c r="A75" s="13"/>
      <c r="B75" s="4"/>
      <c r="C75" s="5"/>
      <c r="D75" s="5"/>
      <c r="E75" s="5"/>
      <c r="F75" s="5"/>
      <c r="G75" s="5"/>
      <c r="H75" s="5"/>
      <c r="K75" s="5"/>
      <c r="Z75" s="5"/>
      <c r="AA75" s="5"/>
    </row>
    <row r="76" spans="1:27" x14ac:dyDescent="0.35">
      <c r="A76" s="13"/>
      <c r="B76" s="4"/>
      <c r="C76" s="5"/>
      <c r="D76" s="5"/>
      <c r="E76" s="5"/>
      <c r="F76" s="5"/>
      <c r="G76" s="5"/>
      <c r="H76" s="5"/>
      <c r="K76" s="5"/>
      <c r="L76" s="5"/>
      <c r="M76" s="5"/>
      <c r="Z76" s="5"/>
      <c r="AA76" s="5"/>
    </row>
    <row r="77" spans="1:27" x14ac:dyDescent="0.35">
      <c r="A77" s="13"/>
      <c r="B77" s="4"/>
      <c r="C77" s="5"/>
      <c r="D77" s="5"/>
      <c r="E77" s="5"/>
      <c r="F77" s="5"/>
      <c r="G77" s="5"/>
      <c r="H77" s="5"/>
      <c r="K77" s="5"/>
      <c r="Z77" s="5"/>
      <c r="AA77" s="5"/>
    </row>
    <row r="78" spans="1:27" x14ac:dyDescent="0.35">
      <c r="A78" s="13"/>
      <c r="B78" s="4"/>
      <c r="C78" s="5"/>
      <c r="D78" s="5"/>
      <c r="E78" s="5"/>
      <c r="K78" s="5"/>
      <c r="L78" s="5"/>
      <c r="M78" s="5"/>
      <c r="Z78" s="5"/>
      <c r="AA78" s="5"/>
    </row>
    <row r="79" spans="1:27" x14ac:dyDescent="0.35">
      <c r="A79" s="13"/>
      <c r="B79" s="4"/>
      <c r="C79" s="5"/>
      <c r="D79" s="5"/>
      <c r="E79" s="5"/>
      <c r="K79" s="5"/>
      <c r="Z79" s="5"/>
      <c r="AA79" s="5"/>
    </row>
    <row r="80" spans="1:27" x14ac:dyDescent="0.35">
      <c r="A80" s="13"/>
      <c r="B80" s="4"/>
      <c r="C80" s="5"/>
      <c r="D80" s="5"/>
      <c r="E80" s="5"/>
      <c r="Z80" s="5"/>
      <c r="AA80" s="5"/>
    </row>
    <row r="81" spans="1:27" x14ac:dyDescent="0.35">
      <c r="A81" s="13"/>
      <c r="B81" s="4"/>
      <c r="C81" s="5"/>
      <c r="D81" s="5"/>
      <c r="E81" s="5"/>
      <c r="X81" s="5"/>
      <c r="Y81" s="5"/>
      <c r="Z81" s="5"/>
      <c r="AA81" s="5"/>
    </row>
    <row r="82" spans="1:27" x14ac:dyDescent="0.35">
      <c r="A82" s="13"/>
      <c r="B82" s="4"/>
      <c r="C82" s="5"/>
      <c r="D82" s="5"/>
      <c r="E82" s="5"/>
      <c r="X82" s="5"/>
      <c r="Y82" s="5"/>
      <c r="Z82" s="5"/>
      <c r="AA82" s="5"/>
    </row>
    <row r="83" spans="1:27" x14ac:dyDescent="0.35">
      <c r="A83" s="13"/>
      <c r="B83" s="4"/>
      <c r="C83" s="5"/>
      <c r="D83" s="5"/>
      <c r="E83" s="5"/>
      <c r="X83" s="5"/>
      <c r="Y83" s="5"/>
      <c r="Z83" s="5"/>
      <c r="AA83" s="5"/>
    </row>
    <row r="84" spans="1:27" x14ac:dyDescent="0.35">
      <c r="A84" s="13"/>
      <c r="B84" s="4"/>
      <c r="C84" s="5"/>
      <c r="X84" s="5"/>
      <c r="Y84" s="5"/>
      <c r="Z84" s="5"/>
      <c r="AA84" s="5"/>
    </row>
    <row r="85" spans="1:27" x14ac:dyDescent="0.35">
      <c r="A85" s="13"/>
      <c r="B85" s="4"/>
      <c r="C85" s="5"/>
      <c r="X85" s="5"/>
      <c r="Y85" s="5"/>
      <c r="Z85" s="5"/>
      <c r="AA85" s="5"/>
    </row>
    <row r="86" spans="1:27" x14ac:dyDescent="0.35">
      <c r="A86" s="13"/>
      <c r="B86" s="4"/>
      <c r="C86" s="5"/>
      <c r="X86" s="5"/>
      <c r="Y86" s="5"/>
      <c r="Z86" s="5"/>
      <c r="AA86" s="5"/>
    </row>
    <row r="87" spans="1:27" x14ac:dyDescent="0.35">
      <c r="A87" s="13"/>
      <c r="B87" s="4"/>
      <c r="C87" s="5"/>
      <c r="D87" s="5"/>
      <c r="E87" s="5"/>
      <c r="G87" s="5"/>
      <c r="H87" s="5"/>
      <c r="I87" s="5"/>
      <c r="X87" s="5"/>
      <c r="Y87" s="5"/>
      <c r="Z87" s="5"/>
      <c r="AA87" s="5"/>
    </row>
    <row r="88" spans="1:27" x14ac:dyDescent="0.35">
      <c r="A88" s="13"/>
      <c r="B88" s="4"/>
      <c r="C88" s="5"/>
      <c r="D88" s="5"/>
      <c r="E88" s="5"/>
      <c r="F88" s="5"/>
      <c r="G88" s="5"/>
      <c r="H88" s="5"/>
      <c r="I88" s="5"/>
      <c r="X88" s="5"/>
      <c r="Y88" s="5"/>
      <c r="Z88" s="5"/>
      <c r="AA88" s="5"/>
    </row>
    <row r="89" spans="1:27" x14ac:dyDescent="0.35">
      <c r="A89" s="13"/>
      <c r="B89" s="4"/>
      <c r="C89" s="5"/>
      <c r="D89" s="5"/>
      <c r="E89" s="5"/>
      <c r="F89" s="5"/>
      <c r="G89" s="5"/>
      <c r="H89" s="5"/>
      <c r="I89" s="5"/>
      <c r="X89" s="5"/>
      <c r="Y89" s="5"/>
      <c r="Z89" s="5"/>
      <c r="AA89" s="5"/>
    </row>
    <row r="90" spans="1:27" x14ac:dyDescent="0.35">
      <c r="A90" s="13"/>
      <c r="B90" s="4"/>
      <c r="C90" s="5"/>
      <c r="D90" s="5"/>
      <c r="E90" s="5"/>
      <c r="F90" s="5"/>
      <c r="G90" s="5"/>
      <c r="H90" s="5"/>
      <c r="I90" s="5"/>
      <c r="X90" s="5"/>
      <c r="Y90" s="5"/>
      <c r="Z90" s="5"/>
      <c r="AA90" s="5"/>
    </row>
    <row r="91" spans="1:27" x14ac:dyDescent="0.35">
      <c r="A91" s="4"/>
      <c r="B91" s="4"/>
      <c r="C91" s="4"/>
      <c r="D91" s="4"/>
      <c r="E91" s="4"/>
      <c r="F91" s="4"/>
      <c r="G91" s="4"/>
      <c r="H91" s="4"/>
      <c r="I91" s="4"/>
      <c r="X91" s="5"/>
      <c r="Y91" s="5"/>
      <c r="Z91" s="5"/>
      <c r="AA91" s="5"/>
    </row>
    <row r="92" spans="1:27" x14ac:dyDescent="0.35">
      <c r="A92" s="4"/>
      <c r="B92" s="4"/>
      <c r="C92" s="4"/>
      <c r="D92" s="4"/>
      <c r="E92" s="4"/>
      <c r="F92" s="4"/>
      <c r="X92" s="5"/>
      <c r="Y92" s="5"/>
      <c r="Z92" s="5"/>
      <c r="AA92" s="5"/>
    </row>
    <row r="93" spans="1:27" x14ac:dyDescent="0.35">
      <c r="A93" s="4"/>
      <c r="B93" s="4"/>
      <c r="C93" s="4"/>
      <c r="D93" s="4"/>
      <c r="E93" s="4"/>
      <c r="F93" s="4"/>
      <c r="W93" s="5"/>
      <c r="X93" s="5"/>
      <c r="Y93" s="5"/>
      <c r="Z93" s="5"/>
      <c r="AA93" s="5"/>
    </row>
    <row r="94" spans="1:27" ht="30" customHeight="1" x14ac:dyDescent="0.35">
      <c r="A94" s="4"/>
      <c r="B94" s="4"/>
      <c r="C94" s="4"/>
      <c r="D94" s="4"/>
      <c r="E94" s="4"/>
      <c r="F94" s="4"/>
      <c r="W94" s="5"/>
      <c r="X94" s="5"/>
      <c r="Y94" s="5"/>
      <c r="Z94" s="5"/>
      <c r="AA94" s="5"/>
    </row>
    <row r="95" spans="1:27" ht="54" customHeight="1" x14ac:dyDescent="0.35">
      <c r="A95" s="4"/>
      <c r="B95" s="4"/>
      <c r="C95" s="4"/>
      <c r="D95" s="4"/>
      <c r="E95" s="4"/>
      <c r="F95" s="4"/>
      <c r="W95" s="5"/>
      <c r="X95" s="5"/>
      <c r="Y95" s="5"/>
      <c r="Z95" s="5"/>
      <c r="AA95" s="5"/>
    </row>
    <row r="96" spans="1:27" x14ac:dyDescent="0.35">
      <c r="A96" s="4"/>
      <c r="B96" s="4"/>
      <c r="C96" s="4"/>
      <c r="D96" s="4"/>
      <c r="E96" s="4"/>
      <c r="F96" s="4"/>
      <c r="N96" s="5"/>
      <c r="O96" s="5"/>
      <c r="P96" s="5"/>
      <c r="Q96" s="5"/>
      <c r="R96" s="5"/>
      <c r="S96" s="5"/>
      <c r="T96" s="5"/>
      <c r="U96" s="5"/>
      <c r="V96" s="5"/>
      <c r="W96" s="5"/>
      <c r="X96" s="5"/>
      <c r="Y96" s="5"/>
      <c r="Z96" s="5"/>
      <c r="AA96" s="5"/>
    </row>
    <row r="97" spans="1:27" x14ac:dyDescent="0.35">
      <c r="A97" s="4"/>
      <c r="B97" s="4"/>
      <c r="C97" s="4"/>
      <c r="D97" s="4"/>
      <c r="E97" s="4"/>
      <c r="F97" s="4"/>
      <c r="N97" s="5"/>
      <c r="O97" s="5"/>
      <c r="P97" s="5"/>
      <c r="Q97" s="5"/>
      <c r="R97" s="5"/>
      <c r="S97" s="5"/>
      <c r="T97" s="5"/>
      <c r="U97" s="5"/>
      <c r="V97" s="5"/>
      <c r="W97" s="5"/>
      <c r="X97" s="5"/>
      <c r="Y97" s="5"/>
      <c r="Z97" s="5"/>
      <c r="AA97" s="5"/>
    </row>
    <row r="98" spans="1:27" x14ac:dyDescent="0.35">
      <c r="A98" s="4"/>
      <c r="B98" s="4"/>
      <c r="C98" s="4"/>
      <c r="D98" s="4"/>
      <c r="E98" s="4"/>
      <c r="F98" s="4"/>
      <c r="N98" s="5"/>
      <c r="O98" s="5"/>
      <c r="P98" s="5"/>
      <c r="Q98" s="5"/>
      <c r="R98" s="5"/>
      <c r="S98" s="5"/>
      <c r="T98" s="5"/>
      <c r="U98" s="5"/>
      <c r="V98" s="5"/>
      <c r="W98" s="5"/>
      <c r="X98" s="5"/>
      <c r="Y98" s="5"/>
      <c r="Z98" s="5"/>
      <c r="AA98" s="5"/>
    </row>
    <row r="99" spans="1:27" x14ac:dyDescent="0.35">
      <c r="A99" s="4"/>
      <c r="B99" s="4"/>
      <c r="C99" s="4"/>
      <c r="D99" s="4"/>
      <c r="E99" s="4"/>
      <c r="F99" s="4"/>
      <c r="N99" s="5"/>
      <c r="O99" s="5"/>
      <c r="P99" s="5"/>
      <c r="Q99" s="5"/>
      <c r="R99" s="5"/>
      <c r="S99" s="5"/>
      <c r="T99" s="5"/>
      <c r="U99" s="5"/>
      <c r="V99" s="5"/>
      <c r="W99" s="5"/>
      <c r="X99" s="5"/>
      <c r="Y99" s="5"/>
      <c r="Z99" s="5"/>
      <c r="AA99" s="5"/>
    </row>
    <row r="100" spans="1:27" x14ac:dyDescent="0.35">
      <c r="A100" s="4"/>
      <c r="B100" s="4"/>
      <c r="C100" s="4"/>
      <c r="D100" s="4"/>
      <c r="E100" s="4"/>
      <c r="F100" s="4"/>
      <c r="N100" s="5"/>
      <c r="O100" s="5"/>
      <c r="P100" s="5"/>
      <c r="Q100" s="5"/>
      <c r="R100" s="5"/>
      <c r="S100" s="5"/>
      <c r="T100" s="5"/>
      <c r="U100" s="5"/>
      <c r="V100" s="5"/>
      <c r="W100" s="5"/>
      <c r="X100" s="5"/>
      <c r="Y100" s="5"/>
      <c r="Z100" s="5"/>
      <c r="AA100" s="5"/>
    </row>
    <row r="101" spans="1:27" x14ac:dyDescent="0.35">
      <c r="A101" s="4"/>
      <c r="B101" s="4"/>
      <c r="C101" s="4"/>
      <c r="D101" s="4"/>
      <c r="E101" s="4"/>
      <c r="F101" s="4"/>
      <c r="N101" s="5"/>
      <c r="O101" s="5"/>
      <c r="P101" s="5"/>
      <c r="Q101" s="5"/>
      <c r="R101" s="5"/>
      <c r="S101" s="5"/>
      <c r="T101" s="5"/>
      <c r="U101" s="5"/>
      <c r="V101" s="5"/>
      <c r="W101" s="5"/>
      <c r="X101" s="5"/>
      <c r="Y101" s="5"/>
      <c r="Z101" s="5"/>
      <c r="AA101" s="5"/>
    </row>
    <row r="102" spans="1:27" x14ac:dyDescent="0.35">
      <c r="A102" s="4"/>
      <c r="B102" s="4"/>
      <c r="C102" s="4"/>
      <c r="D102" s="4"/>
      <c r="E102" s="4"/>
      <c r="F102" s="4"/>
      <c r="G102" s="4"/>
      <c r="H102" s="4"/>
      <c r="I102" s="4"/>
      <c r="J102" s="4"/>
      <c r="K102" s="4"/>
      <c r="L102" s="4"/>
      <c r="M102" s="4"/>
      <c r="N102" s="5"/>
      <c r="O102" s="5"/>
      <c r="P102" s="5"/>
      <c r="Q102" s="5"/>
      <c r="R102" s="5"/>
      <c r="S102" s="5"/>
      <c r="T102" s="5"/>
      <c r="U102" s="5"/>
      <c r="V102" s="5"/>
      <c r="W102" s="5"/>
      <c r="X102" s="5"/>
      <c r="Y102" s="5"/>
      <c r="Z102" s="5"/>
      <c r="AA102" s="5"/>
    </row>
    <row r="103" spans="1:27" x14ac:dyDescent="0.35">
      <c r="A103" s="13"/>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1:27" x14ac:dyDescent="0.35">
      <c r="A104" s="13">
        <v>7</v>
      </c>
      <c r="N104" s="5"/>
      <c r="O104" s="5"/>
      <c r="P104" s="5"/>
      <c r="Q104" s="5"/>
      <c r="R104" s="5"/>
      <c r="S104" s="5"/>
      <c r="T104" s="5"/>
      <c r="U104" s="5"/>
      <c r="V104" s="5"/>
      <c r="W104" s="5"/>
      <c r="X104" s="5"/>
      <c r="Y104" s="5"/>
    </row>
    <row r="105" spans="1:27" x14ac:dyDescent="0.35">
      <c r="A105" s="13"/>
    </row>
    <row r="106" spans="1:27" x14ac:dyDescent="0.35">
      <c r="A106" s="13"/>
    </row>
    <row r="107" spans="1:27" x14ac:dyDescent="0.35">
      <c r="A107" s="13"/>
    </row>
    <row r="108" spans="1:27" x14ac:dyDescent="0.35">
      <c r="A108" s="13"/>
    </row>
    <row r="109" spans="1:27" x14ac:dyDescent="0.35">
      <c r="A109" s="13"/>
    </row>
    <row r="110" spans="1:27" x14ac:dyDescent="0.35">
      <c r="A110" s="13"/>
    </row>
    <row r="111" spans="1:27" x14ac:dyDescent="0.35">
      <c r="A111" s="13"/>
    </row>
    <row r="120" ht="12.75" customHeight="1" x14ac:dyDescent="0.35"/>
  </sheetData>
  <mergeCells count="52">
    <mergeCell ref="X29:X30"/>
    <mergeCell ref="V29:V30"/>
    <mergeCell ref="U28:X28"/>
    <mergeCell ref="U29:U30"/>
    <mergeCell ref="X18:X19"/>
    <mergeCell ref="U18:U19"/>
    <mergeCell ref="I17:O17"/>
    <mergeCell ref="U17:X17"/>
    <mergeCell ref="W18:W19"/>
    <mergeCell ref="V18:V19"/>
    <mergeCell ref="I18:O19"/>
    <mergeCell ref="B6:C6"/>
    <mergeCell ref="D6:F6"/>
    <mergeCell ref="D8:F8"/>
    <mergeCell ref="D7:F7"/>
    <mergeCell ref="D9:F9"/>
    <mergeCell ref="D11:F11"/>
    <mergeCell ref="D10:F10"/>
    <mergeCell ref="I7:K7"/>
    <mergeCell ref="B34:E34"/>
    <mergeCell ref="B35:E35"/>
    <mergeCell ref="B17:E19"/>
    <mergeCell ref="C25:N25"/>
    <mergeCell ref="B20:E20"/>
    <mergeCell ref="B21:E21"/>
    <mergeCell ref="B22:E22"/>
    <mergeCell ref="F17:F19"/>
    <mergeCell ref="G17:G19"/>
    <mergeCell ref="B23:E23"/>
    <mergeCell ref="B24:E24"/>
    <mergeCell ref="H18:H19"/>
    <mergeCell ref="B28:E30"/>
    <mergeCell ref="F28:F30"/>
    <mergeCell ref="G28:G30"/>
    <mergeCell ref="I28:O28"/>
    <mergeCell ref="W29:W30"/>
    <mergeCell ref="H29:H30"/>
    <mergeCell ref="I29:O30"/>
    <mergeCell ref="C36:N36"/>
    <mergeCell ref="U39:W39"/>
    <mergeCell ref="B31:E31"/>
    <mergeCell ref="B32:E32"/>
    <mergeCell ref="B33:E33"/>
    <mergeCell ref="I21:M21"/>
    <mergeCell ref="I22:M22"/>
    <mergeCell ref="I23:M23"/>
    <mergeCell ref="I24:M24"/>
    <mergeCell ref="I35:M35"/>
    <mergeCell ref="I34:M34"/>
    <mergeCell ref="I33:M33"/>
    <mergeCell ref="I32:M32"/>
    <mergeCell ref="I31:M31"/>
  </mergeCells>
  <phoneticPr fontId="6" type="noConversion"/>
  <conditionalFormatting sqref="L7">
    <cfRule type="expression" dxfId="0" priority="7">
      <formula>K7="FPA"</formula>
    </cfRule>
  </conditionalFormatting>
  <hyperlinks>
    <hyperlink ref="A3" location="Welcome!A1" display="Return to index" xr:uid="{00000000-0004-0000-0200-000000000000}"/>
  </hyperlinks>
  <pageMargins left="0.74803149606299213" right="0.35433070866141736" top="0.98425196850393704" bottom="0.39370078740157483" header="0.51181102362204722" footer="0.51181102362204722"/>
  <pageSetup paperSize="9" scale="51" orientation="landscape" blackAndWhite="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'Service areas'!$A$8:$A$20</xm:f>
          </x14:formula1>
          <xm:sqref>I7</xm:sqref>
        </x14:dataValidation>
        <x14:dataValidation type="list" allowBlank="1" showInputMessage="1" showErrorMessage="1" xr:uid="{00000000-0002-0000-0200-000000000000}">
          <x14:formula1>
            <xm:f>'Reference data'!$A$10:$A$118</xm:f>
          </x14:formula1>
          <xm:sqref>B31:E35 B20:E24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69"/>
  <sheetViews>
    <sheetView zoomScale="70" zoomScaleNormal="70" workbookViewId="0">
      <selection activeCell="D1" sqref="D1"/>
    </sheetView>
  </sheetViews>
  <sheetFormatPr defaultColWidth="9.140625" defaultRowHeight="18" x14ac:dyDescent="0.35"/>
  <cols>
    <col min="1" max="26" width="9.7109375" style="85" customWidth="1"/>
    <col min="27" max="28" width="9.140625" style="85"/>
    <col min="29" max="29" width="16.85546875" style="85" customWidth="1"/>
    <col min="30" max="16384" width="9.140625" style="85"/>
  </cols>
  <sheetData>
    <row r="1" spans="1:21" x14ac:dyDescent="0.35">
      <c r="A1" s="85" t="s">
        <v>7</v>
      </c>
      <c r="N1" s="108"/>
    </row>
    <row r="2" spans="1:21" ht="15.75" customHeight="1" x14ac:dyDescent="0.35">
      <c r="A2" s="85" t="s">
        <v>8</v>
      </c>
    </row>
    <row r="3" spans="1:21" x14ac:dyDescent="0.35">
      <c r="U3" s="109"/>
    </row>
    <row r="4" spans="1:21" x14ac:dyDescent="0.35">
      <c r="U4" s="109"/>
    </row>
    <row r="5" spans="1:21" x14ac:dyDescent="0.35">
      <c r="U5" s="109"/>
    </row>
    <row r="6" spans="1:21" x14ac:dyDescent="0.35">
      <c r="U6" s="109"/>
    </row>
    <row r="7" spans="1:21" x14ac:dyDescent="0.35">
      <c r="U7" s="109"/>
    </row>
    <row r="8" spans="1:21" x14ac:dyDescent="0.35">
      <c r="U8" s="109"/>
    </row>
    <row r="9" spans="1:21" x14ac:dyDescent="0.35">
      <c r="U9" s="109"/>
    </row>
    <row r="10" spans="1:21" x14ac:dyDescent="0.35">
      <c r="U10" s="109"/>
    </row>
    <row r="11" spans="1:21" x14ac:dyDescent="0.35">
      <c r="U11" s="109"/>
    </row>
    <row r="12" spans="1:21" x14ac:dyDescent="0.35">
      <c r="A12" s="108"/>
      <c r="U12" s="109"/>
    </row>
    <row r="13" spans="1:21" x14ac:dyDescent="0.35">
      <c r="U13" s="109"/>
    </row>
    <row r="14" spans="1:21" ht="15" customHeight="1" x14ac:dyDescent="0.35">
      <c r="U14" s="109"/>
    </row>
    <row r="15" spans="1:21" ht="15" customHeight="1" x14ac:dyDescent="0.35">
      <c r="U15" s="109"/>
    </row>
    <row r="16" spans="1:21" ht="15" customHeight="1" x14ac:dyDescent="0.35">
      <c r="U16" s="109"/>
    </row>
    <row r="17" spans="1:21" ht="15" customHeight="1" x14ac:dyDescent="0.35">
      <c r="U17" s="109"/>
    </row>
    <row r="18" spans="1:21" ht="15" customHeight="1" x14ac:dyDescent="0.35">
      <c r="U18" s="109"/>
    </row>
    <row r="19" spans="1:21" ht="15" customHeight="1" x14ac:dyDescent="0.35">
      <c r="U19" s="109"/>
    </row>
    <row r="20" spans="1:21" ht="15" customHeight="1" x14ac:dyDescent="0.35">
      <c r="U20" s="109"/>
    </row>
    <row r="21" spans="1:21" x14ac:dyDescent="0.35">
      <c r="U21" s="109"/>
    </row>
    <row r="22" spans="1:21" x14ac:dyDescent="0.35">
      <c r="A22" s="108"/>
      <c r="U22" s="109"/>
    </row>
    <row r="23" spans="1:21" x14ac:dyDescent="0.35">
      <c r="U23" s="109"/>
    </row>
    <row r="24" spans="1:21" ht="15.75" customHeight="1" x14ac:dyDescent="0.35">
      <c r="U24" s="109"/>
    </row>
    <row r="25" spans="1:21" ht="15.75" customHeight="1" x14ac:dyDescent="0.35">
      <c r="U25" s="109"/>
    </row>
    <row r="26" spans="1:21" ht="15.75" customHeight="1" x14ac:dyDescent="0.35">
      <c r="U26" s="109"/>
    </row>
    <row r="27" spans="1:21" ht="15.75" customHeight="1" x14ac:dyDescent="0.35">
      <c r="U27" s="109"/>
    </row>
    <row r="28" spans="1:21" ht="15.75" customHeight="1" x14ac:dyDescent="0.35">
      <c r="U28" s="109"/>
    </row>
    <row r="29" spans="1:21" ht="15.75" customHeight="1" x14ac:dyDescent="0.35">
      <c r="U29" s="109"/>
    </row>
    <row r="30" spans="1:21" x14ac:dyDescent="0.35">
      <c r="U30" s="109"/>
    </row>
    <row r="31" spans="1:21" x14ac:dyDescent="0.35">
      <c r="U31" s="109"/>
    </row>
    <row r="32" spans="1:21" x14ac:dyDescent="0.35">
      <c r="A32" s="108"/>
      <c r="U32" s="109"/>
    </row>
    <row r="33" spans="1:21" ht="15" customHeight="1" x14ac:dyDescent="0.35">
      <c r="A33" s="108"/>
      <c r="U33" s="109"/>
    </row>
    <row r="34" spans="1:21" ht="15" customHeight="1" x14ac:dyDescent="0.35">
      <c r="U34" s="109"/>
    </row>
    <row r="35" spans="1:21" ht="15" customHeight="1" x14ac:dyDescent="0.35">
      <c r="U35" s="109"/>
    </row>
    <row r="36" spans="1:21" ht="15" customHeight="1" x14ac:dyDescent="0.35">
      <c r="U36" s="109"/>
    </row>
    <row r="37" spans="1:21" ht="15" customHeight="1" x14ac:dyDescent="0.35"/>
    <row r="69" s="85" customFormat="1" ht="12.75" customHeight="1" x14ac:dyDescent="0.35"/>
  </sheetData>
  <sheetProtection algorithmName="SHA-512" hashValue="5wsWEWW+4XtVzFLoqLhOrEn0S5813lYbR953Pt6U36ZimcBql/M+Z+RyFjCgz9YgcsKd1D888kJW98eHCa+xkw==" saltValue="TmYxVwsKcZzRRbf4s2QV0g==" spinCount="100000" sheet="1" objects="1" scenarios="1"/>
  <dataValidations count="1">
    <dataValidation type="list" allowBlank="1" showInputMessage="1" showErrorMessage="1" sqref="L3" xr:uid="{00000000-0002-0000-0300-000000000000}">
      <formula1>#REF!</formula1>
    </dataValidation>
  </dataValidations>
  <hyperlinks>
    <hyperlink ref="A2" location="Welcome!A1" display="Return to index" xr:uid="{00000000-0004-0000-0300-00000000000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2"/>
  <sheetViews>
    <sheetView zoomScale="70" zoomScaleNormal="70" workbookViewId="0">
      <selection activeCell="E34" sqref="E34"/>
    </sheetView>
  </sheetViews>
  <sheetFormatPr defaultColWidth="9.140625" defaultRowHeight="18" outlineLevelCol="1" x14ac:dyDescent="0.35"/>
  <cols>
    <col min="1" max="1" width="53.42578125" style="85" customWidth="1"/>
    <col min="2" max="2" width="11.85546875" style="85" customWidth="1"/>
    <col min="3" max="4" width="10.5703125" style="85" customWidth="1"/>
    <col min="5" max="5" width="13.42578125" style="85" customWidth="1"/>
    <col min="6" max="10" width="13.5703125" style="85" hidden="1" customWidth="1" outlineLevel="1"/>
    <col min="11" max="11" width="52.85546875" style="85" customWidth="1" collapsed="1"/>
    <col min="12" max="13" width="9.85546875" style="85" bestFit="1" customWidth="1"/>
    <col min="14" max="14" width="11" style="85" bestFit="1" customWidth="1"/>
    <col min="15" max="16" width="9.42578125" style="85" bestFit="1" customWidth="1"/>
    <col min="17" max="17" width="11" style="85" bestFit="1" customWidth="1"/>
    <col min="18" max="16384" width="9.140625" style="85"/>
  </cols>
  <sheetData>
    <row r="1" spans="1:17" x14ac:dyDescent="0.35">
      <c r="A1" s="110" t="s">
        <v>46</v>
      </c>
      <c r="B1" s="110"/>
      <c r="C1" s="110"/>
      <c r="D1" s="110"/>
      <c r="E1" s="110"/>
      <c r="F1" s="110"/>
      <c r="G1" s="110"/>
      <c r="H1" s="110"/>
      <c r="I1" s="110"/>
      <c r="J1" s="110"/>
      <c r="K1" s="110"/>
      <c r="L1" s="110"/>
      <c r="M1" s="110"/>
      <c r="N1" s="110"/>
      <c r="O1" s="110"/>
      <c r="P1" s="110"/>
      <c r="Q1" s="110"/>
    </row>
    <row r="2" spans="1:17" x14ac:dyDescent="0.35">
      <c r="A2" s="111" t="s">
        <v>8</v>
      </c>
      <c r="B2" s="110"/>
      <c r="C2" s="110"/>
      <c r="D2" s="110"/>
      <c r="E2" s="110"/>
      <c r="F2" s="110"/>
      <c r="G2" s="110"/>
      <c r="H2" s="110"/>
      <c r="I2" s="110"/>
      <c r="J2" s="110"/>
      <c r="K2" s="110"/>
      <c r="L2" s="110"/>
      <c r="M2" s="110"/>
      <c r="N2" s="110"/>
      <c r="O2" s="110"/>
      <c r="P2" s="110"/>
      <c r="Q2" s="110"/>
    </row>
    <row r="3" spans="1:17" x14ac:dyDescent="0.35">
      <c r="A3" s="110"/>
      <c r="B3" s="110"/>
      <c r="C3" s="110"/>
      <c r="D3" s="110"/>
      <c r="E3" s="110"/>
      <c r="F3" s="110"/>
      <c r="G3" s="110"/>
      <c r="H3" s="110"/>
      <c r="I3" s="110"/>
      <c r="J3" s="110"/>
      <c r="K3" s="110"/>
      <c r="L3" s="110"/>
      <c r="M3" s="110"/>
      <c r="N3" s="110"/>
      <c r="O3" s="110"/>
      <c r="P3" s="110"/>
      <c r="Q3" s="110"/>
    </row>
    <row r="4" spans="1:17" x14ac:dyDescent="0.35">
      <c r="A4" s="90" t="s">
        <v>47</v>
      </c>
      <c r="E4" s="110"/>
      <c r="F4" s="110"/>
      <c r="G4" s="110"/>
      <c r="H4" s="110"/>
      <c r="I4" s="110"/>
      <c r="J4" s="110"/>
      <c r="K4" s="110"/>
      <c r="L4" s="110"/>
      <c r="M4" s="110"/>
      <c r="N4" s="110"/>
      <c r="O4" s="110"/>
      <c r="P4" s="110"/>
      <c r="Q4" s="110"/>
    </row>
    <row r="5" spans="1:17" ht="29.25" customHeight="1" x14ac:dyDescent="0.35">
      <c r="A5" s="207" t="s">
        <v>48</v>
      </c>
      <c r="B5" s="198" t="s">
        <v>49</v>
      </c>
      <c r="C5" s="199"/>
      <c r="D5" s="198" t="s">
        <v>50</v>
      </c>
      <c r="E5" s="199"/>
      <c r="F5" s="195" t="s">
        <v>51</v>
      </c>
      <c r="G5" s="196"/>
      <c r="H5" s="196"/>
      <c r="I5" s="196"/>
      <c r="J5" s="197"/>
      <c r="L5" s="110"/>
      <c r="M5" s="110"/>
      <c r="N5" s="110"/>
      <c r="O5" s="110"/>
      <c r="P5" s="110"/>
      <c r="Q5" s="110"/>
    </row>
    <row r="6" spans="1:17" ht="22.5" customHeight="1" x14ac:dyDescent="0.35">
      <c r="A6" s="208"/>
      <c r="B6" s="200"/>
      <c r="C6" s="201"/>
      <c r="D6" s="200"/>
      <c r="E6" s="201"/>
      <c r="F6" s="112" t="s">
        <v>52</v>
      </c>
      <c r="G6" s="112" t="s">
        <v>53</v>
      </c>
      <c r="H6" s="112" t="s">
        <v>54</v>
      </c>
      <c r="I6" s="112" t="s">
        <v>55</v>
      </c>
      <c r="J6" s="112" t="s">
        <v>56</v>
      </c>
      <c r="L6" s="110"/>
      <c r="M6" s="110"/>
      <c r="N6" s="110"/>
      <c r="O6" s="110"/>
      <c r="P6" s="110"/>
      <c r="Q6" s="110"/>
    </row>
    <row r="7" spans="1:17" ht="21" customHeight="1" x14ac:dyDescent="0.35">
      <c r="A7" s="209"/>
      <c r="B7" s="114" t="s">
        <v>57</v>
      </c>
      <c r="C7" s="114" t="s">
        <v>58</v>
      </c>
      <c r="D7" s="114" t="s">
        <v>57</v>
      </c>
      <c r="E7" s="114" t="s">
        <v>58</v>
      </c>
      <c r="F7" s="113" t="s">
        <v>59</v>
      </c>
      <c r="G7" s="113" t="s">
        <v>59</v>
      </c>
      <c r="H7" s="113" t="s">
        <v>60</v>
      </c>
      <c r="I7" s="113" t="s">
        <v>60</v>
      </c>
      <c r="J7" s="113" t="s">
        <v>61</v>
      </c>
      <c r="L7" s="110"/>
      <c r="M7" s="110"/>
      <c r="N7" s="110"/>
      <c r="O7" s="110"/>
      <c r="P7" s="110"/>
      <c r="Q7" s="110"/>
    </row>
    <row r="8" spans="1:17" ht="14.25" customHeight="1" x14ac:dyDescent="0.35">
      <c r="A8" s="115" t="s">
        <v>19</v>
      </c>
      <c r="B8" s="116" t="s">
        <v>62</v>
      </c>
      <c r="C8" s="116" t="s">
        <v>63</v>
      </c>
      <c r="D8" s="117">
        <v>100</v>
      </c>
      <c r="E8" s="118">
        <v>100</v>
      </c>
      <c r="F8" s="105">
        <v>4168</v>
      </c>
      <c r="G8" s="105">
        <v>2286</v>
      </c>
      <c r="H8" s="105">
        <v>417</v>
      </c>
      <c r="I8" s="105">
        <v>1222</v>
      </c>
      <c r="J8" s="105">
        <v>2022</v>
      </c>
      <c r="L8" s="110"/>
      <c r="M8" s="110"/>
      <c r="N8" s="110"/>
      <c r="O8" s="110"/>
      <c r="P8" s="110"/>
      <c r="Q8" s="110"/>
    </row>
    <row r="9" spans="1:17" x14ac:dyDescent="0.35">
      <c r="A9" s="119" t="s">
        <v>64</v>
      </c>
      <c r="B9" s="120" t="s">
        <v>65</v>
      </c>
      <c r="C9" s="120" t="s">
        <v>63</v>
      </c>
      <c r="D9" s="121">
        <v>71</v>
      </c>
      <c r="E9" s="122">
        <v>100</v>
      </c>
      <c r="F9" s="106">
        <v>4168</v>
      </c>
      <c r="G9" s="106">
        <v>0</v>
      </c>
      <c r="H9" s="106">
        <v>417</v>
      </c>
      <c r="I9" s="106">
        <v>1222</v>
      </c>
      <c r="J9" s="106">
        <v>2022</v>
      </c>
      <c r="L9" s="110"/>
      <c r="M9" s="110"/>
      <c r="N9" s="110"/>
      <c r="O9" s="110"/>
      <c r="P9" s="110"/>
      <c r="Q9" s="110"/>
    </row>
    <row r="10" spans="1:17" x14ac:dyDescent="0.35">
      <c r="A10" s="119" t="s">
        <v>66</v>
      </c>
      <c r="B10" s="120" t="s">
        <v>67</v>
      </c>
      <c r="C10" s="120" t="s">
        <v>65</v>
      </c>
      <c r="D10" s="121">
        <v>100</v>
      </c>
      <c r="E10" s="122">
        <v>100</v>
      </c>
      <c r="F10" s="106">
        <v>4168</v>
      </c>
      <c r="G10" s="106">
        <v>15898</v>
      </c>
      <c r="H10" s="106">
        <v>384</v>
      </c>
      <c r="I10" s="106">
        <v>0</v>
      </c>
      <c r="J10" s="106">
        <v>2022</v>
      </c>
      <c r="L10" s="110"/>
      <c r="M10" s="110"/>
      <c r="N10" s="110"/>
      <c r="O10" s="110"/>
      <c r="P10" s="110"/>
      <c r="Q10" s="110"/>
    </row>
    <row r="11" spans="1:17" x14ac:dyDescent="0.35">
      <c r="A11" s="119" t="s">
        <v>68</v>
      </c>
      <c r="B11" s="120" t="s">
        <v>69</v>
      </c>
      <c r="C11" s="120" t="s">
        <v>70</v>
      </c>
      <c r="D11" s="121">
        <v>66.900000000000006</v>
      </c>
      <c r="E11" s="122">
        <v>87.1</v>
      </c>
      <c r="F11" s="106">
        <v>4168</v>
      </c>
      <c r="G11" s="106">
        <v>15898</v>
      </c>
      <c r="H11" s="106">
        <v>384</v>
      </c>
      <c r="I11" s="106">
        <v>0</v>
      </c>
      <c r="J11" s="106">
        <v>2022</v>
      </c>
      <c r="L11" s="110"/>
      <c r="M11" s="110"/>
      <c r="N11" s="110"/>
      <c r="O11" s="110"/>
      <c r="P11" s="110"/>
      <c r="Q11" s="110"/>
    </row>
    <row r="12" spans="1:17" x14ac:dyDescent="0.35">
      <c r="A12" s="119" t="s">
        <v>71</v>
      </c>
      <c r="B12" s="120" t="s">
        <v>72</v>
      </c>
      <c r="C12" s="120" t="s">
        <v>63</v>
      </c>
      <c r="D12" s="121">
        <v>68.3</v>
      </c>
      <c r="E12" s="122">
        <v>100</v>
      </c>
      <c r="F12" s="106">
        <v>4168</v>
      </c>
      <c r="G12" s="106">
        <v>0</v>
      </c>
      <c r="H12" s="106">
        <v>417</v>
      </c>
      <c r="I12" s="106">
        <v>0</v>
      </c>
      <c r="J12" s="106">
        <v>2022</v>
      </c>
      <c r="L12" s="110"/>
      <c r="M12" s="110"/>
      <c r="N12" s="110"/>
      <c r="O12" s="110"/>
      <c r="P12" s="110"/>
      <c r="Q12" s="110"/>
    </row>
    <row r="13" spans="1:17" x14ac:dyDescent="0.35">
      <c r="A13" s="119" t="s">
        <v>73</v>
      </c>
      <c r="B13" s="120" t="s">
        <v>70</v>
      </c>
      <c r="C13" s="120" t="s">
        <v>72</v>
      </c>
      <c r="D13" s="121">
        <v>66.900000000000006</v>
      </c>
      <c r="E13" s="122">
        <v>87.1</v>
      </c>
      <c r="F13" s="106">
        <v>4168</v>
      </c>
      <c r="G13" s="106">
        <v>0</v>
      </c>
      <c r="H13" s="106">
        <v>384</v>
      </c>
      <c r="I13" s="106">
        <v>0</v>
      </c>
      <c r="J13" s="106">
        <v>2022</v>
      </c>
      <c r="L13" s="110"/>
      <c r="M13" s="110"/>
      <c r="N13" s="110"/>
      <c r="O13" s="110"/>
      <c r="P13" s="110"/>
      <c r="Q13" s="110"/>
    </row>
    <row r="14" spans="1:17" x14ac:dyDescent="0.35">
      <c r="A14" s="119" t="s">
        <v>74</v>
      </c>
      <c r="B14" s="120" t="s">
        <v>75</v>
      </c>
      <c r="C14" s="120" t="s">
        <v>65</v>
      </c>
      <c r="D14" s="121">
        <v>100</v>
      </c>
      <c r="E14" s="122">
        <v>100</v>
      </c>
      <c r="F14" s="106">
        <v>15415</v>
      </c>
      <c r="G14" s="106">
        <v>0</v>
      </c>
      <c r="H14" s="106">
        <v>384</v>
      </c>
      <c r="I14" s="106">
        <v>0</v>
      </c>
      <c r="J14" s="106">
        <v>2022</v>
      </c>
      <c r="L14" s="110"/>
      <c r="M14" s="110"/>
      <c r="N14" s="110"/>
      <c r="O14" s="110"/>
      <c r="P14" s="110"/>
      <c r="Q14" s="110"/>
    </row>
    <row r="15" spans="1:17" x14ac:dyDescent="0.35">
      <c r="A15" s="119" t="s">
        <v>76</v>
      </c>
      <c r="B15" s="120" t="s">
        <v>77</v>
      </c>
      <c r="C15" s="120" t="s">
        <v>78</v>
      </c>
      <c r="D15" s="121">
        <v>100</v>
      </c>
      <c r="E15" s="122">
        <v>100</v>
      </c>
      <c r="F15" s="106">
        <v>15828</v>
      </c>
      <c r="G15" s="106">
        <v>0</v>
      </c>
      <c r="H15" s="106">
        <v>384</v>
      </c>
      <c r="I15" s="106">
        <v>0</v>
      </c>
      <c r="J15" s="106">
        <v>2022</v>
      </c>
      <c r="L15" s="110"/>
      <c r="M15" s="110"/>
      <c r="N15" s="110"/>
      <c r="O15" s="110"/>
      <c r="P15" s="110"/>
      <c r="Q15" s="110"/>
    </row>
    <row r="16" spans="1:17" x14ac:dyDescent="0.35">
      <c r="A16" s="119" t="s">
        <v>79</v>
      </c>
      <c r="B16" s="120" t="s">
        <v>80</v>
      </c>
      <c r="C16" s="120" t="s">
        <v>81</v>
      </c>
      <c r="D16" s="121">
        <v>100</v>
      </c>
      <c r="E16" s="122">
        <v>58.3</v>
      </c>
      <c r="F16" s="106">
        <v>8793</v>
      </c>
      <c r="G16" s="106">
        <v>9048</v>
      </c>
      <c r="H16" s="106">
        <v>139</v>
      </c>
      <c r="I16" s="106">
        <v>1222</v>
      </c>
      <c r="J16" s="106">
        <v>2022</v>
      </c>
      <c r="L16" s="110"/>
      <c r="M16" s="110"/>
      <c r="N16" s="110"/>
      <c r="O16" s="110"/>
      <c r="P16" s="110"/>
      <c r="Q16" s="110"/>
    </row>
    <row r="17" spans="1:17" x14ac:dyDescent="0.35">
      <c r="A17" s="119" t="s">
        <v>82</v>
      </c>
      <c r="B17" s="120" t="s">
        <v>83</v>
      </c>
      <c r="C17" s="120" t="s">
        <v>77</v>
      </c>
      <c r="D17" s="121">
        <v>77.8</v>
      </c>
      <c r="E17" s="122">
        <v>46.7</v>
      </c>
      <c r="F17" s="106">
        <v>8793</v>
      </c>
      <c r="G17" s="106">
        <v>0</v>
      </c>
      <c r="H17" s="106">
        <v>139</v>
      </c>
      <c r="I17" s="106">
        <v>0</v>
      </c>
      <c r="J17" s="106">
        <v>2022</v>
      </c>
      <c r="L17" s="110"/>
      <c r="M17" s="110"/>
      <c r="N17" s="110"/>
      <c r="O17" s="110"/>
      <c r="P17" s="110"/>
      <c r="Q17" s="110"/>
    </row>
    <row r="18" spans="1:17" x14ac:dyDescent="0.35">
      <c r="A18" s="119" t="s">
        <v>84</v>
      </c>
      <c r="B18" s="120" t="s">
        <v>85</v>
      </c>
      <c r="C18" s="120" t="s">
        <v>75</v>
      </c>
      <c r="D18" s="121">
        <v>34.799999999999997</v>
      </c>
      <c r="E18" s="122">
        <v>81.8</v>
      </c>
      <c r="F18" s="106">
        <v>0</v>
      </c>
      <c r="G18" s="106">
        <v>0</v>
      </c>
      <c r="H18" s="106">
        <v>384</v>
      </c>
      <c r="I18" s="106">
        <v>0</v>
      </c>
      <c r="J18" s="106">
        <v>2022</v>
      </c>
      <c r="L18" s="110"/>
      <c r="M18" s="110"/>
      <c r="N18" s="110"/>
      <c r="O18" s="110"/>
      <c r="P18" s="110"/>
      <c r="Q18" s="110"/>
    </row>
    <row r="19" spans="1:17" x14ac:dyDescent="0.35">
      <c r="A19" s="119" t="s">
        <v>86</v>
      </c>
      <c r="B19" s="120" t="s">
        <v>87</v>
      </c>
      <c r="C19" s="120" t="s">
        <v>80</v>
      </c>
      <c r="D19" s="121">
        <v>24.3</v>
      </c>
      <c r="E19" s="122">
        <v>39.700000000000003</v>
      </c>
      <c r="F19" s="106">
        <v>0</v>
      </c>
      <c r="G19" s="106">
        <v>0</v>
      </c>
      <c r="H19" s="106">
        <v>139</v>
      </c>
      <c r="I19" s="106">
        <v>0</v>
      </c>
      <c r="J19" s="106">
        <v>2022</v>
      </c>
      <c r="L19" s="110"/>
      <c r="M19" s="110"/>
      <c r="N19" s="110"/>
      <c r="O19" s="110"/>
      <c r="P19" s="110"/>
      <c r="Q19" s="110"/>
    </row>
    <row r="20" spans="1:17" x14ac:dyDescent="0.35">
      <c r="A20" s="123" t="s">
        <v>88</v>
      </c>
      <c r="B20" s="124" t="s">
        <v>89</v>
      </c>
      <c r="C20" s="124" t="s">
        <v>63</v>
      </c>
      <c r="D20" s="125">
        <v>36.299999999999997</v>
      </c>
      <c r="E20" s="126">
        <v>100</v>
      </c>
      <c r="F20" s="107">
        <v>0</v>
      </c>
      <c r="G20" s="107">
        <v>0</v>
      </c>
      <c r="H20" s="107">
        <v>417</v>
      </c>
      <c r="I20" s="107">
        <v>0</v>
      </c>
      <c r="J20" s="107">
        <v>2022</v>
      </c>
      <c r="L20" s="110"/>
      <c r="M20" s="110"/>
      <c r="N20" s="110"/>
      <c r="O20" s="110"/>
      <c r="P20" s="110"/>
      <c r="Q20" s="110"/>
    </row>
    <row r="21" spans="1:17" ht="113.25" customHeight="1" x14ac:dyDescent="0.35">
      <c r="A21" s="127" t="s">
        <v>90</v>
      </c>
      <c r="B21" s="202" t="s">
        <v>237</v>
      </c>
      <c r="C21" s="203"/>
      <c r="D21" s="204"/>
      <c r="E21" s="205"/>
      <c r="F21" s="206" t="s">
        <v>91</v>
      </c>
      <c r="G21" s="204"/>
      <c r="H21" s="204"/>
      <c r="I21" s="204"/>
      <c r="J21" s="205"/>
      <c r="K21" s="110"/>
      <c r="L21" s="110"/>
      <c r="M21" s="110"/>
      <c r="N21" s="110"/>
      <c r="O21" s="110"/>
      <c r="P21" s="110"/>
      <c r="Q21" s="110"/>
    </row>
    <row r="22" spans="1:17" x14ac:dyDescent="0.35">
      <c r="E22" s="110"/>
      <c r="F22" s="110"/>
      <c r="G22" s="110"/>
      <c r="H22" s="110"/>
      <c r="I22" s="110"/>
      <c r="J22" s="110"/>
    </row>
  </sheetData>
  <sheetProtection algorithmName="SHA-512" hashValue="Qz7tGRW/k9E82fu2TXCCaW16ghWrebEAD6iNULpyc3NfrRBYV7FDTHzL19KME63qonko1VTRrVbmp6GSFo3reA==" saltValue="aNmoVlM/PXZ1FzqA4NPkWQ==" spinCount="100000" sheet="1" objects="1" scenarios="1"/>
  <mergeCells count="6">
    <mergeCell ref="F5:J5"/>
    <mergeCell ref="D5:E6"/>
    <mergeCell ref="B21:E21"/>
    <mergeCell ref="F21:J21"/>
    <mergeCell ref="A5:A7"/>
    <mergeCell ref="B5:C6"/>
  </mergeCells>
  <hyperlinks>
    <hyperlink ref="A2" location="Welcome!A1" display="Return to index" xr:uid="{00000000-0004-0000-04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A1:P24"/>
  <sheetViews>
    <sheetView showGridLines="0" zoomScale="85" zoomScaleNormal="85" workbookViewId="0">
      <pane ySplit="4" topLeftCell="A5" activePane="bottomLeft" state="frozen"/>
      <selection pane="bottomLeft" activeCell="D21" sqref="D21:P21"/>
    </sheetView>
  </sheetViews>
  <sheetFormatPr defaultColWidth="9.140625" defaultRowHeight="16.5" x14ac:dyDescent="0.3"/>
  <cols>
    <col min="1" max="1" width="9.140625" style="1"/>
    <col min="2" max="3" width="12.28515625" style="1" customWidth="1"/>
    <col min="4" max="15" width="9.140625" style="1"/>
    <col min="16" max="16" width="48.28515625" style="1" customWidth="1"/>
    <col min="17" max="16384" width="9.140625" style="1"/>
  </cols>
  <sheetData>
    <row r="1" spans="1:16" ht="18.75" x14ac:dyDescent="0.3">
      <c r="A1" s="2" t="s">
        <v>3</v>
      </c>
    </row>
    <row r="2" spans="1:16" x14ac:dyDescent="0.3">
      <c r="A2" s="1" t="s">
        <v>8</v>
      </c>
    </row>
    <row r="4" spans="1:16" ht="49.5" x14ac:dyDescent="0.3">
      <c r="A4" s="70" t="s">
        <v>3</v>
      </c>
      <c r="B4" s="71" t="s">
        <v>92</v>
      </c>
      <c r="C4" s="71" t="s">
        <v>93</v>
      </c>
      <c r="D4" s="214" t="s">
        <v>94</v>
      </c>
      <c r="E4" s="215"/>
      <c r="F4" s="215"/>
      <c r="G4" s="215"/>
      <c r="H4" s="215"/>
      <c r="I4" s="215"/>
      <c r="J4" s="215"/>
      <c r="K4" s="215"/>
      <c r="L4" s="215"/>
      <c r="M4" s="215"/>
      <c r="N4" s="215"/>
      <c r="O4" s="215"/>
      <c r="P4" s="216"/>
    </row>
    <row r="5" spans="1:16" s="75" customFormat="1" ht="18.75" customHeight="1" x14ac:dyDescent="0.2">
      <c r="A5" s="72">
        <v>22</v>
      </c>
      <c r="B5" s="73">
        <v>46204</v>
      </c>
      <c r="C5" s="74">
        <v>46204</v>
      </c>
      <c r="D5" s="219" t="s">
        <v>238</v>
      </c>
      <c r="E5" s="220"/>
      <c r="F5" s="220"/>
      <c r="G5" s="220"/>
      <c r="H5" s="220"/>
      <c r="I5" s="220"/>
      <c r="J5" s="220"/>
      <c r="K5" s="220"/>
      <c r="L5" s="220"/>
      <c r="M5" s="220"/>
      <c r="N5" s="220"/>
      <c r="O5" s="220"/>
      <c r="P5" s="220"/>
    </row>
    <row r="6" spans="1:16" s="75" customFormat="1" ht="15" customHeight="1" x14ac:dyDescent="0.2">
      <c r="A6" s="76"/>
      <c r="B6" s="74"/>
      <c r="C6" s="74"/>
      <c r="D6" s="212"/>
      <c r="E6" s="213"/>
      <c r="F6" s="213"/>
      <c r="G6" s="213"/>
      <c r="H6" s="213"/>
      <c r="I6" s="213"/>
      <c r="J6" s="213"/>
      <c r="K6" s="213"/>
      <c r="L6" s="213"/>
      <c r="M6" s="213"/>
      <c r="N6" s="213"/>
      <c r="O6" s="213"/>
      <c r="P6" s="213"/>
    </row>
    <row r="7" spans="1:16" s="75" customFormat="1" ht="15" customHeight="1" x14ac:dyDescent="0.2">
      <c r="A7" s="76"/>
      <c r="B7" s="74"/>
      <c r="C7" s="77"/>
      <c r="D7" s="212"/>
      <c r="E7" s="213"/>
      <c r="F7" s="213"/>
      <c r="G7" s="213"/>
      <c r="H7" s="213"/>
      <c r="I7" s="213"/>
      <c r="J7" s="213"/>
      <c r="K7" s="213"/>
      <c r="L7" s="213"/>
      <c r="M7" s="213"/>
      <c r="N7" s="213"/>
      <c r="O7" s="213"/>
      <c r="P7" s="213"/>
    </row>
    <row r="8" spans="1:16" s="75" customFormat="1" x14ac:dyDescent="0.2">
      <c r="A8" s="76"/>
      <c r="B8" s="74"/>
      <c r="C8" s="77"/>
      <c r="D8" s="212"/>
      <c r="E8" s="213"/>
      <c r="F8" s="213"/>
      <c r="G8" s="213"/>
      <c r="H8" s="213"/>
      <c r="I8" s="213"/>
      <c r="J8" s="213"/>
      <c r="K8" s="213"/>
      <c r="L8" s="213"/>
      <c r="M8" s="213"/>
      <c r="N8" s="213"/>
      <c r="O8" s="213"/>
      <c r="P8" s="213"/>
    </row>
    <row r="9" spans="1:16" s="75" customFormat="1" ht="12.75" customHeight="1" x14ac:dyDescent="0.2">
      <c r="A9" s="76"/>
      <c r="B9" s="74"/>
      <c r="C9" s="78"/>
      <c r="D9" s="217"/>
      <c r="E9" s="218"/>
      <c r="F9" s="218"/>
      <c r="G9" s="218"/>
      <c r="H9" s="218"/>
      <c r="I9" s="218"/>
      <c r="J9" s="218"/>
      <c r="K9" s="218"/>
      <c r="L9" s="218"/>
      <c r="M9" s="218"/>
      <c r="N9" s="218"/>
      <c r="O9" s="218"/>
      <c r="P9" s="218"/>
    </row>
    <row r="10" spans="1:16" s="75" customFormat="1" ht="12.75" customHeight="1" x14ac:dyDescent="0.2">
      <c r="A10" s="76"/>
      <c r="B10" s="74"/>
      <c r="C10" s="78"/>
      <c r="D10" s="212"/>
      <c r="E10" s="213"/>
      <c r="F10" s="213"/>
      <c r="G10" s="213"/>
      <c r="H10" s="213"/>
      <c r="I10" s="213"/>
      <c r="J10" s="213"/>
      <c r="K10" s="213"/>
      <c r="L10" s="213"/>
      <c r="M10" s="213"/>
      <c r="N10" s="213"/>
      <c r="O10" s="213"/>
      <c r="P10" s="213"/>
    </row>
    <row r="11" spans="1:16" s="75" customFormat="1" ht="12.75" customHeight="1" x14ac:dyDescent="0.2">
      <c r="A11" s="76"/>
      <c r="B11" s="74"/>
      <c r="C11" s="78"/>
      <c r="D11" s="212"/>
      <c r="E11" s="213"/>
      <c r="F11" s="213"/>
      <c r="G11" s="213"/>
      <c r="H11" s="213"/>
      <c r="I11" s="213"/>
      <c r="J11" s="213"/>
      <c r="K11" s="213"/>
      <c r="L11" s="213"/>
      <c r="M11" s="213"/>
      <c r="N11" s="213"/>
      <c r="O11" s="213"/>
      <c r="P11" s="213"/>
    </row>
    <row r="12" spans="1:16" s="75" customFormat="1" ht="12.75" customHeight="1" x14ac:dyDescent="0.2">
      <c r="A12" s="79"/>
      <c r="B12" s="74"/>
      <c r="C12" s="78"/>
      <c r="D12" s="212"/>
      <c r="E12" s="213"/>
      <c r="F12" s="213"/>
      <c r="G12" s="213"/>
      <c r="H12" s="213"/>
      <c r="I12" s="213"/>
      <c r="J12" s="213"/>
      <c r="K12" s="213"/>
      <c r="L12" s="213"/>
      <c r="M12" s="213"/>
      <c r="N12" s="213"/>
      <c r="O12" s="213"/>
      <c r="P12" s="213"/>
    </row>
    <row r="13" spans="1:16" s="75" customFormat="1" ht="12.75" customHeight="1" x14ac:dyDescent="0.2">
      <c r="A13" s="76"/>
      <c r="B13" s="74"/>
      <c r="C13" s="74"/>
      <c r="D13" s="212"/>
      <c r="E13" s="213"/>
      <c r="F13" s="213"/>
      <c r="G13" s="213"/>
      <c r="H13" s="213"/>
      <c r="I13" s="213"/>
      <c r="J13" s="213"/>
      <c r="K13" s="213"/>
      <c r="L13" s="213"/>
      <c r="M13" s="213"/>
      <c r="N13" s="213"/>
      <c r="O13" s="213"/>
      <c r="P13" s="213"/>
    </row>
    <row r="14" spans="1:16" s="75" customFormat="1" ht="12.75" customHeight="1" x14ac:dyDescent="0.2">
      <c r="A14" s="76"/>
      <c r="B14" s="74"/>
      <c r="C14" s="74"/>
      <c r="D14" s="212"/>
      <c r="E14" s="213"/>
      <c r="F14" s="213"/>
      <c r="G14" s="213"/>
      <c r="H14" s="213"/>
      <c r="I14" s="213"/>
      <c r="J14" s="213"/>
      <c r="K14" s="213"/>
      <c r="L14" s="213"/>
      <c r="M14" s="213"/>
      <c r="N14" s="213"/>
      <c r="O14" s="213"/>
      <c r="P14" s="213"/>
    </row>
    <row r="15" spans="1:16" s="75" customFormat="1" ht="12.75" customHeight="1" x14ac:dyDescent="0.2">
      <c r="A15" s="76"/>
      <c r="B15" s="74"/>
      <c r="C15" s="74"/>
      <c r="D15" s="212"/>
      <c r="E15" s="213"/>
      <c r="F15" s="213"/>
      <c r="G15" s="213"/>
      <c r="H15" s="213"/>
      <c r="I15" s="213"/>
      <c r="J15" s="213"/>
      <c r="K15" s="213"/>
      <c r="L15" s="213"/>
      <c r="M15" s="213"/>
      <c r="N15" s="213"/>
      <c r="O15" s="213"/>
      <c r="P15" s="213"/>
    </row>
    <row r="16" spans="1:16" s="75" customFormat="1" ht="12.75" customHeight="1" x14ac:dyDescent="0.2">
      <c r="A16" s="76"/>
      <c r="B16" s="74"/>
      <c r="C16" s="74"/>
      <c r="D16" s="212"/>
      <c r="E16" s="213"/>
      <c r="F16" s="213"/>
      <c r="G16" s="213"/>
      <c r="H16" s="213"/>
      <c r="I16" s="213"/>
      <c r="J16" s="213"/>
      <c r="K16" s="213"/>
      <c r="L16" s="213"/>
      <c r="M16" s="213"/>
      <c r="N16" s="213"/>
      <c r="O16" s="213"/>
      <c r="P16" s="213"/>
    </row>
    <row r="17" spans="1:16" s="75" customFormat="1" ht="12.75" customHeight="1" x14ac:dyDescent="0.2">
      <c r="A17" s="76"/>
      <c r="B17" s="74"/>
      <c r="C17" s="74"/>
      <c r="D17" s="212"/>
      <c r="E17" s="213"/>
      <c r="F17" s="213"/>
      <c r="G17" s="213"/>
      <c r="H17" s="213"/>
      <c r="I17" s="213"/>
      <c r="J17" s="213"/>
      <c r="K17" s="213"/>
      <c r="L17" s="213"/>
      <c r="M17" s="213"/>
      <c r="N17" s="213"/>
      <c r="O17" s="213"/>
      <c r="P17" s="213"/>
    </row>
    <row r="18" spans="1:16" s="75" customFormat="1" ht="12.75" customHeight="1" x14ac:dyDescent="0.2">
      <c r="A18" s="76"/>
      <c r="B18" s="74"/>
      <c r="C18" s="74"/>
      <c r="D18" s="212"/>
      <c r="E18" s="213"/>
      <c r="F18" s="213"/>
      <c r="G18" s="213"/>
      <c r="H18" s="213"/>
      <c r="I18" s="213"/>
      <c r="J18" s="213"/>
      <c r="K18" s="213"/>
      <c r="L18" s="213"/>
      <c r="M18" s="213"/>
      <c r="N18" s="213"/>
      <c r="O18" s="213"/>
      <c r="P18" s="213"/>
    </row>
    <row r="19" spans="1:16" s="75" customFormat="1" ht="12.75" customHeight="1" x14ac:dyDescent="0.2">
      <c r="A19" s="76"/>
      <c r="B19" s="74"/>
      <c r="C19" s="74"/>
      <c r="D19" s="212"/>
      <c r="E19" s="213"/>
      <c r="F19" s="213"/>
      <c r="G19" s="213"/>
      <c r="H19" s="213"/>
      <c r="I19" s="213"/>
      <c r="J19" s="213"/>
      <c r="K19" s="213"/>
      <c r="L19" s="213"/>
      <c r="M19" s="213"/>
      <c r="N19" s="213"/>
      <c r="O19" s="213"/>
      <c r="P19" s="213"/>
    </row>
    <row r="20" spans="1:16" s="75" customFormat="1" x14ac:dyDescent="0.2">
      <c r="A20" s="76"/>
      <c r="B20" s="74"/>
      <c r="C20" s="74"/>
      <c r="D20" s="212"/>
      <c r="E20" s="213"/>
      <c r="F20" s="213"/>
      <c r="G20" s="213"/>
      <c r="H20" s="213"/>
      <c r="I20" s="213"/>
      <c r="J20" s="213"/>
      <c r="K20" s="213"/>
      <c r="L20" s="213"/>
      <c r="M20" s="213"/>
      <c r="N20" s="213"/>
      <c r="O20" s="213"/>
      <c r="P20" s="213"/>
    </row>
    <row r="21" spans="1:16" s="75" customFormat="1" x14ac:dyDescent="0.2">
      <c r="A21" s="76"/>
      <c r="B21" s="74"/>
      <c r="C21" s="74"/>
      <c r="D21" s="212"/>
      <c r="E21" s="213"/>
      <c r="F21" s="213"/>
      <c r="G21" s="213"/>
      <c r="H21" s="213"/>
      <c r="I21" s="213"/>
      <c r="J21" s="213"/>
      <c r="K21" s="213"/>
      <c r="L21" s="213"/>
      <c r="M21" s="213"/>
      <c r="N21" s="213"/>
      <c r="O21" s="213"/>
      <c r="P21" s="213"/>
    </row>
    <row r="22" spans="1:16" x14ac:dyDescent="0.3">
      <c r="A22" s="76"/>
      <c r="B22" s="74"/>
      <c r="C22" s="74"/>
      <c r="D22" s="212"/>
      <c r="E22" s="213"/>
      <c r="F22" s="213"/>
      <c r="G22" s="213"/>
      <c r="H22" s="213"/>
      <c r="I22" s="213"/>
      <c r="J22" s="213"/>
      <c r="K22" s="213"/>
      <c r="L22" s="213"/>
      <c r="M22" s="213"/>
      <c r="N22" s="213"/>
      <c r="O22" s="213"/>
      <c r="P22" s="213"/>
    </row>
    <row r="23" spans="1:16" x14ac:dyDescent="0.3">
      <c r="A23" s="76"/>
      <c r="B23" s="74"/>
      <c r="C23" s="74"/>
      <c r="D23" s="212"/>
      <c r="E23" s="213"/>
      <c r="F23" s="213"/>
      <c r="G23" s="213"/>
      <c r="H23" s="213"/>
      <c r="I23" s="213"/>
      <c r="J23" s="213"/>
      <c r="K23" s="213"/>
      <c r="L23" s="213"/>
      <c r="M23" s="213"/>
      <c r="N23" s="213"/>
      <c r="O23" s="213"/>
      <c r="P23" s="213"/>
    </row>
    <row r="24" spans="1:16" x14ac:dyDescent="0.3">
      <c r="A24" s="80"/>
      <c r="B24" s="81"/>
      <c r="C24" s="81"/>
      <c r="D24" s="210"/>
      <c r="E24" s="211"/>
      <c r="F24" s="211"/>
      <c r="G24" s="211"/>
      <c r="H24" s="211"/>
      <c r="I24" s="211"/>
      <c r="J24" s="211"/>
      <c r="K24" s="211"/>
      <c r="L24" s="211"/>
      <c r="M24" s="211"/>
      <c r="N24" s="211"/>
      <c r="O24" s="211"/>
      <c r="P24" s="211"/>
    </row>
  </sheetData>
  <mergeCells count="21">
    <mergeCell ref="D4:P4"/>
    <mergeCell ref="D15:P15"/>
    <mergeCell ref="D10:P10"/>
    <mergeCell ref="D14:P14"/>
    <mergeCell ref="D11:P11"/>
    <mergeCell ref="D9:P9"/>
    <mergeCell ref="D12:P12"/>
    <mergeCell ref="D13:P13"/>
    <mergeCell ref="D5:P5"/>
    <mergeCell ref="D6:P6"/>
    <mergeCell ref="D7:P7"/>
    <mergeCell ref="D8:P8"/>
    <mergeCell ref="D24:P24"/>
    <mergeCell ref="D16:P16"/>
    <mergeCell ref="D17:P17"/>
    <mergeCell ref="D18:P18"/>
    <mergeCell ref="D23:P23"/>
    <mergeCell ref="D21:P21"/>
    <mergeCell ref="D19:P19"/>
    <mergeCell ref="D20:P20"/>
    <mergeCell ref="D22:P22"/>
  </mergeCells>
  <phoneticPr fontId="6" type="noConversion"/>
  <hyperlinks>
    <hyperlink ref="A2" location="Welcome!A1" display="Return to index" xr:uid="{00000000-0004-0000-0500-000000000000}"/>
  </hyperlinks>
  <pageMargins left="0.75" right="0.75" top="1" bottom="1" header="0.5" footer="0.5"/>
  <pageSetup paperSize="9" scale="86" orientation="landscape" blackAndWhite="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87"/>
  <sheetViews>
    <sheetView zoomScaleNormal="100" workbookViewId="0">
      <pane xSplit="3" ySplit="9" topLeftCell="D106" activePane="bottomRight" state="frozen"/>
      <selection pane="topRight" activeCell="D1" sqref="D1"/>
      <selection pane="bottomLeft" activeCell="A6" sqref="A6"/>
      <selection pane="bottomRight" activeCell="A35" sqref="A35:XFD35"/>
    </sheetView>
  </sheetViews>
  <sheetFormatPr defaultColWidth="9.140625" defaultRowHeight="18" outlineLevelCol="1" x14ac:dyDescent="0.35"/>
  <cols>
    <col min="1" max="1" width="86.28515625" style="85" customWidth="1"/>
    <col min="2" max="2" width="18.28515625" style="96" customWidth="1" outlineLevel="1"/>
    <col min="3" max="3" width="22.42578125" style="97" customWidth="1" outlineLevel="1"/>
    <col min="4" max="4" width="2.85546875" style="97" customWidth="1"/>
    <col min="5" max="5" width="63" style="85" hidden="1" customWidth="1" outlineLevel="1"/>
    <col min="6" max="6" width="15.28515625" style="89" hidden="1" customWidth="1" outlineLevel="1"/>
    <col min="7" max="7" width="16.42578125" style="89" hidden="1" customWidth="1" outlineLevel="1"/>
    <col min="8" max="8" width="30.42578125" style="85" hidden="1" customWidth="1" outlineLevel="1"/>
    <col min="9" max="9" width="12.85546875" style="85" hidden="1" customWidth="1" outlineLevel="1"/>
    <col min="10" max="10" width="4.42578125" style="85" customWidth="1" collapsed="1"/>
    <col min="11" max="16384" width="9.140625" style="85"/>
  </cols>
  <sheetData>
    <row r="1" spans="1:10" ht="35.25" customHeight="1" x14ac:dyDescent="0.35">
      <c r="A1" s="82" t="s">
        <v>95</v>
      </c>
      <c r="C1" s="83"/>
      <c r="D1" s="84" t="s">
        <v>96</v>
      </c>
      <c r="F1" s="86"/>
      <c r="G1" s="86"/>
      <c r="H1" s="87"/>
      <c r="J1" s="84"/>
    </row>
    <row r="2" spans="1:10" x14ac:dyDescent="0.35">
      <c r="A2" s="88" t="s">
        <v>8</v>
      </c>
      <c r="C2" s="83"/>
      <c r="D2" s="83"/>
      <c r="F2" s="86"/>
      <c r="H2" s="87"/>
      <c r="J2" s="84"/>
    </row>
    <row r="3" spans="1:10" x14ac:dyDescent="0.35">
      <c r="A3" s="87"/>
      <c r="C3" s="83"/>
      <c r="D3" s="83"/>
      <c r="H3" s="87"/>
      <c r="J3" s="84"/>
    </row>
    <row r="4" spans="1:10" ht="14.25" customHeight="1" x14ac:dyDescent="0.35">
      <c r="A4" s="90"/>
      <c r="C4" s="83"/>
      <c r="D4" s="83"/>
      <c r="H4" s="87"/>
      <c r="J4" s="84"/>
    </row>
    <row r="5" spans="1:10" ht="14.25" customHeight="1" x14ac:dyDescent="0.35">
      <c r="C5" s="83"/>
      <c r="D5" s="83"/>
      <c r="H5" s="87"/>
      <c r="J5" s="84"/>
    </row>
    <row r="6" spans="1:10" ht="13.9" customHeight="1" x14ac:dyDescent="0.35">
      <c r="A6" s="90"/>
      <c r="C6" s="83"/>
      <c r="D6" s="83"/>
      <c r="H6" s="87"/>
      <c r="J6" s="84"/>
    </row>
    <row r="7" spans="1:10" ht="13.9" customHeight="1" x14ac:dyDescent="0.35">
      <c r="A7" s="90"/>
      <c r="C7" s="83"/>
      <c r="D7" s="83"/>
      <c r="H7" s="87"/>
      <c r="J7" s="84"/>
    </row>
    <row r="8" spans="1:10" ht="13.9" customHeight="1" x14ac:dyDescent="0.35">
      <c r="A8" s="90" t="s">
        <v>97</v>
      </c>
      <c r="B8" s="90" t="s">
        <v>239</v>
      </c>
      <c r="C8" s="83"/>
      <c r="D8" s="83"/>
      <c r="H8" s="87"/>
      <c r="J8" s="84"/>
    </row>
    <row r="9" spans="1:10" ht="36" x14ac:dyDescent="0.35">
      <c r="A9" s="91" t="s">
        <v>98</v>
      </c>
      <c r="B9" s="91" t="s">
        <v>236</v>
      </c>
      <c r="C9" s="91" t="s">
        <v>39</v>
      </c>
      <c r="D9" s="83"/>
      <c r="H9" s="87"/>
      <c r="J9" s="84"/>
    </row>
    <row r="10" spans="1:10" x14ac:dyDescent="0.35">
      <c r="A10" s="92"/>
      <c r="B10" s="93"/>
      <c r="C10" s="92"/>
      <c r="D10" s="83"/>
      <c r="H10" s="87"/>
      <c r="J10" s="84"/>
    </row>
    <row r="11" spans="1:10" x14ac:dyDescent="0.35">
      <c r="A11" s="94" t="s">
        <v>185</v>
      </c>
      <c r="B11" s="94">
        <v>241.09</v>
      </c>
      <c r="C11" s="94" t="s">
        <v>99</v>
      </c>
      <c r="D11" s="83"/>
      <c r="H11" s="87"/>
      <c r="J11" s="84"/>
    </row>
    <row r="12" spans="1:10" x14ac:dyDescent="0.35">
      <c r="A12" s="94" t="s">
        <v>186</v>
      </c>
      <c r="B12" s="94">
        <v>0</v>
      </c>
      <c r="C12" s="94" t="s">
        <v>104</v>
      </c>
      <c r="D12" s="83"/>
      <c r="H12" s="87"/>
      <c r="J12" s="84"/>
    </row>
    <row r="13" spans="1:10" x14ac:dyDescent="0.35">
      <c r="A13" s="94" t="s">
        <v>100</v>
      </c>
      <c r="B13" s="94">
        <v>187.48</v>
      </c>
      <c r="C13" s="94" t="s">
        <v>99</v>
      </c>
      <c r="D13" s="83"/>
      <c r="H13" s="87"/>
      <c r="J13" s="84"/>
    </row>
    <row r="14" spans="1:10" x14ac:dyDescent="0.35">
      <c r="A14" s="94" t="s">
        <v>101</v>
      </c>
      <c r="B14" s="94" t="s">
        <v>102</v>
      </c>
      <c r="C14" s="94" t="s">
        <v>102</v>
      </c>
      <c r="D14" s="83"/>
      <c r="H14" s="87"/>
      <c r="J14" s="84"/>
    </row>
    <row r="15" spans="1:10" x14ac:dyDescent="0.35">
      <c r="A15" s="94" t="s">
        <v>103</v>
      </c>
      <c r="B15" s="94">
        <v>0</v>
      </c>
      <c r="C15" s="94" t="s">
        <v>104</v>
      </c>
      <c r="D15" s="83"/>
      <c r="H15" s="87"/>
      <c r="J15" s="84"/>
    </row>
    <row r="16" spans="1:10" x14ac:dyDescent="0.35">
      <c r="A16" s="94" t="s">
        <v>207</v>
      </c>
      <c r="B16" s="94">
        <v>187.48</v>
      </c>
      <c r="C16" s="94" t="s">
        <v>99</v>
      </c>
      <c r="D16" s="83"/>
      <c r="H16" s="87"/>
      <c r="J16" s="84"/>
    </row>
    <row r="17" spans="1:10" x14ac:dyDescent="0.35">
      <c r="A17" s="94" t="s">
        <v>187</v>
      </c>
      <c r="B17" s="94">
        <v>26.71</v>
      </c>
      <c r="C17" s="94" t="s">
        <v>99</v>
      </c>
      <c r="D17" s="83"/>
      <c r="H17" s="87"/>
      <c r="J17" s="84"/>
    </row>
    <row r="18" spans="1:10" x14ac:dyDescent="0.35">
      <c r="A18" s="94" t="s">
        <v>105</v>
      </c>
      <c r="B18" s="94">
        <v>267.82</v>
      </c>
      <c r="C18" s="94" t="s">
        <v>99</v>
      </c>
      <c r="D18" s="83"/>
      <c r="H18" s="87"/>
      <c r="J18" s="84"/>
    </row>
    <row r="19" spans="1:10" x14ac:dyDescent="0.35">
      <c r="A19" s="94" t="s">
        <v>188</v>
      </c>
      <c r="B19" s="94">
        <v>0</v>
      </c>
      <c r="C19" s="94" t="s">
        <v>104</v>
      </c>
      <c r="D19" s="83"/>
      <c r="H19" s="87"/>
      <c r="J19" s="84"/>
    </row>
    <row r="20" spans="1:10" x14ac:dyDescent="0.35">
      <c r="A20" s="94" t="s">
        <v>106</v>
      </c>
      <c r="B20" s="94">
        <v>241.09</v>
      </c>
      <c r="C20" s="94" t="s">
        <v>99</v>
      </c>
      <c r="D20" s="83"/>
      <c r="H20" s="87"/>
      <c r="J20" s="84"/>
    </row>
    <row r="21" spans="1:10" x14ac:dyDescent="0.35">
      <c r="A21" s="94" t="s">
        <v>107</v>
      </c>
      <c r="B21" s="94">
        <v>187.48</v>
      </c>
      <c r="C21" s="94" t="s">
        <v>99</v>
      </c>
      <c r="D21" s="83"/>
      <c r="H21" s="87"/>
      <c r="J21" s="84"/>
    </row>
    <row r="22" spans="1:10" x14ac:dyDescent="0.35">
      <c r="A22" s="94" t="s">
        <v>216</v>
      </c>
      <c r="B22" s="94">
        <v>241.09</v>
      </c>
      <c r="C22" s="94" t="s">
        <v>99</v>
      </c>
      <c r="D22" s="83"/>
      <c r="H22" s="87"/>
      <c r="J22" s="84"/>
    </row>
    <row r="23" spans="1:10" ht="13.5" customHeight="1" x14ac:dyDescent="0.35">
      <c r="A23" s="94" t="s">
        <v>217</v>
      </c>
      <c r="B23" s="94">
        <v>26785.55</v>
      </c>
      <c r="C23" s="94" t="s">
        <v>108</v>
      </c>
      <c r="D23" s="83"/>
      <c r="H23" s="87"/>
      <c r="J23" s="84"/>
    </row>
    <row r="24" spans="1:10" x14ac:dyDescent="0.35">
      <c r="A24" s="94" t="s">
        <v>212</v>
      </c>
      <c r="B24" s="94">
        <v>37499.760000000002</v>
      </c>
      <c r="C24" s="94" t="s">
        <v>108</v>
      </c>
      <c r="D24" s="83"/>
      <c r="H24" s="87"/>
      <c r="J24" s="84"/>
    </row>
    <row r="25" spans="1:10" x14ac:dyDescent="0.35">
      <c r="A25" s="94" t="s">
        <v>109</v>
      </c>
      <c r="B25" s="94">
        <v>0</v>
      </c>
      <c r="C25" s="94" t="s">
        <v>104</v>
      </c>
      <c r="D25" s="83"/>
      <c r="H25" s="87"/>
      <c r="J25" s="84"/>
    </row>
    <row r="26" spans="1:10" x14ac:dyDescent="0.35">
      <c r="A26" s="94" t="s">
        <v>110</v>
      </c>
      <c r="B26" s="94">
        <v>187.48</v>
      </c>
      <c r="C26" s="94" t="s">
        <v>99</v>
      </c>
      <c r="D26" s="83"/>
      <c r="H26" s="87"/>
      <c r="J26" s="84"/>
    </row>
    <row r="27" spans="1:10" x14ac:dyDescent="0.35">
      <c r="A27" s="94" t="s">
        <v>111</v>
      </c>
      <c r="B27" s="94">
        <v>93.82</v>
      </c>
      <c r="C27" s="94" t="s">
        <v>99</v>
      </c>
      <c r="D27" s="83"/>
      <c r="H27" s="87"/>
      <c r="J27" s="84"/>
    </row>
    <row r="28" spans="1:10" x14ac:dyDescent="0.35">
      <c r="A28" s="94" t="s">
        <v>112</v>
      </c>
      <c r="B28" s="94">
        <v>187.48</v>
      </c>
      <c r="C28" s="94" t="s">
        <v>99</v>
      </c>
      <c r="D28" s="83"/>
      <c r="H28" s="87"/>
      <c r="J28" s="84"/>
    </row>
    <row r="29" spans="1:10" x14ac:dyDescent="0.35">
      <c r="A29" s="94" t="s">
        <v>218</v>
      </c>
      <c r="B29" s="94">
        <v>26785.55</v>
      </c>
      <c r="C29" s="94" t="s">
        <v>114</v>
      </c>
      <c r="D29" s="83"/>
      <c r="H29" s="87"/>
      <c r="J29" s="84"/>
    </row>
    <row r="30" spans="1:10" x14ac:dyDescent="0.35">
      <c r="A30" s="94" t="s">
        <v>115</v>
      </c>
      <c r="B30" s="94">
        <v>93.82</v>
      </c>
      <c r="C30" s="94" t="s">
        <v>99</v>
      </c>
      <c r="D30" s="83"/>
      <c r="H30" s="87"/>
      <c r="J30" s="84"/>
    </row>
    <row r="31" spans="1:10" x14ac:dyDescent="0.35">
      <c r="A31" s="94" t="s">
        <v>116</v>
      </c>
      <c r="B31" s="94">
        <v>241.09</v>
      </c>
      <c r="C31" s="94" t="s">
        <v>99</v>
      </c>
      <c r="D31" s="83"/>
      <c r="H31" s="87"/>
      <c r="J31" s="84"/>
    </row>
    <row r="32" spans="1:10" x14ac:dyDescent="0.35">
      <c r="A32" s="94" t="s">
        <v>117</v>
      </c>
      <c r="B32" s="94">
        <v>0</v>
      </c>
      <c r="C32" s="94" t="s">
        <v>104</v>
      </c>
      <c r="D32" s="83"/>
      <c r="H32" s="87"/>
      <c r="J32" s="84"/>
    </row>
    <row r="33" spans="1:10" x14ac:dyDescent="0.35">
      <c r="A33" s="94" t="s">
        <v>118</v>
      </c>
      <c r="B33" s="94">
        <v>187.48</v>
      </c>
      <c r="C33" s="94" t="s">
        <v>99</v>
      </c>
      <c r="D33" s="83"/>
      <c r="H33" s="87"/>
      <c r="J33" s="84"/>
    </row>
    <row r="34" spans="1:10" x14ac:dyDescent="0.35">
      <c r="A34" s="94" t="s">
        <v>219</v>
      </c>
      <c r="B34" s="94">
        <v>26785.55</v>
      </c>
      <c r="C34" s="94" t="s">
        <v>108</v>
      </c>
      <c r="D34" s="83"/>
      <c r="H34" s="87"/>
      <c r="J34" s="84"/>
    </row>
    <row r="35" spans="1:10" x14ac:dyDescent="0.35">
      <c r="A35" s="94" t="s">
        <v>119</v>
      </c>
      <c r="B35" s="94">
        <v>37499.760000000002</v>
      </c>
      <c r="C35" s="94" t="s">
        <v>108</v>
      </c>
      <c r="D35" s="83"/>
      <c r="H35" s="87"/>
      <c r="J35" s="84"/>
    </row>
    <row r="36" spans="1:10" s="95" customFormat="1" x14ac:dyDescent="0.35">
      <c r="A36" s="94" t="s">
        <v>120</v>
      </c>
      <c r="B36" s="94">
        <v>26785.55</v>
      </c>
      <c r="C36" s="94" t="s">
        <v>108</v>
      </c>
      <c r="D36" s="83"/>
      <c r="E36" s="85"/>
      <c r="F36" s="89"/>
      <c r="G36" s="89"/>
      <c r="H36" s="87"/>
      <c r="I36" s="85"/>
      <c r="J36" s="84"/>
    </row>
    <row r="37" spans="1:10" x14ac:dyDescent="0.35">
      <c r="A37" s="94" t="s">
        <v>211</v>
      </c>
      <c r="B37" s="94">
        <v>37499.760000000002</v>
      </c>
      <c r="C37" s="94" t="s">
        <v>108</v>
      </c>
      <c r="D37" s="83"/>
      <c r="H37" s="87"/>
      <c r="J37" s="84"/>
    </row>
    <row r="38" spans="1:10" x14ac:dyDescent="0.35">
      <c r="A38" s="94" t="s">
        <v>220</v>
      </c>
      <c r="B38" s="94">
        <v>26785.55</v>
      </c>
      <c r="C38" s="94" t="s">
        <v>108</v>
      </c>
      <c r="D38" s="83"/>
      <c r="H38" s="87"/>
      <c r="J38" s="84"/>
    </row>
    <row r="39" spans="1:10" x14ac:dyDescent="0.35">
      <c r="A39" s="94" t="s">
        <v>121</v>
      </c>
      <c r="B39" s="94">
        <v>37499.760000000002</v>
      </c>
      <c r="C39" s="94" t="s">
        <v>108</v>
      </c>
      <c r="D39" s="83"/>
      <c r="H39" s="87"/>
      <c r="J39" s="84"/>
    </row>
    <row r="40" spans="1:10" x14ac:dyDescent="0.35">
      <c r="A40" s="94" t="s">
        <v>189</v>
      </c>
      <c r="B40" s="94">
        <v>187.48</v>
      </c>
      <c r="C40" s="94" t="s">
        <v>99</v>
      </c>
      <c r="D40" s="83"/>
      <c r="H40" s="87"/>
      <c r="J40" s="84"/>
    </row>
    <row r="41" spans="1:10" x14ac:dyDescent="0.35">
      <c r="A41" s="94" t="s">
        <v>190</v>
      </c>
      <c r="B41" s="94">
        <v>187.48</v>
      </c>
      <c r="C41" s="94" t="s">
        <v>99</v>
      </c>
      <c r="D41" s="83"/>
      <c r="H41" s="87"/>
      <c r="J41" s="84"/>
    </row>
    <row r="42" spans="1:10" x14ac:dyDescent="0.35">
      <c r="A42" s="94" t="s">
        <v>191</v>
      </c>
      <c r="B42" s="94" t="s">
        <v>102</v>
      </c>
      <c r="C42" s="94" t="s">
        <v>102</v>
      </c>
      <c r="D42" s="83"/>
      <c r="H42" s="87"/>
      <c r="J42" s="84"/>
    </row>
    <row r="43" spans="1:10" x14ac:dyDescent="0.35">
      <c r="A43" s="94" t="s">
        <v>192</v>
      </c>
      <c r="B43" s="94">
        <v>93.82</v>
      </c>
      <c r="C43" s="94" t="s">
        <v>99</v>
      </c>
      <c r="D43" s="83"/>
      <c r="H43" s="87"/>
      <c r="J43" s="84"/>
    </row>
    <row r="44" spans="1:10" x14ac:dyDescent="0.35">
      <c r="A44" s="94" t="s">
        <v>122</v>
      </c>
      <c r="B44" s="94">
        <v>241.09</v>
      </c>
      <c r="C44" s="94" t="s">
        <v>99</v>
      </c>
      <c r="D44" s="83"/>
      <c r="H44" s="87"/>
      <c r="J44" s="84"/>
    </row>
    <row r="45" spans="1:10" x14ac:dyDescent="0.35">
      <c r="A45" s="94" t="s">
        <v>123</v>
      </c>
      <c r="B45" s="94">
        <v>93.82</v>
      </c>
      <c r="C45" s="94" t="s">
        <v>99</v>
      </c>
      <c r="D45" s="83"/>
      <c r="H45" s="87"/>
      <c r="J45" s="84"/>
    </row>
    <row r="46" spans="1:10" x14ac:dyDescent="0.35">
      <c r="A46" s="94" t="s">
        <v>124</v>
      </c>
      <c r="B46" s="94">
        <v>93.82</v>
      </c>
      <c r="C46" s="94" t="s">
        <v>99</v>
      </c>
      <c r="D46" s="83"/>
      <c r="H46" s="87"/>
      <c r="J46" s="84"/>
    </row>
    <row r="47" spans="1:10" x14ac:dyDescent="0.35">
      <c r="A47" s="94" t="s">
        <v>125</v>
      </c>
      <c r="B47" s="94">
        <v>187.48</v>
      </c>
      <c r="C47" s="94" t="s">
        <v>99</v>
      </c>
      <c r="D47" s="83"/>
      <c r="H47" s="87"/>
      <c r="J47" s="84"/>
    </row>
    <row r="48" spans="1:10" x14ac:dyDescent="0.35">
      <c r="A48" s="94" t="s">
        <v>126</v>
      </c>
      <c r="B48" s="94">
        <v>187.48</v>
      </c>
      <c r="C48" s="94" t="s">
        <v>99</v>
      </c>
      <c r="D48" s="83"/>
      <c r="H48" s="87"/>
      <c r="J48" s="84"/>
    </row>
    <row r="49" spans="1:10" x14ac:dyDescent="0.35">
      <c r="A49" s="94" t="s">
        <v>127</v>
      </c>
      <c r="B49" s="94">
        <v>187.48</v>
      </c>
      <c r="C49" s="94" t="s">
        <v>99</v>
      </c>
      <c r="D49" s="83"/>
      <c r="H49" s="87"/>
      <c r="J49" s="84"/>
    </row>
    <row r="50" spans="1:10" x14ac:dyDescent="0.35">
      <c r="A50" s="94" t="s">
        <v>128</v>
      </c>
      <c r="B50" s="94">
        <v>93.82</v>
      </c>
      <c r="C50" s="94" t="s">
        <v>99</v>
      </c>
      <c r="D50" s="83"/>
      <c r="H50" s="87"/>
      <c r="J50" s="84"/>
    </row>
    <row r="51" spans="1:10" x14ac:dyDescent="0.35">
      <c r="A51" s="94" t="s">
        <v>193</v>
      </c>
      <c r="B51" s="94">
        <v>0</v>
      </c>
      <c r="C51" s="94" t="s">
        <v>104</v>
      </c>
      <c r="D51" s="83"/>
      <c r="H51" s="87"/>
      <c r="J51" s="84"/>
    </row>
    <row r="52" spans="1:10" x14ac:dyDescent="0.35">
      <c r="A52" s="94" t="s">
        <v>129</v>
      </c>
      <c r="B52" s="94">
        <v>187.48</v>
      </c>
      <c r="C52" s="94" t="s">
        <v>99</v>
      </c>
      <c r="D52" s="83"/>
      <c r="H52" s="87"/>
      <c r="J52" s="84"/>
    </row>
    <row r="53" spans="1:10" x14ac:dyDescent="0.35">
      <c r="A53" s="94" t="s">
        <v>221</v>
      </c>
      <c r="B53" s="94">
        <v>13392.69</v>
      </c>
      <c r="C53" s="94" t="s">
        <v>113</v>
      </c>
      <c r="D53" s="83"/>
      <c r="H53" s="87"/>
      <c r="J53" s="84"/>
    </row>
    <row r="54" spans="1:10" x14ac:dyDescent="0.35">
      <c r="A54" s="94" t="s">
        <v>222</v>
      </c>
      <c r="B54" s="94">
        <v>267.82</v>
      </c>
      <c r="C54" s="94" t="s">
        <v>99</v>
      </c>
      <c r="D54" s="83"/>
      <c r="H54" s="87"/>
      <c r="J54" s="84"/>
    </row>
    <row r="55" spans="1:10" x14ac:dyDescent="0.35">
      <c r="A55" s="94" t="s">
        <v>194</v>
      </c>
      <c r="B55" s="94">
        <v>18749.740000000002</v>
      </c>
      <c r="C55" s="94" t="s">
        <v>113</v>
      </c>
      <c r="D55" s="83"/>
      <c r="H55" s="87"/>
      <c r="J55" s="84"/>
    </row>
    <row r="56" spans="1:10" x14ac:dyDescent="0.35">
      <c r="A56" s="94" t="s">
        <v>195</v>
      </c>
      <c r="B56" s="94">
        <v>13392.69</v>
      </c>
      <c r="C56" s="94" t="s">
        <v>114</v>
      </c>
      <c r="D56" s="83"/>
      <c r="H56" s="87"/>
      <c r="J56" s="84"/>
    </row>
    <row r="57" spans="1:10" x14ac:dyDescent="0.35">
      <c r="A57" s="94" t="s">
        <v>196</v>
      </c>
      <c r="B57" s="94">
        <v>267.82</v>
      </c>
      <c r="C57" s="94" t="s">
        <v>99</v>
      </c>
      <c r="D57" s="83"/>
      <c r="H57" s="87"/>
      <c r="J57" s="84"/>
    </row>
    <row r="58" spans="1:10" x14ac:dyDescent="0.35">
      <c r="A58" s="94" t="s">
        <v>223</v>
      </c>
      <c r="B58" s="94">
        <v>26.71</v>
      </c>
      <c r="C58" s="94" t="s">
        <v>99</v>
      </c>
      <c r="D58" s="83"/>
      <c r="H58" s="87"/>
      <c r="J58" s="84"/>
    </row>
    <row r="59" spans="1:10" x14ac:dyDescent="0.35">
      <c r="A59" s="94" t="s">
        <v>130</v>
      </c>
      <c r="B59" s="94">
        <v>26.71</v>
      </c>
      <c r="C59" s="94" t="s">
        <v>99</v>
      </c>
      <c r="D59" s="83"/>
      <c r="H59" s="87"/>
      <c r="J59" s="84"/>
    </row>
    <row r="60" spans="1:10" x14ac:dyDescent="0.35">
      <c r="A60" s="94" t="s">
        <v>131</v>
      </c>
      <c r="B60" s="94">
        <v>26.71</v>
      </c>
      <c r="C60" s="94" t="s">
        <v>99</v>
      </c>
      <c r="D60" s="83"/>
      <c r="H60" s="87"/>
      <c r="J60" s="84"/>
    </row>
    <row r="61" spans="1:10" x14ac:dyDescent="0.35">
      <c r="A61" s="94" t="s">
        <v>132</v>
      </c>
      <c r="B61" s="94">
        <v>0</v>
      </c>
      <c r="C61" s="94" t="s">
        <v>104</v>
      </c>
      <c r="D61" s="83"/>
      <c r="H61" s="87"/>
      <c r="J61" s="84"/>
    </row>
    <row r="62" spans="1:10" x14ac:dyDescent="0.35">
      <c r="A62" s="94" t="s">
        <v>133</v>
      </c>
      <c r="B62" s="94">
        <v>66.94</v>
      </c>
      <c r="C62" s="94" t="s">
        <v>99</v>
      </c>
      <c r="D62" s="83"/>
      <c r="H62" s="87"/>
      <c r="J62" s="84"/>
    </row>
    <row r="63" spans="1:10" x14ac:dyDescent="0.35">
      <c r="A63" s="94" t="s">
        <v>134</v>
      </c>
      <c r="B63" s="94">
        <v>267.82</v>
      </c>
      <c r="C63" s="94" t="s">
        <v>99</v>
      </c>
      <c r="D63" s="83"/>
      <c r="H63" s="87"/>
      <c r="J63" s="84"/>
    </row>
    <row r="64" spans="1:10" x14ac:dyDescent="0.35">
      <c r="A64" s="94" t="s">
        <v>135</v>
      </c>
      <c r="B64" s="94">
        <v>0</v>
      </c>
      <c r="C64" s="94" t="s">
        <v>104</v>
      </c>
      <c r="D64" s="83"/>
      <c r="H64" s="87"/>
      <c r="J64" s="84"/>
    </row>
    <row r="65" spans="1:10" x14ac:dyDescent="0.35">
      <c r="A65" s="94" t="s">
        <v>136</v>
      </c>
      <c r="B65" s="94">
        <v>66.94</v>
      </c>
      <c r="C65" s="94" t="s">
        <v>99</v>
      </c>
      <c r="D65" s="83"/>
      <c r="H65" s="87"/>
      <c r="J65" s="84"/>
    </row>
    <row r="66" spans="1:10" x14ac:dyDescent="0.35">
      <c r="A66" s="94" t="s">
        <v>137</v>
      </c>
      <c r="B66" s="94">
        <v>93.82</v>
      </c>
      <c r="C66" s="94" t="s">
        <v>99</v>
      </c>
      <c r="D66" s="83"/>
      <c r="H66" s="87"/>
      <c r="J66" s="84"/>
    </row>
    <row r="67" spans="1:10" x14ac:dyDescent="0.35">
      <c r="A67" s="94" t="s">
        <v>224</v>
      </c>
      <c r="B67" s="94">
        <v>26785.55</v>
      </c>
      <c r="C67" s="94" t="s">
        <v>108</v>
      </c>
      <c r="D67" s="83"/>
      <c r="H67" s="87"/>
      <c r="J67" s="84"/>
    </row>
    <row r="68" spans="1:10" x14ac:dyDescent="0.35">
      <c r="A68" s="94" t="s">
        <v>138</v>
      </c>
      <c r="B68" s="94">
        <v>37499.760000000002</v>
      </c>
      <c r="C68" s="94" t="s">
        <v>108</v>
      </c>
      <c r="D68" s="83"/>
      <c r="H68" s="87"/>
      <c r="J68" s="84"/>
    </row>
    <row r="69" spans="1:10" ht="15.75" customHeight="1" x14ac:dyDescent="0.35">
      <c r="A69" s="94" t="s">
        <v>225</v>
      </c>
      <c r="B69" s="94">
        <v>13392.69</v>
      </c>
      <c r="C69" s="94" t="s">
        <v>163</v>
      </c>
      <c r="D69" s="83"/>
      <c r="H69" s="87"/>
      <c r="J69" s="84"/>
    </row>
    <row r="70" spans="1:10" x14ac:dyDescent="0.35">
      <c r="A70" s="94" t="s">
        <v>226</v>
      </c>
      <c r="B70" s="94">
        <v>18749.740000000002</v>
      </c>
      <c r="C70" s="94" t="s">
        <v>163</v>
      </c>
      <c r="D70" s="83"/>
      <c r="H70" s="87"/>
      <c r="J70" s="84"/>
    </row>
    <row r="71" spans="1:10" x14ac:dyDescent="0.35">
      <c r="A71" s="94" t="s">
        <v>227</v>
      </c>
      <c r="B71" s="94">
        <v>13392.69</v>
      </c>
      <c r="C71" s="94" t="s">
        <v>164</v>
      </c>
      <c r="D71" s="83"/>
      <c r="H71" s="87"/>
      <c r="J71" s="84"/>
    </row>
    <row r="72" spans="1:10" x14ac:dyDescent="0.35">
      <c r="A72" s="94" t="s">
        <v>228</v>
      </c>
      <c r="B72" s="94">
        <v>18749.740000000002</v>
      </c>
      <c r="C72" s="94" t="s">
        <v>165</v>
      </c>
      <c r="D72" s="83"/>
      <c r="H72" s="87"/>
      <c r="J72" s="84"/>
    </row>
    <row r="73" spans="1:10" x14ac:dyDescent="0.35">
      <c r="A73" s="94" t="s">
        <v>139</v>
      </c>
      <c r="B73" s="94">
        <v>267.82</v>
      </c>
      <c r="C73" s="94" t="s">
        <v>99</v>
      </c>
      <c r="D73" s="83"/>
      <c r="H73" s="87"/>
      <c r="J73" s="84"/>
    </row>
    <row r="74" spans="1:10" x14ac:dyDescent="0.35">
      <c r="A74" s="94" t="s">
        <v>140</v>
      </c>
      <c r="B74" s="94">
        <v>187.48</v>
      </c>
      <c r="C74" s="94" t="s">
        <v>99</v>
      </c>
      <c r="D74" s="83"/>
      <c r="H74" s="87"/>
      <c r="J74" s="84"/>
    </row>
    <row r="75" spans="1:10" x14ac:dyDescent="0.35">
      <c r="A75" s="94" t="s">
        <v>141</v>
      </c>
      <c r="B75" s="94">
        <v>187.48</v>
      </c>
      <c r="C75" s="94" t="s">
        <v>99</v>
      </c>
      <c r="D75" s="83"/>
      <c r="H75" s="87"/>
      <c r="J75" s="84"/>
    </row>
    <row r="76" spans="1:10" x14ac:dyDescent="0.35">
      <c r="A76" s="94" t="s">
        <v>142</v>
      </c>
      <c r="B76" s="94">
        <v>0</v>
      </c>
      <c r="C76" s="94" t="s">
        <v>104</v>
      </c>
      <c r="D76" s="83"/>
      <c r="H76" s="87"/>
      <c r="J76" s="84"/>
    </row>
    <row r="77" spans="1:10" x14ac:dyDescent="0.35">
      <c r="A77" s="94" t="s">
        <v>229</v>
      </c>
      <c r="B77" s="94">
        <v>13392.69</v>
      </c>
      <c r="C77" s="94" t="s">
        <v>113</v>
      </c>
      <c r="D77" s="83"/>
      <c r="H77" s="87"/>
      <c r="J77" s="84"/>
    </row>
    <row r="78" spans="1:10" x14ac:dyDescent="0.35">
      <c r="A78" s="94" t="s">
        <v>197</v>
      </c>
      <c r="B78" s="94">
        <v>18749.740000000002</v>
      </c>
      <c r="C78" s="94" t="s">
        <v>113</v>
      </c>
      <c r="D78" s="83"/>
      <c r="H78" s="87"/>
      <c r="J78" s="84"/>
    </row>
    <row r="79" spans="1:10" x14ac:dyDescent="0.35">
      <c r="A79" s="94" t="s">
        <v>198</v>
      </c>
      <c r="B79" s="94">
        <v>13392.69</v>
      </c>
      <c r="C79" s="94" t="s">
        <v>114</v>
      </c>
      <c r="D79" s="83"/>
      <c r="H79" s="87"/>
      <c r="J79" s="84"/>
    </row>
    <row r="80" spans="1:10" x14ac:dyDescent="0.35">
      <c r="A80" s="94" t="s">
        <v>143</v>
      </c>
      <c r="B80" s="94">
        <v>0</v>
      </c>
      <c r="C80" s="94" t="s">
        <v>104</v>
      </c>
      <c r="D80" s="83"/>
      <c r="H80" s="87"/>
      <c r="J80" s="84"/>
    </row>
    <row r="81" spans="1:10" x14ac:dyDescent="0.35">
      <c r="A81" s="94" t="s">
        <v>144</v>
      </c>
      <c r="B81" s="94">
        <v>93.82</v>
      </c>
      <c r="C81" s="94" t="s">
        <v>99</v>
      </c>
      <c r="D81" s="83"/>
      <c r="H81" s="87"/>
      <c r="J81" s="84"/>
    </row>
    <row r="82" spans="1:10" x14ac:dyDescent="0.35">
      <c r="A82" s="94" t="s">
        <v>204</v>
      </c>
      <c r="B82" s="94">
        <v>26785.55</v>
      </c>
      <c r="C82" s="94" t="s">
        <v>145</v>
      </c>
      <c r="D82" s="83"/>
      <c r="H82" s="87"/>
      <c r="J82" s="84"/>
    </row>
    <row r="83" spans="1:10" x14ac:dyDescent="0.35">
      <c r="A83" s="94" t="s">
        <v>205</v>
      </c>
      <c r="B83" s="94">
        <v>37499.760000000002</v>
      </c>
      <c r="C83" s="94" t="s">
        <v>145</v>
      </c>
      <c r="D83" s="83"/>
      <c r="H83" s="87"/>
      <c r="J83" s="84"/>
    </row>
    <row r="84" spans="1:10" x14ac:dyDescent="0.35">
      <c r="A84" s="94" t="s">
        <v>146</v>
      </c>
      <c r="B84" s="94">
        <v>66.94</v>
      </c>
      <c r="C84" s="94" t="s">
        <v>99</v>
      </c>
      <c r="D84" s="83"/>
      <c r="H84" s="87"/>
      <c r="J84" s="84"/>
    </row>
    <row r="85" spans="1:10" x14ac:dyDescent="0.35">
      <c r="A85" s="94" t="s">
        <v>147</v>
      </c>
      <c r="B85" s="94">
        <v>187.48</v>
      </c>
      <c r="C85" s="94" t="s">
        <v>99</v>
      </c>
      <c r="D85" s="83"/>
      <c r="H85" s="87"/>
      <c r="J85" s="84"/>
    </row>
    <row r="86" spans="1:10" x14ac:dyDescent="0.35">
      <c r="A86" s="94" t="s">
        <v>230</v>
      </c>
      <c r="B86" s="94">
        <v>26785.55</v>
      </c>
      <c r="C86" s="94" t="s">
        <v>113</v>
      </c>
      <c r="D86" s="83"/>
      <c r="H86" s="87"/>
      <c r="J86" s="84"/>
    </row>
    <row r="87" spans="1:10" x14ac:dyDescent="0.35">
      <c r="A87" s="94" t="s">
        <v>148</v>
      </c>
      <c r="B87" s="94">
        <v>37499.760000000002</v>
      </c>
      <c r="C87" s="94" t="s">
        <v>113</v>
      </c>
      <c r="D87" s="83"/>
      <c r="H87" s="87"/>
      <c r="J87" s="84"/>
    </row>
    <row r="88" spans="1:10" x14ac:dyDescent="0.35">
      <c r="A88" s="94" t="s">
        <v>149</v>
      </c>
      <c r="B88" s="94">
        <v>26785.55</v>
      </c>
      <c r="C88" s="94" t="s">
        <v>114</v>
      </c>
      <c r="D88" s="83"/>
      <c r="H88" s="87"/>
      <c r="J88" s="84"/>
    </row>
    <row r="89" spans="1:10" x14ac:dyDescent="0.35">
      <c r="A89" s="94" t="s">
        <v>231</v>
      </c>
      <c r="B89" s="94">
        <v>26785.55</v>
      </c>
      <c r="C89" s="94" t="s">
        <v>113</v>
      </c>
      <c r="D89" s="83"/>
      <c r="H89" s="87"/>
      <c r="J89" s="84"/>
    </row>
    <row r="90" spans="1:10" x14ac:dyDescent="0.35">
      <c r="A90" s="94" t="s">
        <v>150</v>
      </c>
      <c r="B90" s="94">
        <v>37499.760000000002</v>
      </c>
      <c r="C90" s="94" t="s">
        <v>113</v>
      </c>
      <c r="D90" s="83"/>
      <c r="H90" s="87"/>
      <c r="J90" s="84"/>
    </row>
    <row r="91" spans="1:10" x14ac:dyDescent="0.35">
      <c r="A91" s="94" t="s">
        <v>151</v>
      </c>
      <c r="B91" s="94">
        <v>66.94</v>
      </c>
      <c r="C91" s="94" t="s">
        <v>99</v>
      </c>
      <c r="D91" s="83"/>
      <c r="H91" s="87"/>
      <c r="J91" s="84"/>
    </row>
    <row r="92" spans="1:10" x14ac:dyDescent="0.35">
      <c r="A92" s="94" t="s">
        <v>152</v>
      </c>
      <c r="B92" s="94">
        <v>187.48</v>
      </c>
      <c r="C92" s="94" t="s">
        <v>99</v>
      </c>
      <c r="D92" s="83"/>
      <c r="H92" s="87"/>
      <c r="J92" s="84"/>
    </row>
    <row r="93" spans="1:10" x14ac:dyDescent="0.35">
      <c r="A93" s="94" t="s">
        <v>153</v>
      </c>
      <c r="B93" s="94">
        <v>241.09</v>
      </c>
      <c r="C93" s="94" t="s">
        <v>99</v>
      </c>
      <c r="D93" s="83"/>
      <c r="H93" s="87"/>
      <c r="J93" s="84"/>
    </row>
    <row r="94" spans="1:10" x14ac:dyDescent="0.35">
      <c r="A94" s="94" t="s">
        <v>206</v>
      </c>
      <c r="B94" s="94">
        <v>241.09</v>
      </c>
      <c r="C94" s="94" t="s">
        <v>99</v>
      </c>
      <c r="D94" s="83"/>
      <c r="H94" s="87"/>
      <c r="J94" s="84"/>
    </row>
    <row r="95" spans="1:10" x14ac:dyDescent="0.35">
      <c r="A95" s="94" t="s">
        <v>154</v>
      </c>
      <c r="B95" s="94">
        <v>241.09</v>
      </c>
      <c r="C95" s="94" t="s">
        <v>99</v>
      </c>
      <c r="D95" s="83"/>
      <c r="H95" s="87"/>
      <c r="J95" s="84"/>
    </row>
    <row r="96" spans="1:10" x14ac:dyDescent="0.35">
      <c r="A96" s="94" t="s">
        <v>155</v>
      </c>
      <c r="B96" s="94">
        <v>241.09</v>
      </c>
      <c r="C96" s="94" t="s">
        <v>99</v>
      </c>
      <c r="D96" s="83"/>
      <c r="H96" s="87"/>
      <c r="J96" s="84"/>
    </row>
    <row r="97" spans="1:10" x14ac:dyDescent="0.35">
      <c r="A97" s="94" t="s">
        <v>232</v>
      </c>
      <c r="B97" s="94">
        <v>13392.69</v>
      </c>
      <c r="C97" s="94" t="s">
        <v>113</v>
      </c>
      <c r="D97" s="83"/>
      <c r="H97" s="87"/>
      <c r="J97" s="84"/>
    </row>
    <row r="98" spans="1:10" x14ac:dyDescent="0.35">
      <c r="A98" s="94" t="s">
        <v>156</v>
      </c>
      <c r="B98" s="94">
        <v>18749.740000000002</v>
      </c>
      <c r="C98" s="94" t="s">
        <v>113</v>
      </c>
      <c r="D98" s="83"/>
      <c r="H98" s="87"/>
      <c r="J98" s="84"/>
    </row>
    <row r="99" spans="1:10" x14ac:dyDescent="0.35">
      <c r="A99" s="94" t="s">
        <v>233</v>
      </c>
      <c r="B99" s="94">
        <v>13392.69</v>
      </c>
      <c r="C99" s="94" t="s">
        <v>114</v>
      </c>
      <c r="D99" s="83"/>
      <c r="H99" s="87"/>
      <c r="J99" s="84"/>
    </row>
    <row r="100" spans="1:10" x14ac:dyDescent="0.35">
      <c r="A100" s="94" t="s">
        <v>157</v>
      </c>
      <c r="B100" s="94">
        <v>187.48</v>
      </c>
      <c r="C100" s="94" t="s">
        <v>99</v>
      </c>
      <c r="D100" s="83"/>
      <c r="H100" s="87"/>
      <c r="J100" s="84"/>
    </row>
    <row r="101" spans="1:10" x14ac:dyDescent="0.35">
      <c r="A101" s="94" t="s">
        <v>158</v>
      </c>
      <c r="B101" s="94">
        <v>93.82</v>
      </c>
      <c r="C101" s="94" t="s">
        <v>99</v>
      </c>
      <c r="D101" s="83"/>
      <c r="H101" s="87"/>
      <c r="J101" s="84"/>
    </row>
    <row r="102" spans="1:10" x14ac:dyDescent="0.35">
      <c r="A102" s="94" t="s">
        <v>159</v>
      </c>
      <c r="B102" s="94">
        <v>0</v>
      </c>
      <c r="C102" s="94" t="s">
        <v>104</v>
      </c>
      <c r="D102" s="83"/>
      <c r="H102" s="87"/>
      <c r="J102" s="84"/>
    </row>
    <row r="103" spans="1:10" s="95" customFormat="1" x14ac:dyDescent="0.35">
      <c r="A103" s="94" t="s">
        <v>160</v>
      </c>
      <c r="B103" s="94">
        <v>0</v>
      </c>
      <c r="C103" s="94" t="s">
        <v>104</v>
      </c>
      <c r="D103" s="83"/>
      <c r="E103" s="85"/>
      <c r="F103" s="89"/>
      <c r="G103" s="89"/>
      <c r="H103" s="87"/>
      <c r="I103" s="85"/>
      <c r="J103" s="84"/>
    </row>
    <row r="104" spans="1:10" s="95" customFormat="1" x14ac:dyDescent="0.35">
      <c r="A104" s="94" t="s">
        <v>161</v>
      </c>
      <c r="B104" s="94">
        <v>267.82</v>
      </c>
      <c r="C104" s="94" t="s">
        <v>99</v>
      </c>
      <c r="D104" s="83"/>
      <c r="E104" s="85"/>
      <c r="F104" s="89"/>
      <c r="G104" s="89"/>
      <c r="H104" s="87"/>
      <c r="I104" s="85"/>
      <c r="J104" s="84"/>
    </row>
    <row r="105" spans="1:10" x14ac:dyDescent="0.35">
      <c r="A105" s="94" t="s">
        <v>162</v>
      </c>
      <c r="B105" s="94">
        <v>267.82</v>
      </c>
      <c r="C105" s="94" t="s">
        <v>99</v>
      </c>
      <c r="D105" s="83"/>
      <c r="H105" s="87"/>
      <c r="J105" s="84"/>
    </row>
    <row r="106" spans="1:10" x14ac:dyDescent="0.35">
      <c r="A106" s="94" t="s">
        <v>200</v>
      </c>
      <c r="B106" s="94">
        <v>13392.69</v>
      </c>
      <c r="C106" s="94" t="s">
        <v>163</v>
      </c>
      <c r="D106" s="83"/>
      <c r="H106" s="87"/>
      <c r="J106" s="84"/>
    </row>
    <row r="107" spans="1:10" x14ac:dyDescent="0.35">
      <c r="A107" s="94" t="s">
        <v>201</v>
      </c>
      <c r="B107" s="94">
        <v>18749.740000000002</v>
      </c>
      <c r="C107" s="94" t="s">
        <v>163</v>
      </c>
      <c r="D107" s="83"/>
      <c r="H107" s="87"/>
      <c r="J107" s="84"/>
    </row>
    <row r="108" spans="1:10" x14ac:dyDescent="0.35">
      <c r="A108" s="94" t="s">
        <v>202</v>
      </c>
      <c r="B108" s="94">
        <v>13392.69</v>
      </c>
      <c r="C108" s="94" t="s">
        <v>164</v>
      </c>
      <c r="D108" s="83"/>
      <c r="H108" s="87"/>
      <c r="J108" s="84"/>
    </row>
    <row r="109" spans="1:10" x14ac:dyDescent="0.35">
      <c r="A109" s="94" t="s">
        <v>203</v>
      </c>
      <c r="B109" s="94">
        <v>18749.740000000002</v>
      </c>
      <c r="C109" s="94" t="s">
        <v>165</v>
      </c>
      <c r="D109" s="83"/>
      <c r="H109" s="87"/>
      <c r="J109" s="84"/>
    </row>
    <row r="110" spans="1:10" x14ac:dyDescent="0.35">
      <c r="A110" s="94" t="s">
        <v>213</v>
      </c>
      <c r="B110" s="94">
        <v>37499.760000000002</v>
      </c>
      <c r="C110" s="94" t="s">
        <v>166</v>
      </c>
      <c r="D110" s="83"/>
      <c r="H110" s="87"/>
      <c r="J110" s="84"/>
    </row>
    <row r="111" spans="1:10" x14ac:dyDescent="0.35">
      <c r="A111" s="94" t="s">
        <v>167</v>
      </c>
      <c r="B111" s="94">
        <v>187.48</v>
      </c>
      <c r="C111" s="94" t="s">
        <v>99</v>
      </c>
      <c r="D111" s="83"/>
      <c r="H111" s="87"/>
      <c r="J111" s="84"/>
    </row>
    <row r="112" spans="1:10" x14ac:dyDescent="0.35">
      <c r="A112" s="94" t="s">
        <v>234</v>
      </c>
      <c r="B112" s="94">
        <v>66.94</v>
      </c>
      <c r="C112" s="94" t="s">
        <v>99</v>
      </c>
      <c r="D112" s="83"/>
      <c r="H112" s="87"/>
      <c r="J112" s="84"/>
    </row>
    <row r="113" spans="1:10" x14ac:dyDescent="0.35">
      <c r="A113" s="94" t="s">
        <v>168</v>
      </c>
      <c r="B113" s="94">
        <v>26.71</v>
      </c>
      <c r="C113" s="94" t="s">
        <v>99</v>
      </c>
      <c r="D113" s="83"/>
      <c r="H113" s="87"/>
      <c r="J113" s="84"/>
    </row>
    <row r="114" spans="1:10" x14ac:dyDescent="0.35">
      <c r="A114" s="94" t="s">
        <v>199</v>
      </c>
      <c r="B114" s="94">
        <v>0</v>
      </c>
      <c r="C114" s="94" t="s">
        <v>104</v>
      </c>
      <c r="D114" s="83"/>
      <c r="H114" s="87"/>
      <c r="J114" s="84"/>
    </row>
    <row r="115" spans="1:10" x14ac:dyDescent="0.35">
      <c r="A115" s="94" t="s">
        <v>169</v>
      </c>
      <c r="B115" s="94">
        <v>26.71</v>
      </c>
      <c r="C115" s="94" t="s">
        <v>99</v>
      </c>
      <c r="D115" s="83"/>
      <c r="H115" s="87"/>
      <c r="J115" s="84"/>
    </row>
    <row r="116" spans="1:10" x14ac:dyDescent="0.35">
      <c r="A116" s="94" t="s">
        <v>214</v>
      </c>
      <c r="B116" s="94">
        <v>13392.69</v>
      </c>
      <c r="C116" s="94" t="s">
        <v>208</v>
      </c>
      <c r="D116" s="83"/>
      <c r="H116" s="87"/>
      <c r="J116" s="84"/>
    </row>
    <row r="117" spans="1:10" x14ac:dyDescent="0.35">
      <c r="A117" s="94" t="s">
        <v>235</v>
      </c>
      <c r="B117" s="94">
        <v>13392.69</v>
      </c>
      <c r="C117" s="94" t="s">
        <v>209</v>
      </c>
      <c r="D117" s="83"/>
      <c r="H117" s="87"/>
      <c r="J117" s="84"/>
    </row>
    <row r="118" spans="1:10" x14ac:dyDescent="0.35">
      <c r="A118" s="94" t="s">
        <v>215</v>
      </c>
      <c r="B118" s="94">
        <v>18749.740000000002</v>
      </c>
      <c r="C118" s="94" t="s">
        <v>210</v>
      </c>
      <c r="D118" s="83"/>
      <c r="H118" s="87"/>
      <c r="J118" s="84"/>
    </row>
    <row r="119" spans="1:10" x14ac:dyDescent="0.35">
      <c r="D119" s="83"/>
      <c r="H119" s="87"/>
      <c r="I119" s="87"/>
      <c r="J119" s="84"/>
    </row>
    <row r="120" spans="1:10" x14ac:dyDescent="0.35">
      <c r="A120" s="90" t="s">
        <v>170</v>
      </c>
      <c r="B120" s="85"/>
      <c r="C120" s="85"/>
      <c r="D120" s="83"/>
      <c r="F120" s="85"/>
      <c r="G120" s="85"/>
    </row>
    <row r="121" spans="1:10" x14ac:dyDescent="0.35">
      <c r="A121" s="98" t="s">
        <v>171</v>
      </c>
      <c r="B121" s="137" t="s">
        <v>172</v>
      </c>
      <c r="C121" s="85"/>
      <c r="D121" s="83"/>
      <c r="F121" s="85"/>
      <c r="G121" s="85"/>
    </row>
    <row r="122" spans="1:10" x14ac:dyDescent="0.35">
      <c r="A122" s="99" t="s">
        <v>173</v>
      </c>
      <c r="B122" s="99">
        <v>1</v>
      </c>
      <c r="C122" s="85"/>
      <c r="D122" s="83"/>
      <c r="F122" s="85"/>
      <c r="G122" s="85"/>
    </row>
    <row r="123" spans="1:10" x14ac:dyDescent="0.35">
      <c r="A123" s="100" t="s">
        <v>174</v>
      </c>
      <c r="B123" s="100">
        <f>+B122+1</f>
        <v>2</v>
      </c>
      <c r="C123" s="85"/>
      <c r="D123" s="83"/>
      <c r="F123" s="85"/>
      <c r="G123" s="85"/>
    </row>
    <row r="124" spans="1:10" x14ac:dyDescent="0.35">
      <c r="A124" s="100" t="s">
        <v>175</v>
      </c>
      <c r="B124" s="100">
        <f t="shared" ref="B124:B133" si="0">+B123+1</f>
        <v>3</v>
      </c>
      <c r="C124" s="85"/>
      <c r="D124" s="83"/>
      <c r="F124" s="85"/>
      <c r="G124" s="85"/>
    </row>
    <row r="125" spans="1:10" x14ac:dyDescent="0.35">
      <c r="A125" s="100" t="s">
        <v>176</v>
      </c>
      <c r="B125" s="100">
        <f t="shared" si="0"/>
        <v>4</v>
      </c>
      <c r="C125" s="85"/>
      <c r="D125" s="83"/>
      <c r="F125" s="85"/>
      <c r="G125" s="85"/>
    </row>
    <row r="126" spans="1:10" x14ac:dyDescent="0.35">
      <c r="A126" s="100" t="s">
        <v>177</v>
      </c>
      <c r="B126" s="100">
        <f t="shared" si="0"/>
        <v>5</v>
      </c>
      <c r="C126" s="85"/>
      <c r="D126" s="83"/>
      <c r="F126" s="85"/>
      <c r="G126" s="85"/>
    </row>
    <row r="127" spans="1:10" x14ac:dyDescent="0.35">
      <c r="A127" s="100" t="s">
        <v>178</v>
      </c>
      <c r="B127" s="100">
        <f t="shared" si="0"/>
        <v>6</v>
      </c>
      <c r="C127" s="85"/>
      <c r="D127" s="83"/>
      <c r="F127" s="85"/>
      <c r="G127" s="85"/>
    </row>
    <row r="128" spans="1:10" x14ac:dyDescent="0.35">
      <c r="A128" s="100" t="s">
        <v>179</v>
      </c>
      <c r="B128" s="100">
        <f t="shared" si="0"/>
        <v>7</v>
      </c>
      <c r="C128" s="85"/>
      <c r="D128" s="83"/>
      <c r="F128" s="85"/>
      <c r="G128" s="85"/>
    </row>
    <row r="129" spans="1:7" x14ac:dyDescent="0.35">
      <c r="A129" s="100" t="s">
        <v>180</v>
      </c>
      <c r="B129" s="100">
        <f t="shared" si="0"/>
        <v>8</v>
      </c>
      <c r="C129" s="85"/>
      <c r="D129" s="83"/>
      <c r="F129" s="85"/>
      <c r="G129" s="85"/>
    </row>
    <row r="130" spans="1:7" x14ac:dyDescent="0.35">
      <c r="A130" s="100" t="s">
        <v>181</v>
      </c>
      <c r="B130" s="100">
        <f t="shared" si="0"/>
        <v>9</v>
      </c>
      <c r="C130" s="85"/>
      <c r="D130" s="83"/>
      <c r="F130" s="85"/>
      <c r="G130" s="85"/>
    </row>
    <row r="131" spans="1:7" x14ac:dyDescent="0.35">
      <c r="A131" s="100" t="s">
        <v>182</v>
      </c>
      <c r="B131" s="100">
        <f t="shared" si="0"/>
        <v>10</v>
      </c>
      <c r="C131" s="85"/>
      <c r="D131" s="83"/>
      <c r="F131" s="85"/>
      <c r="G131" s="85"/>
    </row>
    <row r="132" spans="1:7" x14ac:dyDescent="0.35">
      <c r="A132" s="100" t="s">
        <v>183</v>
      </c>
      <c r="B132" s="100">
        <f t="shared" si="0"/>
        <v>11</v>
      </c>
      <c r="C132" s="85"/>
      <c r="D132" s="83"/>
      <c r="F132" s="85"/>
      <c r="G132" s="85"/>
    </row>
    <row r="133" spans="1:7" x14ac:dyDescent="0.35">
      <c r="A133" s="101" t="s">
        <v>184</v>
      </c>
      <c r="B133" s="101">
        <f t="shared" si="0"/>
        <v>12</v>
      </c>
      <c r="C133" s="85"/>
      <c r="D133" s="83"/>
      <c r="F133" s="85"/>
      <c r="G133" s="85"/>
    </row>
    <row r="134" spans="1:7" x14ac:dyDescent="0.35">
      <c r="B134" s="85"/>
      <c r="C134" s="85"/>
      <c r="D134" s="83"/>
      <c r="F134" s="85"/>
      <c r="G134" s="85"/>
    </row>
    <row r="135" spans="1:7" x14ac:dyDescent="0.35">
      <c r="B135" s="85"/>
      <c r="C135" s="85"/>
      <c r="D135" s="83"/>
      <c r="F135" s="85"/>
      <c r="G135" s="85"/>
    </row>
    <row r="136" spans="1:7" x14ac:dyDescent="0.35">
      <c r="B136" s="85"/>
      <c r="C136" s="85"/>
      <c r="D136" s="83"/>
      <c r="F136" s="85"/>
      <c r="G136" s="85"/>
    </row>
    <row r="137" spans="1:7" x14ac:dyDescent="0.35">
      <c r="B137" s="85"/>
      <c r="C137" s="85"/>
      <c r="D137" s="83"/>
      <c r="F137" s="85"/>
      <c r="G137" s="85"/>
    </row>
    <row r="138" spans="1:7" x14ac:dyDescent="0.35">
      <c r="B138" s="85"/>
      <c r="C138" s="85"/>
      <c r="D138" s="83"/>
      <c r="F138" s="85"/>
      <c r="G138" s="85"/>
    </row>
    <row r="139" spans="1:7" x14ac:dyDescent="0.35">
      <c r="B139" s="85"/>
      <c r="C139" s="85"/>
      <c r="D139" s="83"/>
      <c r="F139" s="85"/>
      <c r="G139" s="85"/>
    </row>
    <row r="140" spans="1:7" x14ac:dyDescent="0.35">
      <c r="B140" s="85"/>
      <c r="C140" s="85"/>
      <c r="D140" s="83"/>
      <c r="F140" s="85"/>
      <c r="G140" s="85"/>
    </row>
    <row r="141" spans="1:7" x14ac:dyDescent="0.35">
      <c r="B141" s="85"/>
      <c r="C141" s="85"/>
      <c r="D141" s="83"/>
      <c r="F141" s="85"/>
      <c r="G141" s="85"/>
    </row>
    <row r="142" spans="1:7" x14ac:dyDescent="0.35">
      <c r="B142" s="85"/>
      <c r="C142" s="85"/>
      <c r="D142" s="83"/>
      <c r="F142" s="85"/>
      <c r="G142" s="85"/>
    </row>
    <row r="143" spans="1:7" x14ac:dyDescent="0.35">
      <c r="B143" s="85"/>
      <c r="C143" s="85"/>
      <c r="D143" s="83"/>
      <c r="F143" s="85"/>
      <c r="G143" s="85"/>
    </row>
    <row r="144" spans="1:7" x14ac:dyDescent="0.35">
      <c r="B144" s="85"/>
      <c r="C144" s="85"/>
      <c r="D144" s="83"/>
      <c r="F144" s="85"/>
      <c r="G144" s="85"/>
    </row>
    <row r="145" spans="4:4" s="85" customFormat="1" x14ac:dyDescent="0.35">
      <c r="D145" s="83"/>
    </row>
    <row r="146" spans="4:4" s="85" customFormat="1" x14ac:dyDescent="0.35">
      <c r="D146" s="83"/>
    </row>
    <row r="147" spans="4:4" s="85" customFormat="1" x14ac:dyDescent="0.35">
      <c r="D147" s="83"/>
    </row>
    <row r="148" spans="4:4" s="85" customFormat="1" x14ac:dyDescent="0.35">
      <c r="D148" s="83"/>
    </row>
    <row r="149" spans="4:4" s="85" customFormat="1" x14ac:dyDescent="0.35">
      <c r="D149" s="83"/>
    </row>
    <row r="150" spans="4:4" s="85" customFormat="1" x14ac:dyDescent="0.35">
      <c r="D150" s="83"/>
    </row>
    <row r="151" spans="4:4" s="85" customFormat="1" x14ac:dyDescent="0.35">
      <c r="D151" s="83"/>
    </row>
    <row r="152" spans="4:4" s="85" customFormat="1" x14ac:dyDescent="0.35">
      <c r="D152" s="83"/>
    </row>
    <row r="153" spans="4:4" s="85" customFormat="1" x14ac:dyDescent="0.35">
      <c r="D153" s="83"/>
    </row>
    <row r="154" spans="4:4" s="85" customFormat="1" x14ac:dyDescent="0.35">
      <c r="D154" s="83"/>
    </row>
    <row r="155" spans="4:4" s="85" customFormat="1" x14ac:dyDescent="0.35">
      <c r="D155" s="83"/>
    </row>
    <row r="156" spans="4:4" s="85" customFormat="1" x14ac:dyDescent="0.35">
      <c r="D156" s="83"/>
    </row>
    <row r="157" spans="4:4" s="85" customFormat="1" x14ac:dyDescent="0.35">
      <c r="D157" s="83"/>
    </row>
    <row r="158" spans="4:4" s="85" customFormat="1" x14ac:dyDescent="0.35">
      <c r="D158" s="83"/>
    </row>
    <row r="159" spans="4:4" s="85" customFormat="1" x14ac:dyDescent="0.35">
      <c r="D159" s="83"/>
    </row>
    <row r="160" spans="4:4" s="85" customFormat="1" x14ac:dyDescent="0.35">
      <c r="D160" s="83"/>
    </row>
    <row r="161" spans="4:4" s="85" customFormat="1" x14ac:dyDescent="0.35">
      <c r="D161" s="83"/>
    </row>
    <row r="162" spans="4:4" s="85" customFormat="1" x14ac:dyDescent="0.35">
      <c r="D162" s="83"/>
    </row>
    <row r="163" spans="4:4" s="85" customFormat="1" x14ac:dyDescent="0.35">
      <c r="D163" s="83"/>
    </row>
    <row r="164" spans="4:4" s="85" customFormat="1" x14ac:dyDescent="0.35">
      <c r="D164" s="83"/>
    </row>
    <row r="165" spans="4:4" s="85" customFormat="1" x14ac:dyDescent="0.35">
      <c r="D165" s="83"/>
    </row>
    <row r="166" spans="4:4" s="85" customFormat="1" x14ac:dyDescent="0.35">
      <c r="D166" s="83"/>
    </row>
    <row r="167" spans="4:4" s="85" customFormat="1" x14ac:dyDescent="0.35">
      <c r="D167" s="83"/>
    </row>
    <row r="168" spans="4:4" s="85" customFormat="1" x14ac:dyDescent="0.35">
      <c r="D168" s="83"/>
    </row>
    <row r="169" spans="4:4" s="85" customFormat="1" x14ac:dyDescent="0.35">
      <c r="D169" s="83"/>
    </row>
    <row r="170" spans="4:4" s="85" customFormat="1" x14ac:dyDescent="0.35">
      <c r="D170" s="83"/>
    </row>
    <row r="171" spans="4:4" s="85" customFormat="1" x14ac:dyDescent="0.35">
      <c r="D171" s="83"/>
    </row>
    <row r="172" spans="4:4" s="85" customFormat="1" x14ac:dyDescent="0.35">
      <c r="D172" s="83"/>
    </row>
    <row r="173" spans="4:4" s="85" customFormat="1" x14ac:dyDescent="0.35">
      <c r="D173" s="83"/>
    </row>
    <row r="174" spans="4:4" s="85" customFormat="1" x14ac:dyDescent="0.35">
      <c r="D174" s="83"/>
    </row>
    <row r="175" spans="4:4" s="85" customFormat="1" x14ac:dyDescent="0.35">
      <c r="D175" s="83"/>
    </row>
    <row r="176" spans="4:4" s="85" customFormat="1" x14ac:dyDescent="0.35">
      <c r="D176" s="83"/>
    </row>
    <row r="177" spans="4:4" s="85" customFormat="1" x14ac:dyDescent="0.35">
      <c r="D177" s="83"/>
    </row>
    <row r="178" spans="4:4" s="85" customFormat="1" x14ac:dyDescent="0.35">
      <c r="D178" s="83"/>
    </row>
    <row r="179" spans="4:4" s="85" customFormat="1" x14ac:dyDescent="0.35">
      <c r="D179" s="83"/>
    </row>
    <row r="180" spans="4:4" s="85" customFormat="1" x14ac:dyDescent="0.35">
      <c r="D180" s="83"/>
    </row>
    <row r="181" spans="4:4" s="85" customFormat="1" x14ac:dyDescent="0.35">
      <c r="D181" s="83"/>
    </row>
    <row r="182" spans="4:4" s="85" customFormat="1" x14ac:dyDescent="0.35">
      <c r="D182" s="83"/>
    </row>
    <row r="183" spans="4:4" s="85" customFormat="1" x14ac:dyDescent="0.35">
      <c r="D183" s="83"/>
    </row>
    <row r="184" spans="4:4" s="85" customFormat="1" x14ac:dyDescent="0.35">
      <c r="D184" s="83"/>
    </row>
    <row r="185" spans="4:4" s="85" customFormat="1" x14ac:dyDescent="0.35">
      <c r="D185" s="83"/>
    </row>
    <row r="186" spans="4:4" s="85" customFormat="1" x14ac:dyDescent="0.35">
      <c r="D186" s="83"/>
    </row>
    <row r="187" spans="4:4" s="85" customFormat="1" x14ac:dyDescent="0.35">
      <c r="D187" s="83"/>
    </row>
    <row r="188" spans="4:4" s="85" customFormat="1" x14ac:dyDescent="0.35">
      <c r="D188" s="83"/>
    </row>
    <row r="189" spans="4:4" s="85" customFormat="1" x14ac:dyDescent="0.35">
      <c r="D189" s="83"/>
    </row>
    <row r="190" spans="4:4" s="85" customFormat="1" x14ac:dyDescent="0.35">
      <c r="D190" s="83"/>
    </row>
    <row r="191" spans="4:4" s="85" customFormat="1" x14ac:dyDescent="0.35">
      <c r="D191" s="83"/>
    </row>
    <row r="192" spans="4:4" s="85" customFormat="1" x14ac:dyDescent="0.35">
      <c r="D192" s="83"/>
    </row>
    <row r="193" spans="4:4" s="85" customFormat="1" x14ac:dyDescent="0.35">
      <c r="D193" s="83"/>
    </row>
    <row r="194" spans="4:4" s="85" customFormat="1" x14ac:dyDescent="0.35">
      <c r="D194" s="83"/>
    </row>
    <row r="195" spans="4:4" s="85" customFormat="1" x14ac:dyDescent="0.35">
      <c r="D195" s="83"/>
    </row>
    <row r="196" spans="4:4" s="85" customFormat="1" x14ac:dyDescent="0.35">
      <c r="D196" s="83"/>
    </row>
    <row r="197" spans="4:4" s="85" customFormat="1" x14ac:dyDescent="0.35">
      <c r="D197" s="83"/>
    </row>
    <row r="198" spans="4:4" s="85" customFormat="1" x14ac:dyDescent="0.35">
      <c r="D198" s="83"/>
    </row>
    <row r="199" spans="4:4" s="85" customFormat="1" x14ac:dyDescent="0.35">
      <c r="D199" s="83"/>
    </row>
    <row r="200" spans="4:4" s="85" customFormat="1" x14ac:dyDescent="0.35">
      <c r="D200" s="83"/>
    </row>
    <row r="201" spans="4:4" s="85" customFormat="1" x14ac:dyDescent="0.35">
      <c r="D201" s="83"/>
    </row>
    <row r="202" spans="4:4" s="85" customFormat="1" x14ac:dyDescent="0.35">
      <c r="D202" s="83"/>
    </row>
    <row r="203" spans="4:4" s="85" customFormat="1" x14ac:dyDescent="0.35">
      <c r="D203" s="83"/>
    </row>
    <row r="204" spans="4:4" s="85" customFormat="1" x14ac:dyDescent="0.35">
      <c r="D204" s="83"/>
    </row>
    <row r="205" spans="4:4" s="85" customFormat="1" x14ac:dyDescent="0.35">
      <c r="D205" s="83"/>
    </row>
    <row r="206" spans="4:4" s="85" customFormat="1" x14ac:dyDescent="0.35">
      <c r="D206" s="83"/>
    </row>
    <row r="207" spans="4:4" s="85" customFormat="1" x14ac:dyDescent="0.35">
      <c r="D207" s="83"/>
    </row>
    <row r="208" spans="4:4" s="85" customFormat="1" x14ac:dyDescent="0.35">
      <c r="D208" s="83"/>
    </row>
    <row r="209" spans="4:4" s="85" customFormat="1" x14ac:dyDescent="0.35">
      <c r="D209" s="83"/>
    </row>
    <row r="210" spans="4:4" s="85" customFormat="1" x14ac:dyDescent="0.35">
      <c r="D210" s="83"/>
    </row>
    <row r="211" spans="4:4" s="85" customFormat="1" x14ac:dyDescent="0.35">
      <c r="D211" s="83"/>
    </row>
    <row r="212" spans="4:4" s="85" customFormat="1" x14ac:dyDescent="0.35">
      <c r="D212" s="83"/>
    </row>
    <row r="213" spans="4:4" s="85" customFormat="1" x14ac:dyDescent="0.35">
      <c r="D213" s="83"/>
    </row>
    <row r="214" spans="4:4" s="85" customFormat="1" x14ac:dyDescent="0.35">
      <c r="D214" s="83"/>
    </row>
    <row r="215" spans="4:4" s="85" customFormat="1" x14ac:dyDescent="0.35">
      <c r="D215" s="83"/>
    </row>
    <row r="216" spans="4:4" s="85" customFormat="1" x14ac:dyDescent="0.35">
      <c r="D216" s="83"/>
    </row>
    <row r="217" spans="4:4" s="85" customFormat="1" x14ac:dyDescent="0.35">
      <c r="D217" s="83"/>
    </row>
    <row r="218" spans="4:4" s="85" customFormat="1" x14ac:dyDescent="0.35">
      <c r="D218" s="83"/>
    </row>
    <row r="219" spans="4:4" s="85" customFormat="1" x14ac:dyDescent="0.35">
      <c r="D219" s="83"/>
    </row>
    <row r="220" spans="4:4" s="85" customFormat="1" x14ac:dyDescent="0.35">
      <c r="D220" s="83"/>
    </row>
    <row r="221" spans="4:4" s="85" customFormat="1" x14ac:dyDescent="0.35">
      <c r="D221" s="83"/>
    </row>
    <row r="222" spans="4:4" s="85" customFormat="1" x14ac:dyDescent="0.35">
      <c r="D222" s="83"/>
    </row>
    <row r="223" spans="4:4" s="85" customFormat="1" x14ac:dyDescent="0.35">
      <c r="D223" s="83"/>
    </row>
    <row r="224" spans="4:4" s="85" customFormat="1" x14ac:dyDescent="0.35">
      <c r="D224" s="83"/>
    </row>
    <row r="225" spans="4:4" s="85" customFormat="1" x14ac:dyDescent="0.35">
      <c r="D225" s="83"/>
    </row>
    <row r="226" spans="4:4" s="85" customFormat="1" x14ac:dyDescent="0.35">
      <c r="D226" s="83"/>
    </row>
    <row r="227" spans="4:4" s="85" customFormat="1" x14ac:dyDescent="0.35">
      <c r="D227" s="83"/>
    </row>
    <row r="228" spans="4:4" s="85" customFormat="1" x14ac:dyDescent="0.35">
      <c r="D228" s="83"/>
    </row>
    <row r="229" spans="4:4" s="85" customFormat="1" x14ac:dyDescent="0.35">
      <c r="D229" s="83"/>
    </row>
    <row r="230" spans="4:4" s="85" customFormat="1" x14ac:dyDescent="0.35">
      <c r="D230" s="83"/>
    </row>
    <row r="231" spans="4:4" s="85" customFormat="1" x14ac:dyDescent="0.35">
      <c r="D231" s="83"/>
    </row>
    <row r="232" spans="4:4" s="85" customFormat="1" x14ac:dyDescent="0.35">
      <c r="D232" s="83"/>
    </row>
    <row r="233" spans="4:4" s="85" customFormat="1" x14ac:dyDescent="0.35">
      <c r="D233" s="83"/>
    </row>
    <row r="234" spans="4:4" s="85" customFormat="1" x14ac:dyDescent="0.35">
      <c r="D234" s="83"/>
    </row>
    <row r="235" spans="4:4" s="85" customFormat="1" x14ac:dyDescent="0.35">
      <c r="D235" s="83"/>
    </row>
    <row r="236" spans="4:4" s="85" customFormat="1" x14ac:dyDescent="0.35">
      <c r="D236" s="83"/>
    </row>
    <row r="237" spans="4:4" s="85" customFormat="1" x14ac:dyDescent="0.35">
      <c r="D237" s="83"/>
    </row>
    <row r="238" spans="4:4" s="85" customFormat="1" x14ac:dyDescent="0.35"/>
    <row r="239" spans="4:4" s="85" customFormat="1" x14ac:dyDescent="0.35"/>
    <row r="240" spans="4:4" s="85" customFormat="1" x14ac:dyDescent="0.35"/>
    <row r="241" s="85" customFormat="1" x14ac:dyDescent="0.35"/>
    <row r="242" s="85" customFormat="1" x14ac:dyDescent="0.35"/>
    <row r="243" s="85" customFormat="1" x14ac:dyDescent="0.35"/>
    <row r="244" s="85" customFormat="1" x14ac:dyDescent="0.35"/>
    <row r="245" s="85" customFormat="1" x14ac:dyDescent="0.35"/>
    <row r="246" s="85" customFormat="1" x14ac:dyDescent="0.35"/>
    <row r="247" s="85" customFormat="1" x14ac:dyDescent="0.35"/>
    <row r="248" s="85" customFormat="1" x14ac:dyDescent="0.35"/>
    <row r="249" s="85" customFormat="1" x14ac:dyDescent="0.35"/>
    <row r="250" s="85" customFormat="1" x14ac:dyDescent="0.35"/>
    <row r="251" s="85" customFormat="1" x14ac:dyDescent="0.35"/>
    <row r="252" s="85" customFormat="1" x14ac:dyDescent="0.35"/>
    <row r="253" s="85" customFormat="1" x14ac:dyDescent="0.35"/>
    <row r="254" s="85" customFormat="1" x14ac:dyDescent="0.35"/>
    <row r="255" s="85" customFormat="1" x14ac:dyDescent="0.35"/>
    <row r="256" s="85" customFormat="1" x14ac:dyDescent="0.35"/>
    <row r="257" s="85" customFormat="1" x14ac:dyDescent="0.35"/>
    <row r="258" s="85" customFormat="1" x14ac:dyDescent="0.35"/>
    <row r="259" s="85" customFormat="1" x14ac:dyDescent="0.35"/>
    <row r="260" s="85" customFormat="1" x14ac:dyDescent="0.35"/>
    <row r="261" s="85" customFormat="1" x14ac:dyDescent="0.35"/>
    <row r="262" s="85" customFormat="1" x14ac:dyDescent="0.35"/>
    <row r="263" s="85" customFormat="1" x14ac:dyDescent="0.35"/>
    <row r="264" s="85" customFormat="1" x14ac:dyDescent="0.35"/>
    <row r="265" s="85" customFormat="1" x14ac:dyDescent="0.35"/>
    <row r="266" s="85" customFormat="1" x14ac:dyDescent="0.35"/>
    <row r="267" s="85" customFormat="1" x14ac:dyDescent="0.35"/>
    <row r="268" s="85" customFormat="1" x14ac:dyDescent="0.35"/>
    <row r="269" s="85" customFormat="1" x14ac:dyDescent="0.35"/>
    <row r="270" s="85" customFormat="1" x14ac:dyDescent="0.35"/>
    <row r="271" s="85" customFormat="1" x14ac:dyDescent="0.35"/>
    <row r="272" s="85" customFormat="1" x14ac:dyDescent="0.35"/>
    <row r="273" s="85" customFormat="1" x14ac:dyDescent="0.35"/>
    <row r="274" s="85" customFormat="1" x14ac:dyDescent="0.35"/>
    <row r="275" s="85" customFormat="1" x14ac:dyDescent="0.35"/>
    <row r="276" s="85" customFormat="1" x14ac:dyDescent="0.35"/>
    <row r="277" s="85" customFormat="1" x14ac:dyDescent="0.35"/>
    <row r="278" s="85" customFormat="1" x14ac:dyDescent="0.35"/>
    <row r="279" s="85" customFormat="1" x14ac:dyDescent="0.35"/>
    <row r="280" s="85" customFormat="1" x14ac:dyDescent="0.35"/>
    <row r="281" s="85" customFormat="1" x14ac:dyDescent="0.35"/>
    <row r="282" s="85" customFormat="1" x14ac:dyDescent="0.35"/>
    <row r="283" s="85" customFormat="1" x14ac:dyDescent="0.35"/>
    <row r="284" s="85" customFormat="1" x14ac:dyDescent="0.35"/>
    <row r="285" s="85" customFormat="1" x14ac:dyDescent="0.35"/>
    <row r="286" s="85" customFormat="1" x14ac:dyDescent="0.35"/>
    <row r="287" s="85" customFormat="1" x14ac:dyDescent="0.35"/>
  </sheetData>
  <sheetProtection formatColumns="0" formatRows="0" autoFilter="0"/>
  <autoFilter ref="A9:J9" xr:uid="{00000000-0001-0000-0600-000000000000}"/>
  <sortState xmlns:xlrd2="http://schemas.microsoft.com/office/spreadsheetml/2017/richdata2" ref="A11:J118">
    <sortCondition ref="A11:A118"/>
  </sortState>
  <hyperlinks>
    <hyperlink ref="A2" location="Welcome!A1" display="Return to index" xr:uid="{00000000-0004-0000-06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6330ed0b-22b4-47e5-8920-cb9982c11d39"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60F73C9A04A1D46836434A9E1ADF8DE" ma:contentTypeVersion="14" ma:contentTypeDescription="Create a new document." ma:contentTypeScope="" ma:versionID="33c8bf21fe11857043daa48ac41c8409">
  <xsd:schema xmlns:xsd="http://www.w3.org/2001/XMLSchema" xmlns:xs="http://www.w3.org/2001/XMLSchema" xmlns:p="http://schemas.microsoft.com/office/2006/metadata/properties" xmlns:ns3="6330ed0b-22b4-47e5-8920-cb9982c11d39" xmlns:ns4="cf271ce3-4041-4244-928e-4023d8ad19ab" targetNamespace="http://schemas.microsoft.com/office/2006/metadata/properties" ma:root="true" ma:fieldsID="ec153eccea6bcc13d630b8142e97172e" ns3:_="" ns4:_="">
    <xsd:import namespace="6330ed0b-22b4-47e5-8920-cb9982c11d39"/>
    <xsd:import namespace="cf271ce3-4041-4244-928e-4023d8ad19ab"/>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SystemTags" minOccurs="0"/>
                <xsd:element ref="ns3:MediaServiceGenerationTime" minOccurs="0"/>
                <xsd:element ref="ns3:MediaServiceEventHashCode" minOccurs="0"/>
                <xsd:element ref="ns3:MediaLengthInSeconds" minOccurs="0"/>
                <xsd:element ref="ns3:_activity" minOccurs="0"/>
                <xsd:element ref="ns4:SharedWithUsers" minOccurs="0"/>
                <xsd:element ref="ns4:SharedWithDetails" minOccurs="0"/>
                <xsd:element ref="ns4:SharingHintHash"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0ed0b-22b4-47e5-8920-cb9982c11d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_activity" ma:index="17" nillable="true" ma:displayName="_activity" ma:hidden="true" ma:internalName="_activity">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271ce3-4041-4244-928e-4023d8ad19a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B56BF8-16EE-47FA-A24B-6F81F77B81E1}">
  <ds:schemaRefs>
    <ds:schemaRef ds:uri="http://schemas.microsoft.com/office/2006/metadata/longProperties"/>
  </ds:schemaRefs>
</ds:datastoreItem>
</file>

<file path=customXml/itemProps2.xml><?xml version="1.0" encoding="utf-8"?>
<ds:datastoreItem xmlns:ds="http://schemas.openxmlformats.org/officeDocument/2006/customXml" ds:itemID="{A9C23E76-A3DF-4EB8-AAB4-F43551915F18}">
  <ds:schemaRefs>
    <ds:schemaRef ds:uri="http://schemas.microsoft.com/sharepoint/v3/contenttype/forms"/>
  </ds:schemaRefs>
</ds:datastoreItem>
</file>

<file path=customXml/itemProps3.xml><?xml version="1.0" encoding="utf-8"?>
<ds:datastoreItem xmlns:ds="http://schemas.openxmlformats.org/officeDocument/2006/customXml" ds:itemID="{6A3201A3-4EE8-4E2D-9C48-7131392E73D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f271ce3-4041-4244-928e-4023d8ad19ab"/>
    <ds:schemaRef ds:uri="6330ed0b-22b4-47e5-8920-cb9982c11d39"/>
    <ds:schemaRef ds:uri="http://www.w3.org/XML/1998/namespace"/>
    <ds:schemaRef ds:uri="http://purl.org/dc/dcmitype/"/>
  </ds:schemaRefs>
</ds:datastoreItem>
</file>

<file path=customXml/itemProps4.xml><?xml version="1.0" encoding="utf-8"?>
<ds:datastoreItem xmlns:ds="http://schemas.openxmlformats.org/officeDocument/2006/customXml" ds:itemID="{C5CE3B72-2753-4CDB-BEB3-B2B5BAAEEB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0ed0b-22b4-47e5-8920-cb9982c11d39"/>
    <ds:schemaRef ds:uri="cf271ce3-4041-4244-928e-4023d8ad19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Welcome</vt:lpstr>
      <vt:lpstr>Calculation</vt:lpstr>
      <vt:lpstr>Map</vt:lpstr>
      <vt:lpstr>Service areas</vt:lpstr>
      <vt:lpstr>Version</vt:lpstr>
      <vt:lpstr>Reference data</vt:lpstr>
      <vt:lpstr>Calculation!Print_Area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COT Contribution Calculator v5.12 from 28 Oct 09</dc:title>
  <dc:subject/>
  <dc:creator>Darron Irwin</dc:creator>
  <cp:keywords/>
  <dc:description/>
  <cp:lastModifiedBy>Ram Thanjan Radhakrishnan</cp:lastModifiedBy>
  <cp:revision/>
  <dcterms:created xsi:type="dcterms:W3CDTF">2008-08-04T21:17:38Z</dcterms:created>
  <dcterms:modified xsi:type="dcterms:W3CDTF">2026-07-01T01:23:37Z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System Account</vt:lpwstr>
  </property>
  <property fmtid="{D5CDD505-2E9C-101B-9397-08002B2CF9AE}" pid="4" name="City Plan Volume">
    <vt:lpwstr/>
  </property>
  <property fmtid="{D5CDD505-2E9C-101B-9397-08002B2CF9AE}" pid="5" name="xd_Signature">
    <vt:lpwstr/>
  </property>
  <property fmtid="{D5CDD505-2E9C-101B-9397-08002B2CF9AE}" pid="6" name="TemplateUrl">
    <vt:lpwstr/>
  </property>
  <property fmtid="{D5CDD505-2E9C-101B-9397-08002B2CF9AE}" pid="7" name="xd_ProgID">
    <vt:lpwstr/>
  </property>
  <property fmtid="{D5CDD505-2E9C-101B-9397-08002B2CF9AE}" pid="8" name="display_urn:schemas-microsoft-com:office:office#Author">
    <vt:lpwstr>System Account</vt:lpwstr>
  </property>
  <property fmtid="{D5CDD505-2E9C-101B-9397-08002B2CF9AE}" pid="9" name="Gazetted Amendment No">
    <vt:lpwstr/>
  </property>
  <property fmtid="{D5CDD505-2E9C-101B-9397-08002B2CF9AE}" pid="10" name="Adopted Amendment Number">
    <vt:lpwstr/>
  </property>
  <property fmtid="{D5CDD505-2E9C-101B-9397-08002B2CF9AE}" pid="11" name="Resolution Doc Type">
    <vt:lpwstr/>
  </property>
  <property fmtid="{D5CDD505-2E9C-101B-9397-08002B2CF9AE}" pid="12" name="Map Type">
    <vt:lpwstr/>
  </property>
  <property fmtid="{D5CDD505-2E9C-101B-9397-08002B2CF9AE}" pid="13" name="Future Amendment Number">
    <vt:lpwstr/>
  </property>
  <property fmtid="{D5CDD505-2E9C-101B-9397-08002B2CF9AE}" pid="14" name="Resolution">
    <vt:lpwstr/>
  </property>
  <property fmtid="{D5CDD505-2E9C-101B-9397-08002B2CF9AE}" pid="15" name="DWDocAuthor">
    <vt:lpwstr/>
  </property>
  <property fmtid="{D5CDD505-2E9C-101B-9397-08002B2CF9AE}" pid="16" name="DWDocClass">
    <vt:lpwstr/>
  </property>
  <property fmtid="{D5CDD505-2E9C-101B-9397-08002B2CF9AE}" pid="17" name="DWDocClassId">
    <vt:lpwstr/>
  </property>
  <property fmtid="{D5CDD505-2E9C-101B-9397-08002B2CF9AE}" pid="18" name="DWDocPrecis">
    <vt:lpwstr/>
  </property>
  <property fmtid="{D5CDD505-2E9C-101B-9397-08002B2CF9AE}" pid="19" name="DWDocNo">
    <vt:lpwstr/>
  </property>
  <property fmtid="{D5CDD505-2E9C-101B-9397-08002B2CF9AE}" pid="20" name="DWDocSetID">
    <vt:lpwstr/>
  </property>
  <property fmtid="{D5CDD505-2E9C-101B-9397-08002B2CF9AE}" pid="21" name="DWDocType">
    <vt:lpwstr/>
  </property>
  <property fmtid="{D5CDD505-2E9C-101B-9397-08002B2CF9AE}" pid="22" name="DWDocVersion">
    <vt:lpwstr/>
  </property>
  <property fmtid="{D5CDD505-2E9C-101B-9397-08002B2CF9AE}" pid="23" name="ContentTypeId">
    <vt:lpwstr>0x010100960F73C9A04A1D46836434A9E1ADF8DE</vt:lpwstr>
  </property>
</Properties>
</file>