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66925"/>
  <mc:AlternateContent xmlns:mc="http://schemas.openxmlformats.org/markup-compatibility/2006">
    <mc:Choice Requires="x15">
      <x15ac:absPath xmlns:x15ac="http://schemas.microsoft.com/office/spreadsheetml/2010/11/ac" url="T:\LEEP\Plan Dev\16 - STRATEGIC INFRASTRUCTURE PLANNING TEAM\Planning_IP\LGIPs &amp; charges\Reports - infrastructure charges\Infrastructure information 2021-22\"/>
    </mc:Choice>
  </mc:AlternateContent>
  <xr:revisionPtr revIDLastSave="0" documentId="13_ncr:1_{9841185C-7739-4E6E-B1D1-81129423AE9E}" xr6:coauthVersionLast="47" xr6:coauthVersionMax="47" xr10:uidLastSave="{00000000-0000-0000-0000-000000000000}"/>
  <bookViews>
    <workbookView xWindow="28680" yWindow="-2790" windowWidth="29040" windowHeight="15840" xr2:uid="{8949FDC0-1DEE-4ED0-AE87-C3BEE0F35D5B}"/>
  </bookViews>
  <sheets>
    <sheet name="Home" sheetId="11" r:id="rId1"/>
    <sheet name="Version" sheetId="12" r:id="rId2"/>
    <sheet name="Trunk" sheetId="2" r:id="rId3"/>
    <sheet name="Charges" sheetId="1" r:id="rId4"/>
  </sheets>
  <definedNames>
    <definedName name="_xlnm._FilterDatabase" localSheetId="2" hidden="1">Trunk!$A$6:$Q$44</definedName>
    <definedName name="_xlnm.Print_Area" localSheetId="3">Charges!$A$1:$V$31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1" l="1"/>
  <c r="C6" i="11" s="1"/>
</calcChain>
</file>

<file path=xl/sharedStrings.xml><?xml version="1.0" encoding="utf-8"?>
<sst xmlns="http://schemas.openxmlformats.org/spreadsheetml/2006/main" count="370" uniqueCount="187">
  <si>
    <t>FY ending June</t>
  </si>
  <si>
    <t>Forecasts</t>
  </si>
  <si>
    <t>Actuals</t>
  </si>
  <si>
    <t>Context</t>
  </si>
  <si>
    <t>Infrastructure charges information</t>
  </si>
  <si>
    <t>Legend</t>
  </si>
  <si>
    <t>= fixed item, looked up elsewhere or not applicable</t>
  </si>
  <si>
    <t>Trunk infrastructure information</t>
  </si>
  <si>
    <t>No.</t>
  </si>
  <si>
    <t>Delivery mode</t>
  </si>
  <si>
    <t>LGIP ID</t>
  </si>
  <si>
    <t>LGIP year</t>
  </si>
  <si>
    <t>LGIP units</t>
  </si>
  <si>
    <t>Approx. size (units)</t>
  </si>
  <si>
    <t>Project - Brief description</t>
  </si>
  <si>
    <t>Gross ($)</t>
  </si>
  <si>
    <t>Water</t>
  </si>
  <si>
    <t>TCC</t>
  </si>
  <si>
    <t>Developer</t>
  </si>
  <si>
    <t>WAT23-6</t>
  </si>
  <si>
    <t>WAT84-1</t>
  </si>
  <si>
    <t>Sub-total</t>
  </si>
  <si>
    <t>…</t>
  </si>
  <si>
    <t>Wastewater</t>
  </si>
  <si>
    <t>Transport</t>
  </si>
  <si>
    <t>Open Space</t>
  </si>
  <si>
    <t>OSP14-2</t>
  </si>
  <si>
    <t>TOTAL</t>
  </si>
  <si>
    <t>Network</t>
  </si>
  <si>
    <t>Capital plan identifier</t>
  </si>
  <si>
    <t>IA no. 
(if applicable)</t>
  </si>
  <si>
    <t>Developer's permit no. 
(if applicable)</t>
  </si>
  <si>
    <t>Developer's condition no.
(if applicable)</t>
  </si>
  <si>
    <t>LGIP Map
(locality)</t>
  </si>
  <si>
    <t>Actuals to date ($)</t>
  </si>
  <si>
    <t>m</t>
  </si>
  <si>
    <t>Funding ($)</t>
  </si>
  <si>
    <t>Net ($)</t>
  </si>
  <si>
    <t>Receipt</t>
  </si>
  <si>
    <t>ramCharge</t>
  </si>
  <si>
    <t>PDOffset</t>
  </si>
  <si>
    <t>PDIntISPro</t>
  </si>
  <si>
    <t>ramDisc</t>
  </si>
  <si>
    <t>ramRefund</t>
  </si>
  <si>
    <t>PDIntWater</t>
  </si>
  <si>
    <t>CBDConc</t>
  </si>
  <si>
    <t>CrApply</t>
  </si>
  <si>
    <t>PDIntISRds</t>
  </si>
  <si>
    <t>ramSunDebt</t>
  </si>
  <si>
    <t>ramTrans</t>
  </si>
  <si>
    <t>Unaccounted amount</t>
  </si>
  <si>
    <t>= calculated, statutory input</t>
  </si>
  <si>
    <t>INDEX</t>
  </si>
  <si>
    <t>Author :</t>
  </si>
  <si>
    <t>Date :</t>
  </si>
  <si>
    <t xml:space="preserve">Version: </t>
  </si>
  <si>
    <t>REPORTS</t>
  </si>
  <si>
    <t>IC levied ($)</t>
  </si>
  <si>
    <t>IC cash revenue ($)</t>
  </si>
  <si>
    <t>IC offsets ($)</t>
  </si>
  <si>
    <t>IC cash trunk expenditure ($)</t>
  </si>
  <si>
    <t>IC refunds ($)</t>
  </si>
  <si>
    <t>IC cash not spent ($)</t>
  </si>
  <si>
    <t>= calculated, non-statutory, but relevant to ICMG matters</t>
  </si>
  <si>
    <t>= manual, non-statutory, but relevant to ICMG matters</t>
  </si>
  <si>
    <t>= manual, statutory</t>
  </si>
  <si>
    <t>VERSION</t>
  </si>
  <si>
    <t>Return to index</t>
  </si>
  <si>
    <t>Version</t>
  </si>
  <si>
    <t>Date</t>
  </si>
  <si>
    <t>Author</t>
  </si>
  <si>
    <t>Amendment description</t>
  </si>
  <si>
    <t>DI</t>
  </si>
  <si>
    <t>= commentary</t>
  </si>
  <si>
    <t>Notes</t>
  </si>
  <si>
    <t>1. Records of ICs levied, cash revenue, offsets &amp; refunds are extracted from the Property &amp; Rating database.</t>
  </si>
  <si>
    <t>Trunk infrastructure information - Qtr ending June 2020</t>
  </si>
  <si>
    <t>Infrastructure charges information - Annual report - 2019/20</t>
  </si>
  <si>
    <t>WAT23-4</t>
  </si>
  <si>
    <t>Item</t>
  </si>
  <si>
    <t>TBA</t>
  </si>
  <si>
    <t>WAT42-3</t>
  </si>
  <si>
    <t>WAT30-3</t>
  </si>
  <si>
    <t>WWA92-1</t>
  </si>
  <si>
    <t>WOFF</t>
  </si>
  <si>
    <t>Draft based on 2020-21 version</t>
  </si>
  <si>
    <t>Qtr ending June 2022</t>
  </si>
  <si>
    <t>Source: Irwin (2023) Annual report 2021-22 (17.3.23)</t>
  </si>
  <si>
    <t>Annual report - 2021/22</t>
  </si>
  <si>
    <t>DWTP - Clarifier Mod 4 Construction Year 2 (Construction/Implementation)(WAT42-3)</t>
  </si>
  <si>
    <t>WAT88-4</t>
  </si>
  <si>
    <t>Elliot Springs East Low Level Reservoir (9.6ML) and DN450/500 Inlet/Outlet Pipe: Bulk earthworks, access road, pipework and reservoir (Construction/Implementation)(WAT88-4)</t>
  </si>
  <si>
    <t>54-56</t>
  </si>
  <si>
    <t>Haughton Pipeline Duplication to RRD (Stage 1 Finalisation)(WAT23-4)</t>
  </si>
  <si>
    <t>Haughton Pipeline Duplication to RRD (Stage 2) Year 1(WAT23-6) INCLUDED ABOVE</t>
  </si>
  <si>
    <t>WAT78-2</t>
  </si>
  <si>
    <t>Julago Water Booster Pump Station Upgrade (Construction/Implementation)(WAT78-2)</t>
  </si>
  <si>
    <t>WAT28-3</t>
  </si>
  <si>
    <t>37 &amp; 45</t>
  </si>
  <si>
    <t>269, 311</t>
  </si>
  <si>
    <t>Beck Drive &amp; Gouldian Ave DN500 (DHA Rasmussen) Main (Design/Development)(WAT28-3)</t>
  </si>
  <si>
    <t>WAT98-1</t>
  </si>
  <si>
    <t>Belgian Gardens Reservoir to Pallarenda DN200 Dedicated Reticulation Pipeline (Design / Development)(WAT98-1)</t>
  </si>
  <si>
    <t>Bohle Plains Trunk Mains (Greater Ascot) - DN375 southern area (Construction/Implementation)(WAT30-3)</t>
  </si>
  <si>
    <t>WAT38-2</t>
  </si>
  <si>
    <t>DHA Rasmussen DN300 Main extension to Beck Drv (Construction/Implementation)(WAT38-2)</t>
  </si>
  <si>
    <t>WAT38-3</t>
  </si>
  <si>
    <t>DHA Rasmussen DN300 Main extension to Beck Drv (Design/Development)(WAT38-3)</t>
  </si>
  <si>
    <t>WAT40-2</t>
  </si>
  <si>
    <t>DHA Rasmussen DN500 Beck Drv Extension (Construction/Implementation)(WAT40-2)</t>
  </si>
  <si>
    <t>WAT40-3</t>
  </si>
  <si>
    <t>DHA Rasmussen DN500 Beck Drv Extension (Design/Development)(WAT40-3)</t>
  </si>
  <si>
    <t>WAT145-1</t>
  </si>
  <si>
    <t>RiverParks Estate DN300 Water Main (Design/Development)(WAT145-1)</t>
  </si>
  <si>
    <t>OPW21/0011</t>
  </si>
  <si>
    <t>IA/00093</t>
  </si>
  <si>
    <t>WAT83-1</t>
  </si>
  <si>
    <t>649a, 649i-649v</t>
  </si>
  <si>
    <t>Stuart State Industrial Area DN375 Trunk Water Main - Stage 1 Burdell St to Bruce Hwy (Construction/Implementation)(WAT83-1)</t>
  </si>
  <si>
    <t>WAT83-2</t>
  </si>
  <si>
    <t>Stuart State Industrial Area DN375 Trunk Water Main - Stage 1 Burdell St to Bruce Hwy (Design/Development)(WAT83-2)</t>
  </si>
  <si>
    <t>WAT119-1</t>
  </si>
  <si>
    <t>17, 18</t>
  </si>
  <si>
    <t>316, 745</t>
  </si>
  <si>
    <t>The Strand DN450 Water main connection to CBD (Design/Development)(WAT119-1)</t>
  </si>
  <si>
    <t>Turner Land (Mt Low Parkway) DN375 WM - Along NSB (Construction/Implementation)(WAT84-1)</t>
  </si>
  <si>
    <t>WAT84-2</t>
  </si>
  <si>
    <t>Turner Land (Mt Low Parkway) DN375 WM - Along NSB (Design/Development)(WAT84-2)</t>
  </si>
  <si>
    <t>WAT134-2</t>
  </si>
  <si>
    <t>643, 644, 645</t>
  </si>
  <si>
    <t>Mt Margaret Water Supply Augmentation (Booster PS Relocation, Reservoir Outlet Main DN450, DN375 &amp; DN300 to Rangewood) (Design/Development)(WAT134-2)</t>
  </si>
  <si>
    <t>WAT132-2</t>
  </si>
  <si>
    <t>NQ Stadium Precinct Water - DN500 Water Main Connection to Boundary St (Construction/Implementation)(WAT132-2)</t>
  </si>
  <si>
    <t>WAT20-1</t>
  </si>
  <si>
    <t>Southern WTP Stage 1 (60ML/day) &amp; Pipeline - (Investigations, Approvals &amp; Concept Design Year 1)(WAT20-1)</t>
  </si>
  <si>
    <t>WAT43-5</t>
  </si>
  <si>
    <t>751, 2146</t>
  </si>
  <si>
    <t>2021, 2022</t>
  </si>
  <si>
    <t>Unplanned- DWTP Emergency Pumps(WAT43-5)</t>
  </si>
  <si>
    <t>WWA162-1</t>
  </si>
  <si>
    <t>Greater Ascot Center Pressure Main(WWA162-1)</t>
  </si>
  <si>
    <t>OPW21/0022</t>
  </si>
  <si>
    <t>IA/00045</t>
  </si>
  <si>
    <t>WWA164-1</t>
  </si>
  <si>
    <t>Harris Crossing - Gravity Main(WWA164-1)</t>
  </si>
  <si>
    <t>OPW21/0117</t>
  </si>
  <si>
    <t>WWA163-1</t>
  </si>
  <si>
    <t>Harris Crossing - Pump Station (Construction)(WWA163-1)</t>
  </si>
  <si>
    <t>WWA165-1</t>
  </si>
  <si>
    <t>Harris Crossing Rising main (LGIP 1501 - Rising Main)(WWA165-1)</t>
  </si>
  <si>
    <t>WWA183-1</t>
  </si>
  <si>
    <t>LGIP 1519 Rising Main - DN150 - 636m length (RENAME BP08)(WWA183-1)</t>
  </si>
  <si>
    <t>WWA189-1</t>
  </si>
  <si>
    <t>LGIP 1544 Rising Main - DN150/250 - 373m length(WWA189-1)</t>
  </si>
  <si>
    <t>WWA193-1</t>
  </si>
  <si>
    <t>LGIP 1619 Rising Main - DN200 - 289m length(WWA193-1)</t>
  </si>
  <si>
    <t>WWA213-1</t>
  </si>
  <si>
    <t>LGIP 1821 Rising Main - DN375 - 85m length(WWA213-1)</t>
  </si>
  <si>
    <t>WWA227-1</t>
  </si>
  <si>
    <t>LGIP 195 Pump Station - P/S BP08(WWA227-1)</t>
  </si>
  <si>
    <t>WWA240-1</t>
  </si>
  <si>
    <t>LGIP 255 Pump Station - P/S 24(WWA240-1)</t>
  </si>
  <si>
    <t>WWA65-2</t>
  </si>
  <si>
    <t>PS 15A &amp; DN110 rising main to SSTS (Construction/Implementation)(WWA65-2)</t>
  </si>
  <si>
    <t>WWA69-3</t>
  </si>
  <si>
    <t>PS C6B Diversion - Pipeline (Design / Development)(WWA69-3)</t>
  </si>
  <si>
    <t>LGIP 1787, PS K21 - Stage 2 DM355 Rising Main Extension to PS K16C(WWA92-1)</t>
  </si>
  <si>
    <t>WWA251-1</t>
  </si>
  <si>
    <t>PS SA15 and PM (Construction/Implementation)(WWA251-1)</t>
  </si>
  <si>
    <t>WWA168-1</t>
  </si>
  <si>
    <t>Sewer SA14A Diversion Douglas (JCU)(WWA168-1)</t>
  </si>
  <si>
    <t>WWA53-6</t>
  </si>
  <si>
    <t>SC7 Wulguru - Pressure Main(WWA53-6)</t>
  </si>
  <si>
    <t>Pump Station</t>
  </si>
  <si>
    <t>Orchard Estate, PS J3</t>
  </si>
  <si>
    <t>RM 1707</t>
  </si>
  <si>
    <t>RM 1540</t>
  </si>
  <si>
    <t>Ha DRP</t>
  </si>
  <si>
    <t>Carpark for Mount Louisa Walking Track(OSP14-2)</t>
  </si>
  <si>
    <t>`</t>
  </si>
  <si>
    <t>2. Records of IC cash trunk expenditure are extracted from the capital asset plan.</t>
  </si>
  <si>
    <t>3. Records of  expenditure are not readily available before 2019/20, and thus balances of IC cash not spent are also not represented.</t>
  </si>
  <si>
    <t xml:space="preserve">4. Forecasts of IC cash revenue reflect the 2013-2022 empircal relationship to next FY building completions. </t>
  </si>
  <si>
    <t>5. Forecasts of building finals taken from the Townsville Growth Model (8.8.22), D-LTFF (1.7.22)</t>
  </si>
  <si>
    <t>6. Forecasts of IC offsets &amp; refunds are based on a 3yr moving avg ratios relative to the IC cash revenue</t>
  </si>
  <si>
    <t>7. Forecasts of cash trunk expenditure are extracted from the LGIP 2019 (2030 - 2032 extrapolated)</t>
  </si>
  <si>
    <t>Infrastructure charges annual report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</si>
</sst>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yy;@"/>
  </numFmts>
  <fonts count="21"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0"/>
      <color theme="1"/>
      <name val="Arial"/>
      <family val="2"/>
    </font>
    <font>
      <sz val="10"/>
      <name val="Arial"/>
      <family val="2"/>
    </font>
    <font>
      <sz val="10"/>
      <color indexed="8"/>
      <name val="Arial"/>
      <family val="2"/>
    </font>
    <font>
      <sz val="10"/>
      <color indexed="8"/>
      <name val="Arial"/>
      <family val="2"/>
    </font>
    <font>
      <u/>
      <sz val="11"/>
      <color theme="10"/>
      <name val="Calibri"/>
      <family val="2"/>
      <scheme val="minor"/>
    </font>
    <font>
      <b/>
      <sz val="20"/>
      <name val="Arial"/>
      <family val="2"/>
    </font>
    <font>
      <u/>
      <sz val="10"/>
      <color indexed="12"/>
      <name val="Arial"/>
      <family val="2"/>
    </font>
    <font>
      <b/>
      <sz val="14"/>
      <name val="Arial"/>
      <family val="2"/>
    </font>
    <font>
      <sz val="24"/>
      <name val="Arial"/>
      <family val="2"/>
    </font>
    <font>
      <b/>
      <sz val="10"/>
      <name val="Arial"/>
      <family val="2"/>
    </font>
    <font>
      <sz val="11"/>
      <name val="Arial"/>
      <family val="2"/>
    </font>
    <font>
      <b/>
      <u/>
      <sz val="10"/>
      <name val="Arial"/>
      <family val="2"/>
    </font>
    <font>
      <sz val="10"/>
      <color theme="10"/>
      <name val="Arial"/>
      <family val="2"/>
    </font>
    <font>
      <u/>
      <sz val="10"/>
      <name val="Arial"/>
      <family val="2"/>
    </font>
    <font>
      <sz val="14"/>
      <name val="Arial"/>
      <family val="2"/>
    </font>
    <font>
      <sz val="11"/>
      <name val="Calibri"/>
      <family val="2"/>
      <scheme val="minor"/>
    </font>
    <font>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2">
    <xf numFmtId="0" fontId="0" fillId="0" borderId="0"/>
    <xf numFmtId="43" fontId="1" fillId="0" borderId="0" applyFont="0" applyFill="0" applyBorder="0" applyAlignment="0" applyProtection="0"/>
    <xf numFmtId="0" fontId="6" fillId="0" borderId="0">
      <alignment vertical="top"/>
    </xf>
    <xf numFmtId="0" fontId="6" fillId="0" borderId="0">
      <alignment vertical="top"/>
    </xf>
    <xf numFmtId="0" fontId="6"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8"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87">
    <xf numFmtId="0" fontId="0" fillId="0" borderId="0" xfId="0"/>
    <xf numFmtId="0" fontId="0" fillId="2" borderId="0" xfId="0" applyFill="1" applyAlignment="1">
      <alignment horizontal="center" vertical="top" wrapText="1"/>
    </xf>
    <xf numFmtId="0" fontId="0" fillId="2" borderId="0" xfId="0" applyFill="1"/>
    <xf numFmtId="0" fontId="0" fillId="2" borderId="0" xfId="0" quotePrefix="1" applyFill="1"/>
    <xf numFmtId="0" fontId="0" fillId="4" borderId="1" xfId="0" applyFill="1" applyBorder="1"/>
    <xf numFmtId="0" fontId="0" fillId="2" borderId="1" xfId="0" applyFill="1" applyBorder="1"/>
    <xf numFmtId="0" fontId="0" fillId="5" borderId="1" xfId="0" applyFill="1" applyBorder="1"/>
    <xf numFmtId="0" fontId="0" fillId="2" borderId="0" xfId="0" quotePrefix="1" applyFill="1" applyAlignment="1">
      <alignment horizontal="left" vertical="top"/>
    </xf>
    <xf numFmtId="0" fontId="0" fillId="9" borderId="1" xfId="0" applyFill="1" applyBorder="1"/>
    <xf numFmtId="0" fontId="0" fillId="10" borderId="1" xfId="0" applyFill="1" applyBorder="1"/>
    <xf numFmtId="0" fontId="9" fillId="2" borderId="0" xfId="0" quotePrefix="1" applyFont="1" applyFill="1" applyAlignment="1">
      <alignment horizontal="left"/>
    </xf>
    <xf numFmtId="0" fontId="10" fillId="2" borderId="0" xfId="10" quotePrefix="1" applyFill="1" applyAlignment="1" applyProtection="1">
      <alignment horizontal="left"/>
    </xf>
    <xf numFmtId="0" fontId="11" fillId="2" borderId="0" xfId="0" quotePrefix="1" applyFont="1" applyFill="1" applyAlignment="1">
      <alignment horizontal="left"/>
    </xf>
    <xf numFmtId="0" fontId="12" fillId="2" borderId="0" xfId="0" applyFont="1" applyFill="1" applyAlignment="1">
      <alignment horizontal="left"/>
    </xf>
    <xf numFmtId="0" fontId="13" fillId="2" borderId="0" xfId="0" applyFont="1" applyFill="1"/>
    <xf numFmtId="0" fontId="0" fillId="2" borderId="0" xfId="0" applyFill="1" applyAlignment="1">
      <alignment horizontal="right"/>
    </xf>
    <xf numFmtId="0" fontId="0" fillId="2" borderId="0" xfId="0" applyFill="1" applyAlignment="1">
      <alignment horizontal="left"/>
    </xf>
    <xf numFmtId="0" fontId="5" fillId="2" borderId="0" xfId="0" applyFont="1" applyFill="1"/>
    <xf numFmtId="15" fontId="14" fillId="2" borderId="0" xfId="0" applyNumberFormat="1" applyFont="1" applyFill="1" applyAlignment="1">
      <alignment horizontal="left"/>
    </xf>
    <xf numFmtId="0" fontId="15" fillId="2" borderId="0" xfId="10" applyFont="1" applyFill="1" applyAlignment="1" applyProtection="1">
      <alignment horizontal="left"/>
    </xf>
    <xf numFmtId="0" fontId="17" fillId="2" borderId="0" xfId="0" applyFont="1" applyFill="1"/>
    <xf numFmtId="0" fontId="0" fillId="2" borderId="0" xfId="0" applyFill="1" applyAlignment="1">
      <alignment vertical="top"/>
    </xf>
    <xf numFmtId="0" fontId="16" fillId="2" borderId="0" xfId="9" applyFont="1" applyFill="1"/>
    <xf numFmtId="0" fontId="0" fillId="2" borderId="0" xfId="0" applyFill="1" applyAlignment="1">
      <alignment vertical="top" wrapText="1"/>
    </xf>
    <xf numFmtId="0" fontId="0" fillId="12" borderId="1" xfId="0" applyFill="1" applyBorder="1"/>
    <xf numFmtId="0" fontId="8" fillId="2" borderId="0" xfId="9" applyFill="1" applyAlignment="1" applyProtection="1"/>
    <xf numFmtId="0" fontId="19" fillId="2" borderId="0" xfId="0" applyFont="1" applyFill="1"/>
    <xf numFmtId="0" fontId="19" fillId="2" borderId="0" xfId="9" applyNumberFormat="1" applyFont="1" applyFill="1" applyAlignment="1" applyProtection="1"/>
    <xf numFmtId="0" fontId="19" fillId="2" borderId="0" xfId="0" applyFont="1" applyFill="1" applyAlignment="1">
      <alignment horizontal="left"/>
    </xf>
    <xf numFmtId="0" fontId="19" fillId="2" borderId="0" xfId="9" applyFont="1" applyFill="1" applyAlignment="1">
      <alignment horizontal="left"/>
    </xf>
    <xf numFmtId="0" fontId="5" fillId="2" borderId="0" xfId="9" applyFont="1" applyFill="1"/>
    <xf numFmtId="0" fontId="19" fillId="2" borderId="0" xfId="9" applyFont="1" applyFill="1"/>
    <xf numFmtId="0" fontId="5" fillId="2" borderId="0" xfId="10" applyFont="1" applyFill="1" applyAlignment="1" applyProtection="1"/>
    <xf numFmtId="0" fontId="5" fillId="2" borderId="0" xfId="9" applyNumberFormat="1" applyFont="1" applyFill="1" applyAlignment="1" applyProtection="1"/>
    <xf numFmtId="0" fontId="18" fillId="2" borderId="0" xfId="11" applyFont="1" applyFill="1" applyProtection="1"/>
    <xf numFmtId="0" fontId="5" fillId="2" borderId="0" xfId="11" applyFill="1" applyProtection="1"/>
    <xf numFmtId="0" fontId="5" fillId="3" borderId="1" xfId="11" applyFill="1" applyBorder="1" applyProtection="1"/>
    <xf numFmtId="0" fontId="5" fillId="11" borderId="2" xfId="11" applyFill="1" applyBorder="1" applyAlignment="1" applyProtection="1">
      <alignment vertical="top"/>
    </xf>
    <xf numFmtId="165" fontId="5" fillId="11" borderId="2" xfId="11" applyNumberFormat="1" applyFill="1" applyBorder="1" applyAlignment="1" applyProtection="1">
      <alignment horizontal="center" vertical="top"/>
    </xf>
    <xf numFmtId="0" fontId="5" fillId="11" borderId="3" xfId="11" applyFill="1" applyBorder="1" applyAlignment="1" applyProtection="1">
      <alignment vertical="top"/>
    </xf>
    <xf numFmtId="0" fontId="5" fillId="11" borderId="3" xfId="11" applyFill="1" applyBorder="1" applyAlignment="1" applyProtection="1">
      <alignment vertical="top" wrapText="1"/>
    </xf>
    <xf numFmtId="165" fontId="5" fillId="11" borderId="3" xfId="11" applyNumberFormat="1" applyFill="1" applyBorder="1" applyAlignment="1" applyProtection="1">
      <alignment horizontal="center" vertical="top"/>
    </xf>
    <xf numFmtId="0" fontId="5" fillId="11" borderId="4" xfId="11" applyFill="1" applyBorder="1" applyAlignment="1" applyProtection="1">
      <alignment vertical="top"/>
    </xf>
    <xf numFmtId="165" fontId="5" fillId="11" borderId="4" xfId="11" applyNumberFormat="1" applyFill="1" applyBorder="1" applyAlignment="1" applyProtection="1">
      <alignment horizontal="center" vertical="top"/>
    </xf>
    <xf numFmtId="0" fontId="5" fillId="11" borderId="4" xfId="11" applyFill="1" applyBorder="1" applyAlignment="1" applyProtection="1">
      <alignment vertical="top" wrapText="1"/>
    </xf>
    <xf numFmtId="0" fontId="0" fillId="2" borderId="0" xfId="0" applyFill="1" applyProtection="1"/>
    <xf numFmtId="0" fontId="3" fillId="2" borderId="0" xfId="0" applyFont="1" applyFill="1" applyProtection="1"/>
    <xf numFmtId="0" fontId="2" fillId="2" borderId="0" xfId="0" applyFont="1" applyFill="1" applyProtection="1"/>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20" fillId="2" borderId="0" xfId="0" applyFont="1" applyFill="1"/>
    <xf numFmtId="164" fontId="0" fillId="7" borderId="2" xfId="1" applyNumberFormat="1" applyFont="1" applyFill="1" applyBorder="1" applyAlignment="1">
      <alignment horizontal="center"/>
    </xf>
    <xf numFmtId="164" fontId="0" fillId="5" borderId="7" xfId="1" applyNumberFormat="1" applyFont="1" applyFill="1" applyBorder="1" applyProtection="1">
      <protection locked="0"/>
    </xf>
    <xf numFmtId="164" fontId="4" fillId="5" borderId="3" xfId="1" applyNumberFormat="1" applyFont="1" applyFill="1" applyBorder="1" applyProtection="1">
      <protection locked="0"/>
    </xf>
    <xf numFmtId="164" fontId="4" fillId="4" borderId="3" xfId="1" applyNumberFormat="1" applyFont="1" applyFill="1" applyBorder="1" applyProtection="1">
      <protection locked="0"/>
    </xf>
    <xf numFmtId="0" fontId="4" fillId="5" borderId="3" xfId="1" applyNumberFormat="1" applyFont="1" applyFill="1" applyBorder="1" applyAlignment="1" applyProtection="1">
      <alignment horizontal="center"/>
      <protection locked="0"/>
    </xf>
    <xf numFmtId="0" fontId="4" fillId="4" borderId="3" xfId="1" applyNumberFormat="1" applyFont="1" applyFill="1" applyBorder="1" applyAlignment="1" applyProtection="1">
      <alignment horizontal="center"/>
      <protection locked="0"/>
    </xf>
    <xf numFmtId="164" fontId="4" fillId="5" borderId="3" xfId="1" applyNumberFormat="1" applyFont="1" applyFill="1" applyBorder="1" applyAlignment="1" applyProtection="1">
      <alignment horizontal="center"/>
      <protection locked="0"/>
    </xf>
    <xf numFmtId="164" fontId="0" fillId="7" borderId="3" xfId="1" applyNumberFormat="1" applyFont="1" applyFill="1" applyBorder="1" applyAlignment="1">
      <alignment horizontal="center"/>
    </xf>
    <xf numFmtId="164" fontId="4" fillId="4" borderId="3" xfId="1" quotePrefix="1" applyNumberFormat="1" applyFont="1" applyFill="1" applyBorder="1" applyProtection="1">
      <protection locked="0"/>
    </xf>
    <xf numFmtId="0" fontId="0" fillId="7" borderId="1" xfId="0" applyFill="1" applyBorder="1" applyAlignment="1">
      <alignment horizontal="center"/>
    </xf>
    <xf numFmtId="164" fontId="0" fillId="8" borderId="1" xfId="1" applyNumberFormat="1" applyFont="1" applyFill="1" applyBorder="1"/>
    <xf numFmtId="0" fontId="4" fillId="8" borderId="6" xfId="0" applyFont="1" applyFill="1" applyBorder="1"/>
    <xf numFmtId="0" fontId="0" fillId="8" borderId="6" xfId="0" applyFill="1" applyBorder="1"/>
    <xf numFmtId="164" fontId="4" fillId="9" borderId="1" xfId="1" applyNumberFormat="1" applyFont="1" applyFill="1" applyBorder="1"/>
    <xf numFmtId="0" fontId="4" fillId="8" borderId="6" xfId="0" applyFont="1" applyFill="1" applyBorder="1" applyAlignment="1">
      <alignment horizontal="center"/>
    </xf>
    <xf numFmtId="0" fontId="0" fillId="8" borderId="6" xfId="1" applyNumberFormat="1" applyFont="1" applyFill="1" applyBorder="1" applyAlignment="1">
      <alignment horizontal="center"/>
    </xf>
    <xf numFmtId="164" fontId="0" fillId="8" borderId="6" xfId="1" applyNumberFormat="1" applyFont="1" applyFill="1" applyBorder="1"/>
    <xf numFmtId="0" fontId="0" fillId="2" borderId="8" xfId="0" applyFill="1" applyBorder="1"/>
    <xf numFmtId="0" fontId="0" fillId="2" borderId="3" xfId="0" applyFill="1" applyBorder="1" applyAlignment="1">
      <alignment horizontal="center" vertical="top" wrapText="1"/>
    </xf>
    <xf numFmtId="164" fontId="0" fillId="9" borderId="3" xfId="1" applyNumberFormat="1" applyFont="1" applyFill="1" applyBorder="1" applyAlignment="1">
      <alignment horizontal="center" vertical="top" wrapText="1"/>
    </xf>
    <xf numFmtId="164" fontId="0" fillId="2" borderId="3" xfId="1" applyNumberFormat="1" applyFont="1" applyFill="1" applyBorder="1" applyAlignment="1">
      <alignment horizontal="center" vertical="top" wrapText="1"/>
    </xf>
    <xf numFmtId="0" fontId="0" fillId="2" borderId="5" xfId="0" applyFill="1" applyBorder="1"/>
    <xf numFmtId="164" fontId="0" fillId="9" borderId="10" xfId="1" applyNumberFormat="1" applyFont="1" applyFill="1" applyBorder="1" applyAlignment="1">
      <alignment horizontal="center" vertical="top" wrapText="1"/>
    </xf>
    <xf numFmtId="0" fontId="0" fillId="2" borderId="4" xfId="0" applyFill="1" applyBorder="1" applyAlignment="1">
      <alignment horizontal="center" vertical="top" wrapText="1"/>
    </xf>
    <xf numFmtId="164" fontId="0" fillId="10" borderId="4" xfId="1" applyNumberFormat="1" applyFont="1" applyFill="1" applyBorder="1" applyAlignment="1">
      <alignment horizontal="center" vertical="top" wrapText="1"/>
    </xf>
    <xf numFmtId="164" fontId="0" fillId="9" borderId="4" xfId="1" applyNumberFormat="1" applyFont="1" applyFill="1" applyBorder="1" applyAlignment="1">
      <alignment horizontal="center" vertical="top" wrapText="1"/>
    </xf>
    <xf numFmtId="0" fontId="0" fillId="2" borderId="7" xfId="0" applyFill="1" applyBorder="1" applyAlignment="1">
      <alignment horizontal="center" vertical="top" wrapText="1"/>
    </xf>
    <xf numFmtId="164" fontId="0" fillId="5" borderId="7" xfId="1" applyNumberFormat="1" applyFont="1" applyFill="1" applyBorder="1" applyAlignment="1" applyProtection="1">
      <alignment horizontal="center" vertical="top" wrapText="1"/>
      <protection locked="0"/>
    </xf>
    <xf numFmtId="164" fontId="0" fillId="9" borderId="7" xfId="1" applyNumberFormat="1" applyFont="1" applyFill="1" applyBorder="1" applyAlignment="1">
      <alignment horizontal="center" vertical="top" wrapText="1"/>
    </xf>
    <xf numFmtId="164" fontId="0" fillId="5" borderId="3" xfId="1" applyNumberFormat="1" applyFont="1" applyFill="1" applyBorder="1" applyAlignment="1" applyProtection="1">
      <alignment horizontal="center" vertical="top" wrapText="1"/>
      <protection locked="0"/>
    </xf>
    <xf numFmtId="164" fontId="0" fillId="4" borderId="3" xfId="1" applyNumberFormat="1" applyFont="1" applyFill="1" applyBorder="1" applyAlignment="1" applyProtection="1">
      <alignment horizontal="center" vertical="top" wrapText="1"/>
      <protection locked="0"/>
    </xf>
    <xf numFmtId="0" fontId="0" fillId="2" borderId="9" xfId="0" applyFill="1" applyBorder="1"/>
    <xf numFmtId="164" fontId="0" fillId="4" borderId="4" xfId="1" applyNumberFormat="1" applyFont="1" applyFill="1" applyBorder="1" applyAlignment="1" applyProtection="1">
      <alignment horizontal="center" vertical="top" wrapText="1"/>
      <protection locked="0"/>
    </xf>
    <xf numFmtId="0" fontId="0" fillId="2" borderId="0" xfId="0" quotePrefix="1" applyFill="1" applyAlignment="1">
      <alignment horizontal="left" vertical="top" wrapText="1"/>
    </xf>
    <xf numFmtId="0" fontId="0" fillId="2" borderId="0" xfId="0" applyFill="1" applyAlignment="1">
      <alignment horizontal="left" vertical="top" wrapText="1"/>
    </xf>
  </cellXfs>
  <cellStyles count="12">
    <cellStyle name="Comma" xfId="1" builtinId="3"/>
    <cellStyle name="Hyperlink" xfId="9" builtinId="8"/>
    <cellStyle name="Hyperlink 2 2" xfId="10" xr:uid="{34FC946D-EF27-4033-8589-5CA18F47642C}"/>
    <cellStyle name="Normal" xfId="0" builtinId="0"/>
    <cellStyle name="Normal 130" xfId="7" xr:uid="{A219ACFF-4FAE-4F88-97AE-11D2DDF492DB}"/>
    <cellStyle name="Normal 147" xfId="6" xr:uid="{CAEC7992-7A44-4933-AEB9-5C28B02EDD2B}"/>
    <cellStyle name="Normal 158" xfId="5" xr:uid="{0F6DE082-9DD7-49C7-8B68-F3105C179D52}"/>
    <cellStyle name="Normal 175" xfId="3" xr:uid="{39C94554-3C60-4574-A5A2-08690A19925D}"/>
    <cellStyle name="Normal 177" xfId="8" xr:uid="{3416C96E-9629-44DF-8508-E4D3394BDC1B}"/>
    <cellStyle name="Normal 182" xfId="2" xr:uid="{44F803E0-12F3-401C-80C3-C09029038B94}"/>
    <cellStyle name="Normal 196" xfId="4" xr:uid="{EE85452D-4ADE-4F45-9921-62CDE1C6D1E5}"/>
    <cellStyle name="Normal_Amendments" xfId="11" xr:uid="{142E8270-A325-493F-AD80-B7D90A5DD26F}"/>
  </cellStyles>
  <dxfs count="4">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104776</xdr:rowOff>
    </xdr:from>
    <xdr:to>
      <xdr:col>9</xdr:col>
      <xdr:colOff>266700</xdr:colOff>
      <xdr:row>17</xdr:row>
      <xdr:rowOff>114300</xdr:rowOff>
    </xdr:to>
    <xdr:sp macro="" textlink="">
      <xdr:nvSpPr>
        <xdr:cNvPr id="2" name="Text Box 1">
          <a:extLst>
            <a:ext uri="{FF2B5EF4-FFF2-40B4-BE49-F238E27FC236}">
              <a16:creationId xmlns:a16="http://schemas.microsoft.com/office/drawing/2014/main" id="{14C703DA-4778-45F6-8CCF-A1A61D41CF74}"/>
            </a:ext>
          </a:extLst>
        </xdr:cNvPr>
        <xdr:cNvSpPr txBox="1">
          <a:spLocks noChangeArrowheads="1"/>
        </xdr:cNvSpPr>
      </xdr:nvSpPr>
      <xdr:spPr bwMode="auto">
        <a:xfrm>
          <a:off x="466725" y="1771651"/>
          <a:ext cx="5295900" cy="19145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pitchFamily="34" charset="0"/>
              <a:cs typeface="Arial" pitchFamily="34" charset="0"/>
            </a:rPr>
            <a:t>This spreadsheet facilitates the reporting of actual and forecast trunk infrastructure information and infrastructure charges information required by the Planning Regulation 2017.</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With compliments</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Darron Irwin				</a:t>
          </a:r>
        </a:p>
        <a:p>
          <a:pPr algn="l" rtl="0">
            <a:defRPr sz="1000"/>
          </a:pPr>
          <a:r>
            <a:rPr lang="en-AU" sz="1000" b="0" i="0" u="none" strike="noStrike" baseline="0">
              <a:solidFill>
                <a:srgbClr val="000000"/>
              </a:solidFill>
              <a:latin typeface="Arial" pitchFamily="34" charset="0"/>
              <a:cs typeface="Arial" pitchFamily="34" charset="0"/>
            </a:rPr>
            <a:t>MEng (civil), CPEng, NPER, RPEQ			</a:t>
          </a:r>
        </a:p>
        <a:p>
          <a:pPr algn="l" rtl="0">
            <a:defRPr sz="1000"/>
          </a:pPr>
          <a:r>
            <a:rPr lang="en-AU" sz="1000" b="0" i="0" u="none" strike="noStrike" baseline="0">
              <a:solidFill>
                <a:srgbClr val="000000"/>
              </a:solidFill>
              <a:latin typeface="Arial" pitchFamily="34" charset="0"/>
              <a:cs typeface="Arial" pitchFamily="34" charset="0"/>
            </a:rPr>
            <a:t>Townsville City Council	</a:t>
          </a:r>
        </a:p>
      </xdr:txBody>
    </xdr:sp>
    <xdr:clientData/>
  </xdr:twoCellAnchor>
  <xdr:twoCellAnchor>
    <xdr:from>
      <xdr:col>9</xdr:col>
      <xdr:colOff>1685925</xdr:colOff>
      <xdr:row>15</xdr:row>
      <xdr:rowOff>76200</xdr:rowOff>
    </xdr:from>
    <xdr:to>
      <xdr:col>18</xdr:col>
      <xdr:colOff>466724</xdr:colOff>
      <xdr:row>21</xdr:row>
      <xdr:rowOff>180975</xdr:rowOff>
    </xdr:to>
    <xdr:sp macro="" textlink="">
      <xdr:nvSpPr>
        <xdr:cNvPr id="3" name="TextBox 2">
          <a:extLst>
            <a:ext uri="{FF2B5EF4-FFF2-40B4-BE49-F238E27FC236}">
              <a16:creationId xmlns:a16="http://schemas.microsoft.com/office/drawing/2014/main" id="{B4950B6C-AFDF-430B-B8D1-991B3FDEAD24}"/>
            </a:ext>
          </a:extLst>
        </xdr:cNvPr>
        <xdr:cNvSpPr txBox="1"/>
      </xdr:nvSpPr>
      <xdr:spPr>
        <a:xfrm>
          <a:off x="7181850" y="3267075"/>
          <a:ext cx="5276849"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DISCLAIMER: This report is based on information sourced from the Townsville City Council Asset Capital Plan, Local Government Infrastructure Plan 2019, Property &amp; Rating database, and from internal forecasting based on growth assumptions and other analysis. It is prepared only for the purposes of the trunk infrastructure information and infrastructure charges information reporting requirements of the Planning Act 2016. The information is not guaranteed for accuracy or reliability.</a:t>
          </a:r>
          <a:endParaRPr lang="en-AU" sz="1100">
            <a:solidFill>
              <a:schemeClr val="dk1"/>
            </a:solidFill>
            <a:effectLst/>
            <a:latin typeface="+mn-lt"/>
            <a:ea typeface="+mn-ea"/>
            <a:cs typeface="+mn-cs"/>
          </a:endParaRPr>
        </a:p>
        <a:p>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5375-096B-4EE7-BB45-DE3BF17CB252}">
  <dimension ref="A1:O38"/>
  <sheetViews>
    <sheetView tabSelected="1" zoomScaleNormal="100" workbookViewId="0">
      <selection activeCell="K33" sqref="K33"/>
    </sheetView>
  </sheetViews>
  <sheetFormatPr defaultRowHeight="15" x14ac:dyDescent="0.25"/>
  <cols>
    <col min="1" max="1" width="6.85546875" style="2" customWidth="1"/>
    <col min="2" max="2" width="9.140625" style="2"/>
    <col min="3" max="3" width="11.5703125" style="2" customWidth="1"/>
    <col min="4" max="9" width="9.140625" style="2"/>
    <col min="10" max="10" width="28.140625" style="2" customWidth="1"/>
    <col min="11" max="11" width="5.28515625" style="2" customWidth="1"/>
    <col min="12" max="16384" width="9.140625" style="2"/>
  </cols>
  <sheetData>
    <row r="1" spans="1:14" ht="26.25" x14ac:dyDescent="0.4">
      <c r="A1" s="10"/>
      <c r="B1" s="11"/>
    </row>
    <row r="2" spans="1:14" ht="30" x14ac:dyDescent="0.4">
      <c r="A2" s="12"/>
      <c r="B2" s="13" t="s">
        <v>186</v>
      </c>
    </row>
    <row r="3" spans="1:14" x14ac:dyDescent="0.25">
      <c r="A3" s="14"/>
    </row>
    <row r="4" spans="1:14" x14ac:dyDescent="0.25">
      <c r="B4" s="15" t="s">
        <v>53</v>
      </c>
      <c r="C4" s="16" t="s">
        <v>72</v>
      </c>
      <c r="D4" s="17"/>
    </row>
    <row r="5" spans="1:14" x14ac:dyDescent="0.25">
      <c r="B5" s="15" t="s">
        <v>54</v>
      </c>
      <c r="C5" s="18">
        <f>+MAX(Version!$B$5:$B$31)</f>
        <v>45002</v>
      </c>
      <c r="D5" s="17"/>
      <c r="J5" s="26"/>
      <c r="K5" s="26"/>
      <c r="L5" s="26"/>
      <c r="M5" s="26"/>
      <c r="N5" s="26"/>
    </row>
    <row r="6" spans="1:14" x14ac:dyDescent="0.25">
      <c r="B6" s="15" t="s">
        <v>55</v>
      </c>
      <c r="C6" s="16">
        <f>+INDEX(Version!$A$5:$A$31,MATCH(C5,Version!$B$5:$B$31,0))</f>
        <v>1</v>
      </c>
      <c r="J6" s="26"/>
      <c r="K6" s="19" t="s">
        <v>52</v>
      </c>
      <c r="L6" s="26"/>
      <c r="M6" s="26"/>
      <c r="N6" s="26"/>
    </row>
    <row r="7" spans="1:14" x14ac:dyDescent="0.25">
      <c r="B7" s="16"/>
      <c r="D7" s="17"/>
      <c r="J7" s="26"/>
      <c r="K7" s="26"/>
      <c r="L7" s="26"/>
      <c r="M7" s="26"/>
      <c r="N7" s="26"/>
    </row>
    <row r="8" spans="1:14" x14ac:dyDescent="0.25">
      <c r="B8" s="85"/>
      <c r="C8" s="86"/>
      <c r="D8" s="86"/>
      <c r="E8" s="86"/>
      <c r="F8" s="86"/>
      <c r="G8" s="86"/>
      <c r="H8" s="86"/>
      <c r="I8" s="86"/>
      <c r="J8" s="26"/>
      <c r="K8" s="27" t="s">
        <v>66</v>
      </c>
      <c r="L8" s="26"/>
      <c r="M8" s="26"/>
      <c r="N8" s="26"/>
    </row>
    <row r="9" spans="1:14" x14ac:dyDescent="0.25">
      <c r="D9" s="17"/>
      <c r="J9" s="26"/>
      <c r="K9" s="17"/>
      <c r="L9" s="26"/>
      <c r="M9" s="26"/>
      <c r="N9" s="26"/>
    </row>
    <row r="10" spans="1:14" x14ac:dyDescent="0.25">
      <c r="B10" s="20"/>
      <c r="J10" s="26"/>
      <c r="K10" s="26" t="s">
        <v>56</v>
      </c>
      <c r="L10" s="26"/>
      <c r="M10" s="26"/>
      <c r="N10" s="26"/>
    </row>
    <row r="11" spans="1:14" x14ac:dyDescent="0.25">
      <c r="B11" s="21"/>
      <c r="J11" s="26"/>
      <c r="K11" s="26"/>
      <c r="L11" s="31" t="s">
        <v>76</v>
      </c>
      <c r="M11" s="26"/>
      <c r="N11" s="26"/>
    </row>
    <row r="12" spans="1:14" x14ac:dyDescent="0.25">
      <c r="C12" s="86"/>
      <c r="D12" s="86"/>
      <c r="E12" s="86"/>
      <c r="F12" s="86"/>
      <c r="G12" s="86"/>
      <c r="H12" s="86"/>
      <c r="I12" s="86"/>
      <c r="J12" s="26"/>
      <c r="K12" s="26"/>
      <c r="L12" s="27" t="s">
        <v>77</v>
      </c>
      <c r="M12" s="26"/>
      <c r="N12" s="26"/>
    </row>
    <row r="13" spans="1:14" x14ac:dyDescent="0.25">
      <c r="C13" s="23"/>
      <c r="D13" s="23"/>
      <c r="E13" s="23"/>
      <c r="F13" s="23"/>
      <c r="G13" s="23"/>
      <c r="H13" s="23"/>
      <c r="I13" s="23"/>
      <c r="J13" s="26"/>
      <c r="K13" s="28"/>
      <c r="L13" s="29"/>
      <c r="M13" s="26"/>
      <c r="N13" s="26"/>
    </row>
    <row r="14" spans="1:14" x14ac:dyDescent="0.25">
      <c r="C14" s="86"/>
      <c r="D14" s="86"/>
      <c r="E14" s="86"/>
      <c r="F14" s="86"/>
      <c r="G14" s="86"/>
      <c r="H14" s="86"/>
      <c r="I14" s="86"/>
      <c r="J14" s="26"/>
      <c r="K14" s="28"/>
      <c r="L14" s="29"/>
      <c r="M14" s="30"/>
      <c r="N14" s="26"/>
    </row>
    <row r="15" spans="1:14" x14ac:dyDescent="0.25">
      <c r="J15" s="26"/>
      <c r="K15" s="28"/>
      <c r="L15" s="29"/>
      <c r="M15" s="30"/>
      <c r="N15" s="26"/>
    </row>
    <row r="16" spans="1:14" x14ac:dyDescent="0.25">
      <c r="J16" s="26"/>
      <c r="K16" s="28"/>
      <c r="L16" s="29"/>
      <c r="M16" s="26"/>
      <c r="N16" s="26"/>
    </row>
    <row r="17" spans="2:15" x14ac:dyDescent="0.25">
      <c r="B17" s="2" t="s">
        <v>5</v>
      </c>
      <c r="C17" s="1"/>
      <c r="J17" s="26"/>
      <c r="K17" s="28"/>
      <c r="L17" s="29"/>
      <c r="M17" s="26"/>
      <c r="N17" s="26"/>
      <c r="O17" s="22"/>
    </row>
    <row r="18" spans="2:15" x14ac:dyDescent="0.25">
      <c r="B18" s="5"/>
      <c r="C18" s="7" t="s">
        <v>6</v>
      </c>
      <c r="J18" s="26"/>
      <c r="K18" s="28"/>
      <c r="L18" s="29"/>
      <c r="M18" s="26"/>
      <c r="N18" s="26"/>
      <c r="O18" s="22"/>
    </row>
    <row r="19" spans="2:15" x14ac:dyDescent="0.25">
      <c r="B19" s="4"/>
      <c r="C19" s="7" t="s">
        <v>64</v>
      </c>
      <c r="J19" s="26"/>
      <c r="K19" s="26"/>
      <c r="L19" s="30"/>
      <c r="M19" s="17"/>
      <c r="N19" s="26"/>
      <c r="O19" s="22"/>
    </row>
    <row r="20" spans="2:15" x14ac:dyDescent="0.25">
      <c r="B20" s="6"/>
      <c r="C20" s="7" t="s">
        <v>65</v>
      </c>
      <c r="M20" s="26"/>
      <c r="N20" s="26"/>
      <c r="O20" s="22"/>
    </row>
    <row r="21" spans="2:15" x14ac:dyDescent="0.25">
      <c r="B21" s="8"/>
      <c r="C21" s="7" t="s">
        <v>63</v>
      </c>
      <c r="M21" s="26"/>
      <c r="N21" s="26"/>
    </row>
    <row r="22" spans="2:15" x14ac:dyDescent="0.25">
      <c r="B22" s="9"/>
      <c r="C22" s="7" t="s">
        <v>51</v>
      </c>
      <c r="M22" s="26"/>
      <c r="N22" s="32"/>
      <c r="O22" s="22"/>
    </row>
    <row r="23" spans="2:15" x14ac:dyDescent="0.25">
      <c r="B23" s="24"/>
      <c r="C23" s="3" t="s">
        <v>73</v>
      </c>
      <c r="J23" s="26"/>
      <c r="K23" s="26"/>
      <c r="L23" s="33"/>
      <c r="M23" s="26"/>
      <c r="N23" s="26"/>
      <c r="O23" s="22"/>
    </row>
    <row r="24" spans="2:15" x14ac:dyDescent="0.25">
      <c r="J24" s="26"/>
      <c r="K24" s="26"/>
      <c r="L24" s="26"/>
      <c r="M24" s="26"/>
      <c r="N24" s="32"/>
      <c r="O24" s="22"/>
    </row>
    <row r="25" spans="2:15" x14ac:dyDescent="0.25">
      <c r="J25" s="26"/>
      <c r="K25" s="26"/>
      <c r="L25" s="26"/>
      <c r="M25" s="26"/>
      <c r="N25" s="26"/>
      <c r="O25" s="22"/>
    </row>
    <row r="26" spans="2:15" x14ac:dyDescent="0.25">
      <c r="J26" s="26"/>
      <c r="K26" s="26"/>
      <c r="L26" s="30"/>
      <c r="M26" s="26"/>
      <c r="N26" s="26"/>
    </row>
    <row r="27" spans="2:15" x14ac:dyDescent="0.25">
      <c r="J27" s="26"/>
      <c r="K27" s="26"/>
      <c r="L27" s="30"/>
      <c r="M27" s="17"/>
      <c r="N27" s="26"/>
    </row>
    <row r="28" spans="2:15" x14ac:dyDescent="0.25">
      <c r="J28" s="26"/>
      <c r="K28" s="26"/>
      <c r="L28" s="30"/>
      <c r="M28" s="26"/>
      <c r="N28" s="26"/>
    </row>
    <row r="29" spans="2:15" x14ac:dyDescent="0.25">
      <c r="L29" s="22"/>
    </row>
    <row r="30" spans="2:15" x14ac:dyDescent="0.25">
      <c r="L30" s="22"/>
    </row>
    <row r="31" spans="2:15" x14ac:dyDescent="0.25">
      <c r="L31" s="22"/>
    </row>
    <row r="32" spans="2:15" x14ac:dyDescent="0.25">
      <c r="L32" s="22"/>
    </row>
    <row r="33" spans="12:12" x14ac:dyDescent="0.25">
      <c r="L33" s="22"/>
    </row>
    <row r="34" spans="12:12" x14ac:dyDescent="0.25">
      <c r="L34" s="22"/>
    </row>
    <row r="35" spans="12:12" x14ac:dyDescent="0.25">
      <c r="L35" s="22"/>
    </row>
    <row r="36" spans="12:12" x14ac:dyDescent="0.25">
      <c r="L36" s="22"/>
    </row>
    <row r="37" spans="12:12" x14ac:dyDescent="0.25">
      <c r="L37" s="22"/>
    </row>
    <row r="38" spans="12:12" x14ac:dyDescent="0.25">
      <c r="L38" s="22"/>
    </row>
  </sheetData>
  <sheetProtection algorithmName="SHA-512" hashValue="tdJnKityx8ttdOgaAtfl24wkJ664PYu4AiwBaJbkARwFmXAQEQ32aJ63cSk6srseBVZ+qjlA0Kffk43CSSOzbw==" saltValue="YVtenrNiArIZR2zwq9ofwA==" spinCount="100000" sheet="1" objects="1" scenarios="1" formatRows="0" insertColumns="0"/>
  <mergeCells count="3">
    <mergeCell ref="B8:I8"/>
    <mergeCell ref="C12:I12"/>
    <mergeCell ref="C14:I14"/>
  </mergeCells>
  <hyperlinks>
    <hyperlink ref="K8" location="Version!A1" display="Version!A1" xr:uid="{96E7171C-08EA-401C-B486-B5135B61847B}"/>
    <hyperlink ref="L11" location="Trunk!A1" display="Trunk!A1" xr:uid="{92DFC784-6380-4125-BEEF-089C908EF088}"/>
    <hyperlink ref="L12" location="Charges!A1" display="Charges!A1" xr:uid="{FEBC3C68-B9E7-4A54-A008-A913E897DC4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A41E-8D09-4D42-BDF8-B709716C0FE6}">
  <dimension ref="A1:D32"/>
  <sheetViews>
    <sheetView workbookViewId="0">
      <selection activeCell="D34" sqref="D34"/>
    </sheetView>
  </sheetViews>
  <sheetFormatPr defaultRowHeight="15" x14ac:dyDescent="0.25"/>
  <cols>
    <col min="1" max="3" width="9.140625" style="2"/>
    <col min="4" max="4" width="90.42578125" style="2" customWidth="1"/>
    <col min="5" max="16384" width="9.140625" style="2"/>
  </cols>
  <sheetData>
    <row r="1" spans="1:4" ht="18" x14ac:dyDescent="0.25">
      <c r="A1" s="34" t="s">
        <v>66</v>
      </c>
      <c r="B1" s="35"/>
      <c r="C1" s="35"/>
      <c r="D1" s="35"/>
    </row>
    <row r="2" spans="1:4" x14ac:dyDescent="0.25">
      <c r="A2" s="25" t="s">
        <v>67</v>
      </c>
      <c r="B2" s="35"/>
      <c r="C2" s="35"/>
      <c r="D2" s="35"/>
    </row>
    <row r="3" spans="1:4" x14ac:dyDescent="0.25">
      <c r="A3" s="35"/>
      <c r="B3" s="35"/>
      <c r="C3" s="35"/>
      <c r="D3" s="35"/>
    </row>
    <row r="4" spans="1:4" x14ac:dyDescent="0.25">
      <c r="A4" s="36" t="s">
        <v>68</v>
      </c>
      <c r="B4" s="36" t="s">
        <v>69</v>
      </c>
      <c r="C4" s="36" t="s">
        <v>70</v>
      </c>
      <c r="D4" s="36" t="s">
        <v>71</v>
      </c>
    </row>
    <row r="5" spans="1:4" x14ac:dyDescent="0.25">
      <c r="A5" s="37">
        <v>1</v>
      </c>
      <c r="B5" s="38">
        <v>45002</v>
      </c>
      <c r="C5" s="39" t="s">
        <v>72</v>
      </c>
      <c r="D5" s="40" t="s">
        <v>85</v>
      </c>
    </row>
    <row r="6" spans="1:4" x14ac:dyDescent="0.25">
      <c r="A6" s="39"/>
      <c r="B6" s="41"/>
      <c r="C6" s="39"/>
      <c r="D6" s="40"/>
    </row>
    <row r="7" spans="1:4" x14ac:dyDescent="0.25">
      <c r="A7" s="39"/>
      <c r="B7" s="41"/>
      <c r="C7" s="39"/>
      <c r="D7" s="40"/>
    </row>
    <row r="8" spans="1:4" x14ac:dyDescent="0.25">
      <c r="A8" s="39"/>
      <c r="B8" s="41"/>
      <c r="C8" s="39"/>
      <c r="D8" s="40"/>
    </row>
    <row r="9" spans="1:4" x14ac:dyDescent="0.25">
      <c r="A9" s="39"/>
      <c r="B9" s="41"/>
      <c r="C9" s="39"/>
      <c r="D9" s="40"/>
    </row>
    <row r="10" spans="1:4" x14ac:dyDescent="0.25">
      <c r="A10" s="39"/>
      <c r="B10" s="41"/>
      <c r="C10" s="39"/>
      <c r="D10" s="40"/>
    </row>
    <row r="11" spans="1:4" x14ac:dyDescent="0.25">
      <c r="A11" s="39"/>
      <c r="B11" s="41"/>
      <c r="C11" s="39"/>
      <c r="D11" s="40"/>
    </row>
    <row r="12" spans="1:4" x14ac:dyDescent="0.25">
      <c r="A12" s="39"/>
      <c r="B12" s="41"/>
      <c r="C12" s="39"/>
      <c r="D12" s="40"/>
    </row>
    <row r="13" spans="1:4" x14ac:dyDescent="0.25">
      <c r="A13" s="39"/>
      <c r="B13" s="41"/>
      <c r="C13" s="39"/>
      <c r="D13" s="40"/>
    </row>
    <row r="14" spans="1:4" x14ac:dyDescent="0.25">
      <c r="A14" s="39"/>
      <c r="B14" s="41"/>
      <c r="C14" s="39"/>
      <c r="D14" s="40"/>
    </row>
    <row r="15" spans="1:4" x14ac:dyDescent="0.25">
      <c r="A15" s="39"/>
      <c r="B15" s="41"/>
      <c r="C15" s="39"/>
      <c r="D15" s="40"/>
    </row>
    <row r="16" spans="1:4" x14ac:dyDescent="0.25">
      <c r="A16" s="39"/>
      <c r="B16" s="41"/>
      <c r="C16" s="39"/>
      <c r="D16" s="40"/>
    </row>
    <row r="17" spans="1:4" x14ac:dyDescent="0.25">
      <c r="A17" s="39"/>
      <c r="B17" s="41"/>
      <c r="C17" s="39"/>
      <c r="D17" s="40"/>
    </row>
    <row r="18" spans="1:4" x14ac:dyDescent="0.25">
      <c r="A18" s="39"/>
      <c r="B18" s="41"/>
      <c r="C18" s="39"/>
      <c r="D18" s="40"/>
    </row>
    <row r="19" spans="1:4" x14ac:dyDescent="0.25">
      <c r="A19" s="39"/>
      <c r="B19" s="41"/>
      <c r="C19" s="39"/>
      <c r="D19" s="40"/>
    </row>
    <row r="20" spans="1:4" x14ac:dyDescent="0.25">
      <c r="A20" s="39"/>
      <c r="B20" s="41"/>
      <c r="C20" s="39"/>
      <c r="D20" s="40"/>
    </row>
    <row r="21" spans="1:4" x14ac:dyDescent="0.25">
      <c r="A21" s="39"/>
      <c r="B21" s="41"/>
      <c r="C21" s="39"/>
      <c r="D21" s="40"/>
    </row>
    <row r="22" spans="1:4" x14ac:dyDescent="0.25">
      <c r="A22" s="39"/>
      <c r="B22" s="41"/>
      <c r="C22" s="39"/>
      <c r="D22" s="40"/>
    </row>
    <row r="23" spans="1:4" x14ac:dyDescent="0.25">
      <c r="A23" s="39"/>
      <c r="B23" s="41"/>
      <c r="C23" s="39"/>
      <c r="D23" s="40"/>
    </row>
    <row r="24" spans="1:4" x14ac:dyDescent="0.25">
      <c r="A24" s="39"/>
      <c r="B24" s="41"/>
      <c r="C24" s="39"/>
      <c r="D24" s="40"/>
    </row>
    <row r="25" spans="1:4" x14ac:dyDescent="0.25">
      <c r="A25" s="39"/>
      <c r="B25" s="41"/>
      <c r="C25" s="39"/>
      <c r="D25" s="40"/>
    </row>
    <row r="26" spans="1:4" x14ac:dyDescent="0.25">
      <c r="A26" s="39"/>
      <c r="B26" s="41"/>
      <c r="C26" s="39"/>
      <c r="D26" s="40"/>
    </row>
    <row r="27" spans="1:4" x14ac:dyDescent="0.25">
      <c r="A27" s="39"/>
      <c r="B27" s="41"/>
      <c r="C27" s="39"/>
      <c r="D27" s="40"/>
    </row>
    <row r="28" spans="1:4" x14ac:dyDescent="0.25">
      <c r="A28" s="39"/>
      <c r="B28" s="41"/>
      <c r="C28" s="39"/>
      <c r="D28" s="40"/>
    </row>
    <row r="29" spans="1:4" x14ac:dyDescent="0.25">
      <c r="A29" s="39"/>
      <c r="B29" s="41"/>
      <c r="C29" s="39"/>
      <c r="D29" s="40"/>
    </row>
    <row r="30" spans="1:4" x14ac:dyDescent="0.25">
      <c r="A30" s="39"/>
      <c r="B30" s="41"/>
      <c r="C30" s="39"/>
      <c r="D30" s="40"/>
    </row>
    <row r="31" spans="1:4" x14ac:dyDescent="0.25">
      <c r="A31" s="42"/>
      <c r="B31" s="43"/>
      <c r="C31" s="42"/>
      <c r="D31" s="44"/>
    </row>
    <row r="32" spans="1:4" x14ac:dyDescent="0.25">
      <c r="A32" s="45"/>
      <c r="B32" s="45"/>
      <c r="C32" s="45"/>
      <c r="D32" s="45"/>
    </row>
  </sheetData>
  <sheetProtection algorithmName="SHA-512" hashValue="NQ412pwj76/tCmfqgIRwOn4zmdRq8wahPZjSoUIK5/emfh3dhwn+LqCzxQ6UWwj1Icleeribyr980L/jIyIiAw==" saltValue="ZImf/iUT/R+fKRNZmxoq3w==" spinCount="100000" sheet="1" objects="1" scenarios="1" formatColumns="0" formatRows="0"/>
  <hyperlinks>
    <hyperlink ref="A2" location="Home!A1" display="Return to index" xr:uid="{1D8ECBCA-6F5C-4D8C-9338-3AF87A30B6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A891-713C-4191-A5CE-9706C351DED3}">
  <sheetPr>
    <pageSetUpPr fitToPage="1"/>
  </sheetPr>
  <dimension ref="A1:Q58"/>
  <sheetViews>
    <sheetView zoomScale="70" zoomScaleNormal="70" workbookViewId="0">
      <pane xSplit="1" ySplit="6" topLeftCell="C39" activePane="bottomRight" state="frozen"/>
      <selection pane="topRight" activeCell="B1" sqref="B1"/>
      <selection pane="bottomLeft" activeCell="A5" sqref="A5"/>
      <selection pane="bottomRight" activeCell="A4" sqref="A4"/>
    </sheetView>
  </sheetViews>
  <sheetFormatPr defaultRowHeight="15" outlineLevelCol="1" x14ac:dyDescent="0.25"/>
  <cols>
    <col min="1" max="1" width="9.85546875" style="45" customWidth="1"/>
    <col min="2" max="2" width="14.5703125" style="45" customWidth="1"/>
    <col min="3" max="6" width="15.140625" style="45" customWidth="1"/>
    <col min="7" max="7" width="14.5703125" style="45" customWidth="1"/>
    <col min="8" max="8" width="14.42578125" style="45" customWidth="1"/>
    <col min="9" max="9" width="13" style="45" customWidth="1"/>
    <col min="10" max="10" width="9.140625" style="45" customWidth="1" outlineLevel="1"/>
    <col min="11" max="11" width="8.7109375" style="45" customWidth="1" outlineLevel="1"/>
    <col min="12" max="12" width="10" style="45" customWidth="1" outlineLevel="1"/>
    <col min="13" max="13" width="94.5703125" style="45" customWidth="1"/>
    <col min="14" max="16" width="15.42578125" style="45" customWidth="1"/>
    <col min="17" max="17" width="14" style="45" customWidth="1"/>
    <col min="18" max="16384" width="9.140625" style="45"/>
  </cols>
  <sheetData>
    <row r="1" spans="1:17" ht="21" x14ac:dyDescent="0.35">
      <c r="A1" s="46" t="s">
        <v>7</v>
      </c>
    </row>
    <row r="2" spans="1:17" ht="21" x14ac:dyDescent="0.35">
      <c r="A2" s="47" t="s">
        <v>86</v>
      </c>
    </row>
    <row r="3" spans="1:17" x14ac:dyDescent="0.25">
      <c r="A3" s="45" t="s">
        <v>87</v>
      </c>
    </row>
    <row r="4" spans="1:17" x14ac:dyDescent="0.25">
      <c r="A4" s="25" t="s">
        <v>67</v>
      </c>
    </row>
    <row r="5" spans="1:17" x14ac:dyDescent="0.25">
      <c r="A5" s="25"/>
    </row>
    <row r="6" spans="1:17" ht="46.5" customHeight="1" x14ac:dyDescent="0.25">
      <c r="A6" s="48" t="s">
        <v>8</v>
      </c>
      <c r="B6" s="48" t="s">
        <v>28</v>
      </c>
      <c r="C6" s="48" t="s">
        <v>9</v>
      </c>
      <c r="D6" s="49" t="s">
        <v>31</v>
      </c>
      <c r="E6" s="49" t="s">
        <v>32</v>
      </c>
      <c r="F6" s="49" t="s">
        <v>30</v>
      </c>
      <c r="G6" s="49" t="s">
        <v>29</v>
      </c>
      <c r="H6" s="49" t="s">
        <v>33</v>
      </c>
      <c r="I6" s="49" t="s">
        <v>10</v>
      </c>
      <c r="J6" s="49" t="s">
        <v>11</v>
      </c>
      <c r="K6" s="49" t="s">
        <v>12</v>
      </c>
      <c r="L6" s="49" t="s">
        <v>13</v>
      </c>
      <c r="M6" s="48" t="s">
        <v>14</v>
      </c>
      <c r="N6" s="49" t="s">
        <v>15</v>
      </c>
      <c r="O6" s="49" t="s">
        <v>36</v>
      </c>
      <c r="P6" s="49" t="s">
        <v>37</v>
      </c>
      <c r="Q6" s="49" t="s">
        <v>34</v>
      </c>
    </row>
    <row r="7" spans="1:17" x14ac:dyDescent="0.25">
      <c r="A7" s="52">
        <v>1</v>
      </c>
      <c r="B7" s="53" t="s">
        <v>16</v>
      </c>
      <c r="C7" s="54" t="s">
        <v>17</v>
      </c>
      <c r="D7" s="54"/>
      <c r="E7" s="54"/>
      <c r="F7" s="54"/>
      <c r="G7" s="55" t="s">
        <v>81</v>
      </c>
      <c r="H7" s="56">
        <v>37</v>
      </c>
      <c r="I7" s="56">
        <v>2147</v>
      </c>
      <c r="J7" s="57">
        <v>2020</v>
      </c>
      <c r="K7" s="55" t="s">
        <v>79</v>
      </c>
      <c r="L7" s="55">
        <v>1</v>
      </c>
      <c r="M7" s="54" t="s">
        <v>89</v>
      </c>
      <c r="N7" s="55">
        <v>15208200</v>
      </c>
      <c r="O7" s="55">
        <v>0</v>
      </c>
      <c r="P7" s="55">
        <v>15208200</v>
      </c>
      <c r="Q7" s="58">
        <v>0</v>
      </c>
    </row>
    <row r="8" spans="1:17" x14ac:dyDescent="0.25">
      <c r="A8" s="59">
        <v>2</v>
      </c>
      <c r="B8" s="53" t="s">
        <v>16</v>
      </c>
      <c r="C8" s="53" t="s">
        <v>17</v>
      </c>
      <c r="D8" s="53"/>
      <c r="E8" s="53"/>
      <c r="F8" s="53"/>
      <c r="G8" s="55" t="s">
        <v>90</v>
      </c>
      <c r="H8" s="56">
        <v>51</v>
      </c>
      <c r="I8" s="56">
        <v>2134</v>
      </c>
      <c r="J8" s="57">
        <v>2020</v>
      </c>
      <c r="K8" s="55" t="s">
        <v>79</v>
      </c>
      <c r="L8" s="55">
        <v>1</v>
      </c>
      <c r="M8" s="54" t="s">
        <v>91</v>
      </c>
      <c r="N8" s="55">
        <v>10250000</v>
      </c>
      <c r="O8" s="55">
        <v>5125000</v>
      </c>
      <c r="P8" s="55">
        <v>5125000</v>
      </c>
      <c r="Q8" s="58">
        <v>0</v>
      </c>
    </row>
    <row r="9" spans="1:17" x14ac:dyDescent="0.25">
      <c r="A9" s="59">
        <v>3</v>
      </c>
      <c r="B9" s="53" t="s">
        <v>16</v>
      </c>
      <c r="C9" s="53" t="s">
        <v>17</v>
      </c>
      <c r="D9" s="53"/>
      <c r="E9" s="53"/>
      <c r="F9" s="53"/>
      <c r="G9" s="55" t="s">
        <v>78</v>
      </c>
      <c r="H9" s="56" t="s">
        <v>92</v>
      </c>
      <c r="I9" s="56">
        <v>487</v>
      </c>
      <c r="J9" s="57">
        <v>2020</v>
      </c>
      <c r="K9" s="55" t="s">
        <v>35</v>
      </c>
      <c r="L9" s="55">
        <v>35500</v>
      </c>
      <c r="M9" s="54" t="s">
        <v>93</v>
      </c>
      <c r="N9" s="55">
        <v>782290</v>
      </c>
      <c r="O9" s="55">
        <v>0</v>
      </c>
      <c r="P9" s="55">
        <v>782290</v>
      </c>
      <c r="Q9" s="58">
        <v>1010163</v>
      </c>
    </row>
    <row r="10" spans="1:17" x14ac:dyDescent="0.25">
      <c r="A10" s="59">
        <v>4</v>
      </c>
      <c r="B10" s="53" t="s">
        <v>16</v>
      </c>
      <c r="C10" s="53" t="s">
        <v>17</v>
      </c>
      <c r="D10" s="53"/>
      <c r="E10" s="53"/>
      <c r="F10" s="53"/>
      <c r="G10" s="55" t="s">
        <v>19</v>
      </c>
      <c r="H10" s="56">
        <v>0</v>
      </c>
      <c r="I10" s="56">
        <v>0</v>
      </c>
      <c r="J10" s="57">
        <v>0</v>
      </c>
      <c r="K10" s="60"/>
      <c r="L10" s="55"/>
      <c r="M10" s="54" t="s">
        <v>94</v>
      </c>
      <c r="N10" s="55">
        <v>29740613</v>
      </c>
      <c r="O10" s="55">
        <v>29740613</v>
      </c>
      <c r="P10" s="55">
        <v>0</v>
      </c>
      <c r="Q10" s="58">
        <v>10593571</v>
      </c>
    </row>
    <row r="11" spans="1:17" x14ac:dyDescent="0.25">
      <c r="A11" s="59">
        <v>5</v>
      </c>
      <c r="B11" s="53" t="s">
        <v>16</v>
      </c>
      <c r="C11" s="53" t="s">
        <v>17</v>
      </c>
      <c r="D11" s="53"/>
      <c r="E11" s="53"/>
      <c r="F11" s="53"/>
      <c r="G11" s="55" t="s">
        <v>95</v>
      </c>
      <c r="H11" s="56">
        <v>48</v>
      </c>
      <c r="I11" s="56">
        <v>2162</v>
      </c>
      <c r="J11" s="57">
        <v>2020</v>
      </c>
      <c r="K11" s="55" t="s">
        <v>79</v>
      </c>
      <c r="L11" s="55">
        <v>1</v>
      </c>
      <c r="M11" s="54" t="s">
        <v>96</v>
      </c>
      <c r="N11" s="55">
        <v>20000</v>
      </c>
      <c r="O11" s="55">
        <v>0</v>
      </c>
      <c r="P11" s="55">
        <v>20000</v>
      </c>
      <c r="Q11" s="58">
        <v>614</v>
      </c>
    </row>
    <row r="12" spans="1:17" x14ac:dyDescent="0.25">
      <c r="A12" s="59">
        <v>6</v>
      </c>
      <c r="B12" s="53" t="s">
        <v>16</v>
      </c>
      <c r="C12" s="53" t="s">
        <v>17</v>
      </c>
      <c r="D12" s="53"/>
      <c r="E12" s="53"/>
      <c r="F12" s="53"/>
      <c r="G12" s="55" t="s">
        <v>97</v>
      </c>
      <c r="H12" s="56" t="s">
        <v>98</v>
      </c>
      <c r="I12" s="56" t="s">
        <v>99</v>
      </c>
      <c r="J12" s="57">
        <v>2022</v>
      </c>
      <c r="K12" s="55" t="s">
        <v>35</v>
      </c>
      <c r="L12" s="55">
        <v>3400</v>
      </c>
      <c r="M12" s="54" t="s">
        <v>100</v>
      </c>
      <c r="N12" s="55">
        <v>0</v>
      </c>
      <c r="O12" s="55">
        <v>0</v>
      </c>
      <c r="P12" s="55">
        <v>0</v>
      </c>
      <c r="Q12" s="58">
        <v>0</v>
      </c>
    </row>
    <row r="13" spans="1:17" x14ac:dyDescent="0.25">
      <c r="A13" s="59">
        <v>7</v>
      </c>
      <c r="B13" s="53" t="s">
        <v>16</v>
      </c>
      <c r="C13" s="53" t="s">
        <v>17</v>
      </c>
      <c r="D13" s="53"/>
      <c r="E13" s="53"/>
      <c r="F13" s="53"/>
      <c r="G13" s="55" t="s">
        <v>101</v>
      </c>
      <c r="H13" s="56">
        <v>15</v>
      </c>
      <c r="I13" s="56">
        <v>635</v>
      </c>
      <c r="J13" s="57">
        <v>2023</v>
      </c>
      <c r="K13" s="55" t="s">
        <v>35</v>
      </c>
      <c r="L13" s="55">
        <v>5700</v>
      </c>
      <c r="M13" s="54" t="s">
        <v>102</v>
      </c>
      <c r="N13" s="55">
        <v>60000</v>
      </c>
      <c r="O13" s="55">
        <v>0</v>
      </c>
      <c r="P13" s="55">
        <v>60000</v>
      </c>
      <c r="Q13" s="58">
        <v>0</v>
      </c>
    </row>
    <row r="14" spans="1:17" x14ac:dyDescent="0.25">
      <c r="A14" s="59">
        <v>8</v>
      </c>
      <c r="B14" s="53" t="s">
        <v>16</v>
      </c>
      <c r="C14" s="53" t="s">
        <v>17</v>
      </c>
      <c r="D14" s="53"/>
      <c r="E14" s="53"/>
      <c r="F14" s="53"/>
      <c r="G14" s="55" t="s">
        <v>82</v>
      </c>
      <c r="H14" s="56">
        <v>29</v>
      </c>
      <c r="I14" s="56">
        <v>418</v>
      </c>
      <c r="J14" s="57">
        <v>2020</v>
      </c>
      <c r="K14" s="55" t="s">
        <v>35</v>
      </c>
      <c r="L14" s="55">
        <v>1450</v>
      </c>
      <c r="M14" s="54" t="s">
        <v>103</v>
      </c>
      <c r="N14" s="55">
        <v>1191902</v>
      </c>
      <c r="O14" s="55">
        <v>491902</v>
      </c>
      <c r="P14" s="55">
        <v>700000</v>
      </c>
      <c r="Q14" s="58">
        <v>1234800</v>
      </c>
    </row>
    <row r="15" spans="1:17" x14ac:dyDescent="0.25">
      <c r="A15" s="59">
        <v>9</v>
      </c>
      <c r="B15" s="53" t="s">
        <v>16</v>
      </c>
      <c r="C15" s="53" t="s">
        <v>17</v>
      </c>
      <c r="D15" s="53"/>
      <c r="E15" s="53"/>
      <c r="F15" s="53"/>
      <c r="G15" s="55" t="s">
        <v>104</v>
      </c>
      <c r="H15" s="56">
        <v>45</v>
      </c>
      <c r="I15" s="56">
        <v>251</v>
      </c>
      <c r="J15" s="57">
        <v>2024</v>
      </c>
      <c r="K15" s="55" t="s">
        <v>35</v>
      </c>
      <c r="L15" s="55">
        <v>405</v>
      </c>
      <c r="M15" s="54" t="s">
        <v>105</v>
      </c>
      <c r="N15" s="55">
        <v>800000</v>
      </c>
      <c r="O15" s="55">
        <v>800000</v>
      </c>
      <c r="P15" s="55">
        <v>0</v>
      </c>
      <c r="Q15" s="58">
        <v>0</v>
      </c>
    </row>
    <row r="16" spans="1:17" x14ac:dyDescent="0.25">
      <c r="A16" s="59">
        <v>10</v>
      </c>
      <c r="B16" s="53" t="s">
        <v>16</v>
      </c>
      <c r="C16" s="53" t="s">
        <v>17</v>
      </c>
      <c r="D16" s="53"/>
      <c r="E16" s="53"/>
      <c r="F16" s="53"/>
      <c r="G16" s="55" t="s">
        <v>106</v>
      </c>
      <c r="H16" s="56">
        <v>45</v>
      </c>
      <c r="I16" s="56">
        <v>251</v>
      </c>
      <c r="J16" s="57">
        <v>2024</v>
      </c>
      <c r="K16" s="55" t="s">
        <v>35</v>
      </c>
      <c r="L16" s="55">
        <v>405</v>
      </c>
      <c r="M16" s="54" t="s">
        <v>107</v>
      </c>
      <c r="N16" s="55">
        <v>50000</v>
      </c>
      <c r="O16" s="55">
        <v>50000</v>
      </c>
      <c r="P16" s="55">
        <v>0</v>
      </c>
      <c r="Q16" s="58">
        <v>0</v>
      </c>
    </row>
    <row r="17" spans="1:17" x14ac:dyDescent="0.25">
      <c r="A17" s="59">
        <v>11</v>
      </c>
      <c r="B17" s="53" t="s">
        <v>16</v>
      </c>
      <c r="C17" s="53" t="s">
        <v>17</v>
      </c>
      <c r="D17" s="53"/>
      <c r="E17" s="53"/>
      <c r="F17" s="53"/>
      <c r="G17" s="55" t="s">
        <v>108</v>
      </c>
      <c r="H17" s="56">
        <v>45</v>
      </c>
      <c r="I17" s="56">
        <v>252</v>
      </c>
      <c r="J17" s="57">
        <v>2022</v>
      </c>
      <c r="K17" s="55" t="s">
        <v>35</v>
      </c>
      <c r="L17" s="55">
        <v>1090</v>
      </c>
      <c r="M17" s="54" t="s">
        <v>109</v>
      </c>
      <c r="N17" s="55">
        <v>0</v>
      </c>
      <c r="O17" s="55">
        <v>0</v>
      </c>
      <c r="P17" s="55">
        <v>0</v>
      </c>
      <c r="Q17" s="58">
        <v>0</v>
      </c>
    </row>
    <row r="18" spans="1:17" x14ac:dyDescent="0.25">
      <c r="A18" s="59">
        <v>12</v>
      </c>
      <c r="B18" s="53" t="s">
        <v>16</v>
      </c>
      <c r="C18" s="53" t="s">
        <v>17</v>
      </c>
      <c r="D18" s="53"/>
      <c r="E18" s="53"/>
      <c r="F18" s="53"/>
      <c r="G18" s="55" t="s">
        <v>110</v>
      </c>
      <c r="H18" s="56">
        <v>45</v>
      </c>
      <c r="I18" s="56">
        <v>252</v>
      </c>
      <c r="J18" s="57">
        <v>2022</v>
      </c>
      <c r="K18" s="55" t="s">
        <v>35</v>
      </c>
      <c r="L18" s="55">
        <v>1090</v>
      </c>
      <c r="M18" s="54" t="s">
        <v>111</v>
      </c>
      <c r="N18" s="55">
        <v>0</v>
      </c>
      <c r="O18" s="55">
        <v>0</v>
      </c>
      <c r="P18" s="55">
        <v>0</v>
      </c>
      <c r="Q18" s="58">
        <v>0</v>
      </c>
    </row>
    <row r="19" spans="1:17" x14ac:dyDescent="0.25">
      <c r="A19" s="59">
        <v>13</v>
      </c>
      <c r="B19" s="53" t="s">
        <v>16</v>
      </c>
      <c r="C19" s="53" t="s">
        <v>18</v>
      </c>
      <c r="D19" s="53" t="s">
        <v>80</v>
      </c>
      <c r="E19" s="53" t="s">
        <v>80</v>
      </c>
      <c r="F19" s="53" t="s">
        <v>80</v>
      </c>
      <c r="G19" s="55" t="s">
        <v>112</v>
      </c>
      <c r="H19" s="56">
        <v>46</v>
      </c>
      <c r="I19" s="56">
        <v>304</v>
      </c>
      <c r="J19" s="57">
        <v>2022</v>
      </c>
      <c r="K19" s="55" t="s">
        <v>35</v>
      </c>
      <c r="L19" s="55">
        <v>275</v>
      </c>
      <c r="M19" s="54" t="s">
        <v>113</v>
      </c>
      <c r="N19" s="55">
        <v>30000</v>
      </c>
      <c r="O19" s="55">
        <v>30000</v>
      </c>
      <c r="P19" s="55">
        <v>0</v>
      </c>
      <c r="Q19" s="58">
        <v>0</v>
      </c>
    </row>
    <row r="20" spans="1:17" x14ac:dyDescent="0.25">
      <c r="A20" s="59">
        <v>14</v>
      </c>
      <c r="B20" s="53" t="s">
        <v>16</v>
      </c>
      <c r="C20" s="53" t="s">
        <v>18</v>
      </c>
      <c r="D20" s="53" t="s">
        <v>114</v>
      </c>
      <c r="E20" s="53" t="s">
        <v>80</v>
      </c>
      <c r="F20" s="53" t="s">
        <v>115</v>
      </c>
      <c r="G20" s="55" t="s">
        <v>116</v>
      </c>
      <c r="H20" s="56">
        <v>44</v>
      </c>
      <c r="I20" s="56" t="s">
        <v>117</v>
      </c>
      <c r="J20" s="57">
        <v>2025</v>
      </c>
      <c r="K20" s="55" t="s">
        <v>35</v>
      </c>
      <c r="L20" s="55">
        <v>1800</v>
      </c>
      <c r="M20" s="54" t="s">
        <v>118</v>
      </c>
      <c r="N20" s="55">
        <v>1250000</v>
      </c>
      <c r="O20" s="55">
        <v>1250000</v>
      </c>
      <c r="P20" s="55">
        <v>0</v>
      </c>
      <c r="Q20" s="58">
        <v>0</v>
      </c>
    </row>
    <row r="21" spans="1:17" x14ac:dyDescent="0.25">
      <c r="A21" s="59">
        <v>15</v>
      </c>
      <c r="B21" s="53" t="s">
        <v>16</v>
      </c>
      <c r="C21" s="53" t="s">
        <v>18</v>
      </c>
      <c r="D21" s="53" t="s">
        <v>114</v>
      </c>
      <c r="E21" s="53" t="s">
        <v>80</v>
      </c>
      <c r="F21" s="53" t="s">
        <v>115</v>
      </c>
      <c r="G21" s="55" t="s">
        <v>119</v>
      </c>
      <c r="H21" s="56">
        <v>44</v>
      </c>
      <c r="I21" s="56" t="s">
        <v>117</v>
      </c>
      <c r="J21" s="57">
        <v>2025</v>
      </c>
      <c r="K21" s="55" t="s">
        <v>35</v>
      </c>
      <c r="L21" s="55">
        <v>1800</v>
      </c>
      <c r="M21" s="54" t="s">
        <v>120</v>
      </c>
      <c r="N21" s="55">
        <v>90000</v>
      </c>
      <c r="O21" s="55">
        <v>90000</v>
      </c>
      <c r="P21" s="55">
        <v>0</v>
      </c>
      <c r="Q21" s="58">
        <v>0</v>
      </c>
    </row>
    <row r="22" spans="1:17" x14ac:dyDescent="0.25">
      <c r="A22" s="59">
        <v>16</v>
      </c>
      <c r="B22" s="53" t="s">
        <v>16</v>
      </c>
      <c r="C22" s="53" t="s">
        <v>17</v>
      </c>
      <c r="D22" s="53"/>
      <c r="E22" s="53"/>
      <c r="F22" s="53"/>
      <c r="G22" s="55" t="s">
        <v>121</v>
      </c>
      <c r="H22" s="56" t="s">
        <v>122</v>
      </c>
      <c r="I22" s="56" t="s">
        <v>123</v>
      </c>
      <c r="J22" s="57">
        <v>2019</v>
      </c>
      <c r="K22" s="55" t="s">
        <v>35</v>
      </c>
      <c r="L22" s="55">
        <v>1210</v>
      </c>
      <c r="M22" s="54" t="s">
        <v>124</v>
      </c>
      <c r="N22" s="55">
        <v>100000</v>
      </c>
      <c r="O22" s="55">
        <v>0</v>
      </c>
      <c r="P22" s="55">
        <v>100000</v>
      </c>
      <c r="Q22" s="58">
        <v>30040</v>
      </c>
    </row>
    <row r="23" spans="1:17" x14ac:dyDescent="0.25">
      <c r="A23" s="59">
        <v>17</v>
      </c>
      <c r="B23" s="53" t="s">
        <v>16</v>
      </c>
      <c r="C23" s="53" t="s">
        <v>17</v>
      </c>
      <c r="D23" s="53"/>
      <c r="E23" s="53"/>
      <c r="F23" s="53"/>
      <c r="G23" s="55" t="s">
        <v>20</v>
      </c>
      <c r="H23" s="56">
        <v>8</v>
      </c>
      <c r="I23" s="56">
        <v>336</v>
      </c>
      <c r="J23" s="57">
        <v>2019</v>
      </c>
      <c r="K23" s="55" t="s">
        <v>35</v>
      </c>
      <c r="L23" s="55">
        <v>950</v>
      </c>
      <c r="M23" s="54" t="s">
        <v>125</v>
      </c>
      <c r="N23" s="55">
        <v>0</v>
      </c>
      <c r="O23" s="55">
        <v>0</v>
      </c>
      <c r="P23" s="55">
        <v>0</v>
      </c>
      <c r="Q23" s="58">
        <v>0</v>
      </c>
    </row>
    <row r="24" spans="1:17" x14ac:dyDescent="0.25">
      <c r="A24" s="59">
        <v>18</v>
      </c>
      <c r="B24" s="53" t="s">
        <v>16</v>
      </c>
      <c r="C24" s="53" t="s">
        <v>17</v>
      </c>
      <c r="D24" s="53"/>
      <c r="E24" s="53"/>
      <c r="F24" s="53"/>
      <c r="G24" s="55" t="s">
        <v>126</v>
      </c>
      <c r="H24" s="56">
        <v>8</v>
      </c>
      <c r="I24" s="56">
        <v>336</v>
      </c>
      <c r="J24" s="57">
        <v>2019</v>
      </c>
      <c r="K24" s="55" t="s">
        <v>35</v>
      </c>
      <c r="L24" s="55">
        <v>950</v>
      </c>
      <c r="M24" s="54" t="s">
        <v>127</v>
      </c>
      <c r="N24" s="55">
        <v>0</v>
      </c>
      <c r="O24" s="55">
        <v>0</v>
      </c>
      <c r="P24" s="55">
        <v>0</v>
      </c>
      <c r="Q24" s="58">
        <v>0</v>
      </c>
    </row>
    <row r="25" spans="1:17" x14ac:dyDescent="0.25">
      <c r="A25" s="59">
        <v>19</v>
      </c>
      <c r="B25" s="53" t="s">
        <v>16</v>
      </c>
      <c r="C25" s="53" t="s">
        <v>17</v>
      </c>
      <c r="D25" s="53"/>
      <c r="E25" s="53"/>
      <c r="F25" s="53"/>
      <c r="G25" s="55" t="s">
        <v>128</v>
      </c>
      <c r="H25" s="56">
        <v>27</v>
      </c>
      <c r="I25" s="56" t="s">
        <v>129</v>
      </c>
      <c r="J25" s="57">
        <v>2024</v>
      </c>
      <c r="K25" s="55" t="s">
        <v>35</v>
      </c>
      <c r="L25" s="55">
        <v>6190</v>
      </c>
      <c r="M25" s="54" t="s">
        <v>130</v>
      </c>
      <c r="N25" s="55">
        <v>200000</v>
      </c>
      <c r="O25" s="55">
        <v>0</v>
      </c>
      <c r="P25" s="55">
        <v>200000</v>
      </c>
      <c r="Q25" s="58">
        <v>65424</v>
      </c>
    </row>
    <row r="26" spans="1:17" x14ac:dyDescent="0.25">
      <c r="A26" s="59">
        <v>20</v>
      </c>
      <c r="B26" s="53" t="s">
        <v>16</v>
      </c>
      <c r="C26" s="53" t="s">
        <v>17</v>
      </c>
      <c r="D26" s="53"/>
      <c r="E26" s="53"/>
      <c r="F26" s="53"/>
      <c r="G26" s="55" t="s">
        <v>131</v>
      </c>
      <c r="H26" s="56">
        <v>23</v>
      </c>
      <c r="I26" s="56">
        <v>318</v>
      </c>
      <c r="J26" s="57">
        <v>2020</v>
      </c>
      <c r="K26" s="55" t="s">
        <v>35</v>
      </c>
      <c r="L26" s="55">
        <v>550</v>
      </c>
      <c r="M26" s="54" t="s">
        <v>132</v>
      </c>
      <c r="N26" s="55">
        <v>100000</v>
      </c>
      <c r="O26" s="55">
        <v>0</v>
      </c>
      <c r="P26" s="55">
        <v>100000</v>
      </c>
      <c r="Q26" s="58">
        <v>13925</v>
      </c>
    </row>
    <row r="27" spans="1:17" x14ac:dyDescent="0.25">
      <c r="A27" s="59">
        <v>21</v>
      </c>
      <c r="B27" s="53" t="s">
        <v>16</v>
      </c>
      <c r="C27" s="53" t="s">
        <v>17</v>
      </c>
      <c r="D27" s="53"/>
      <c r="E27" s="53"/>
      <c r="F27" s="53"/>
      <c r="G27" s="55" t="s">
        <v>133</v>
      </c>
      <c r="H27" s="56">
        <v>54</v>
      </c>
      <c r="I27" s="56">
        <v>2151</v>
      </c>
      <c r="J27" s="57">
        <v>2028</v>
      </c>
      <c r="K27" s="55" t="s">
        <v>79</v>
      </c>
      <c r="L27" s="55">
        <v>1</v>
      </c>
      <c r="M27" s="54" t="s">
        <v>134</v>
      </c>
      <c r="N27" s="55">
        <v>200000</v>
      </c>
      <c r="O27" s="55">
        <v>0</v>
      </c>
      <c r="P27" s="55">
        <v>200000</v>
      </c>
      <c r="Q27" s="58">
        <v>0</v>
      </c>
    </row>
    <row r="28" spans="1:17" x14ac:dyDescent="0.25">
      <c r="A28" s="59">
        <v>22</v>
      </c>
      <c r="B28" s="53" t="s">
        <v>16</v>
      </c>
      <c r="C28" s="53" t="s">
        <v>17</v>
      </c>
      <c r="D28" s="53"/>
      <c r="E28" s="53"/>
      <c r="F28" s="53"/>
      <c r="G28" s="55" t="s">
        <v>135</v>
      </c>
      <c r="H28" s="56">
        <v>37</v>
      </c>
      <c r="I28" s="56" t="s">
        <v>136</v>
      </c>
      <c r="J28" s="57" t="s">
        <v>137</v>
      </c>
      <c r="K28" s="55" t="s">
        <v>35</v>
      </c>
      <c r="L28" s="55">
        <v>140</v>
      </c>
      <c r="M28" s="54" t="s">
        <v>138</v>
      </c>
      <c r="N28" s="55">
        <v>0</v>
      </c>
      <c r="O28" s="55">
        <v>0</v>
      </c>
      <c r="P28" s="55">
        <v>0</v>
      </c>
      <c r="Q28" s="58">
        <v>961</v>
      </c>
    </row>
    <row r="29" spans="1:17" x14ac:dyDescent="0.25">
      <c r="A29" s="61" t="s">
        <v>21</v>
      </c>
      <c r="B29" s="62" t="s">
        <v>16</v>
      </c>
      <c r="C29" s="63" t="s">
        <v>22</v>
      </c>
      <c r="D29" s="63" t="s">
        <v>22</v>
      </c>
      <c r="E29" s="63" t="s">
        <v>22</v>
      </c>
      <c r="F29" s="63" t="s">
        <v>22</v>
      </c>
      <c r="G29" s="63" t="s">
        <v>22</v>
      </c>
      <c r="H29" s="63" t="s">
        <v>22</v>
      </c>
      <c r="I29" s="63" t="s">
        <v>22</v>
      </c>
      <c r="J29" s="63" t="s">
        <v>22</v>
      </c>
      <c r="K29" s="63" t="s">
        <v>22</v>
      </c>
      <c r="L29" s="63" t="s">
        <v>22</v>
      </c>
      <c r="M29" s="64" t="s">
        <v>22</v>
      </c>
      <c r="N29" s="65">
        <v>60073005</v>
      </c>
      <c r="O29" s="65">
        <v>37577515</v>
      </c>
      <c r="P29" s="65">
        <v>22495490</v>
      </c>
      <c r="Q29" s="65">
        <v>12949498</v>
      </c>
    </row>
    <row r="30" spans="1:17" x14ac:dyDescent="0.25">
      <c r="A30" s="52">
        <v>1</v>
      </c>
      <c r="B30" s="53" t="s">
        <v>23</v>
      </c>
      <c r="C30" s="53" t="s">
        <v>17</v>
      </c>
      <c r="D30" s="53"/>
      <c r="E30" s="53"/>
      <c r="F30" s="53"/>
      <c r="G30" s="55" t="s">
        <v>139</v>
      </c>
      <c r="H30" s="56">
        <v>23</v>
      </c>
      <c r="I30" s="56">
        <v>1737</v>
      </c>
      <c r="J30" s="57">
        <v>2024</v>
      </c>
      <c r="K30" s="55" t="s">
        <v>35</v>
      </c>
      <c r="L30" s="55">
        <v>365</v>
      </c>
      <c r="M30" s="54" t="s">
        <v>140</v>
      </c>
      <c r="N30" s="55">
        <v>0</v>
      </c>
      <c r="O30" s="55">
        <v>0</v>
      </c>
      <c r="P30" s="55">
        <v>0</v>
      </c>
      <c r="Q30" s="58">
        <v>0</v>
      </c>
    </row>
    <row r="31" spans="1:17" x14ac:dyDescent="0.25">
      <c r="A31" s="59">
        <v>2</v>
      </c>
      <c r="B31" s="53" t="s">
        <v>23</v>
      </c>
      <c r="C31" s="53" t="s">
        <v>18</v>
      </c>
      <c r="D31" s="53" t="s">
        <v>141</v>
      </c>
      <c r="E31" s="53" t="s">
        <v>80</v>
      </c>
      <c r="F31" s="53" t="s">
        <v>142</v>
      </c>
      <c r="G31" s="55" t="s">
        <v>143</v>
      </c>
      <c r="H31" s="56">
        <v>23</v>
      </c>
      <c r="I31" s="56">
        <v>1728</v>
      </c>
      <c r="J31" s="57">
        <v>2021</v>
      </c>
      <c r="K31" s="55" t="s">
        <v>35</v>
      </c>
      <c r="L31" s="55">
        <v>510</v>
      </c>
      <c r="M31" s="54" t="s">
        <v>144</v>
      </c>
      <c r="N31" s="55">
        <v>357313</v>
      </c>
      <c r="O31" s="55">
        <v>357313</v>
      </c>
      <c r="P31" s="55">
        <v>0</v>
      </c>
      <c r="Q31" s="58">
        <v>0</v>
      </c>
    </row>
    <row r="32" spans="1:17" x14ac:dyDescent="0.25">
      <c r="A32" s="59">
        <v>3</v>
      </c>
      <c r="B32" s="53" t="s">
        <v>23</v>
      </c>
      <c r="C32" s="53" t="s">
        <v>18</v>
      </c>
      <c r="D32" s="53" t="s">
        <v>145</v>
      </c>
      <c r="E32" s="53" t="s">
        <v>80</v>
      </c>
      <c r="F32" s="53" t="s">
        <v>142</v>
      </c>
      <c r="G32" s="55" t="s">
        <v>146</v>
      </c>
      <c r="H32" s="56">
        <v>29</v>
      </c>
      <c r="I32" s="56">
        <v>159</v>
      </c>
      <c r="J32" s="57">
        <v>2021</v>
      </c>
      <c r="K32" s="55" t="s">
        <v>79</v>
      </c>
      <c r="L32" s="55">
        <v>1</v>
      </c>
      <c r="M32" s="54" t="s">
        <v>147</v>
      </c>
      <c r="N32" s="55">
        <v>553999</v>
      </c>
      <c r="O32" s="55">
        <v>553999</v>
      </c>
      <c r="P32" s="55">
        <v>0</v>
      </c>
      <c r="Q32" s="58">
        <v>0</v>
      </c>
    </row>
    <row r="33" spans="1:17" x14ac:dyDescent="0.25">
      <c r="A33" s="59">
        <v>4</v>
      </c>
      <c r="B33" s="53" t="s">
        <v>23</v>
      </c>
      <c r="C33" s="53" t="s">
        <v>18</v>
      </c>
      <c r="D33" s="53" t="s">
        <v>145</v>
      </c>
      <c r="E33" s="53" t="s">
        <v>80</v>
      </c>
      <c r="F33" s="53" t="s">
        <v>142</v>
      </c>
      <c r="G33" s="55" t="s">
        <v>148</v>
      </c>
      <c r="H33" s="56">
        <v>29</v>
      </c>
      <c r="I33" s="56">
        <v>1501</v>
      </c>
      <c r="J33" s="57">
        <v>2021</v>
      </c>
      <c r="K33" s="55" t="s">
        <v>35</v>
      </c>
      <c r="L33" s="55">
        <v>410</v>
      </c>
      <c r="M33" s="54" t="s">
        <v>149</v>
      </c>
      <c r="N33" s="55">
        <v>64394</v>
      </c>
      <c r="O33" s="55">
        <v>64394</v>
      </c>
      <c r="P33" s="55">
        <v>0</v>
      </c>
      <c r="Q33" s="58">
        <v>0</v>
      </c>
    </row>
    <row r="34" spans="1:17" x14ac:dyDescent="0.25">
      <c r="A34" s="59">
        <v>5</v>
      </c>
      <c r="B34" s="53" t="s">
        <v>23</v>
      </c>
      <c r="C34" s="53" t="s">
        <v>17</v>
      </c>
      <c r="D34" s="53"/>
      <c r="E34" s="53"/>
      <c r="F34" s="53"/>
      <c r="G34" s="55" t="s">
        <v>150</v>
      </c>
      <c r="H34" s="56">
        <v>18</v>
      </c>
      <c r="I34" s="56">
        <v>1519</v>
      </c>
      <c r="J34" s="57">
        <v>2022</v>
      </c>
      <c r="K34" s="55" t="s">
        <v>35</v>
      </c>
      <c r="L34" s="55">
        <v>635</v>
      </c>
      <c r="M34" s="54" t="s">
        <v>151</v>
      </c>
      <c r="N34" s="55">
        <v>0</v>
      </c>
      <c r="O34" s="55">
        <v>0</v>
      </c>
      <c r="P34" s="55">
        <v>0</v>
      </c>
      <c r="Q34" s="58">
        <v>0</v>
      </c>
    </row>
    <row r="35" spans="1:17" ht="15.75" customHeight="1" x14ac:dyDescent="0.25">
      <c r="A35" s="59">
        <v>6</v>
      </c>
      <c r="B35" s="53" t="s">
        <v>23</v>
      </c>
      <c r="C35" s="53" t="s">
        <v>17</v>
      </c>
      <c r="D35" s="53"/>
      <c r="E35" s="53"/>
      <c r="F35" s="53"/>
      <c r="G35" s="55" t="s">
        <v>152</v>
      </c>
      <c r="H35" s="56">
        <v>9</v>
      </c>
      <c r="I35" s="56">
        <v>1544</v>
      </c>
      <c r="J35" s="57">
        <v>2022</v>
      </c>
      <c r="K35" s="55" t="s">
        <v>35</v>
      </c>
      <c r="L35" s="55">
        <v>200</v>
      </c>
      <c r="M35" s="54" t="s">
        <v>153</v>
      </c>
      <c r="N35" s="55">
        <v>0</v>
      </c>
      <c r="O35" s="55">
        <v>0</v>
      </c>
      <c r="P35" s="55">
        <v>0</v>
      </c>
      <c r="Q35" s="58">
        <v>0</v>
      </c>
    </row>
    <row r="36" spans="1:17" x14ac:dyDescent="0.25">
      <c r="A36" s="59">
        <v>7</v>
      </c>
      <c r="B36" s="53" t="s">
        <v>23</v>
      </c>
      <c r="C36" s="53" t="s">
        <v>17</v>
      </c>
      <c r="D36" s="53"/>
      <c r="E36" s="53"/>
      <c r="F36" s="53"/>
      <c r="G36" s="55" t="s">
        <v>154</v>
      </c>
      <c r="H36" s="56">
        <v>21</v>
      </c>
      <c r="I36" s="56">
        <v>1619</v>
      </c>
      <c r="J36" s="57">
        <v>2022</v>
      </c>
      <c r="K36" s="55" t="s">
        <v>35</v>
      </c>
      <c r="L36" s="55">
        <v>290</v>
      </c>
      <c r="M36" s="54" t="s">
        <v>155</v>
      </c>
      <c r="N36" s="55">
        <v>0</v>
      </c>
      <c r="O36" s="55">
        <v>0</v>
      </c>
      <c r="P36" s="55">
        <v>0</v>
      </c>
      <c r="Q36" s="58">
        <v>0</v>
      </c>
    </row>
    <row r="37" spans="1:17" x14ac:dyDescent="0.25">
      <c r="A37" s="59">
        <v>8</v>
      </c>
      <c r="B37" s="53" t="s">
        <v>23</v>
      </c>
      <c r="C37" s="53" t="s">
        <v>17</v>
      </c>
      <c r="D37" s="53"/>
      <c r="E37" s="53"/>
      <c r="F37" s="53"/>
      <c r="G37" s="55" t="s">
        <v>156</v>
      </c>
      <c r="H37" s="56">
        <v>9</v>
      </c>
      <c r="I37" s="56">
        <v>1821</v>
      </c>
      <c r="J37" s="57">
        <v>2022</v>
      </c>
      <c r="K37" s="55" t="s">
        <v>35</v>
      </c>
      <c r="L37" s="55">
        <v>85</v>
      </c>
      <c r="M37" s="54" t="s">
        <v>157</v>
      </c>
      <c r="N37" s="55">
        <v>0</v>
      </c>
      <c r="O37" s="55">
        <v>0</v>
      </c>
      <c r="P37" s="55">
        <v>0</v>
      </c>
      <c r="Q37" s="58">
        <v>0</v>
      </c>
    </row>
    <row r="38" spans="1:17" x14ac:dyDescent="0.25">
      <c r="A38" s="59">
        <v>9</v>
      </c>
      <c r="B38" s="53" t="s">
        <v>23</v>
      </c>
      <c r="C38" s="53" t="s">
        <v>17</v>
      </c>
      <c r="D38" s="53"/>
      <c r="E38" s="53"/>
      <c r="F38" s="53"/>
      <c r="G38" s="55" t="s">
        <v>158</v>
      </c>
      <c r="H38" s="56">
        <v>18</v>
      </c>
      <c r="I38" s="56">
        <v>195</v>
      </c>
      <c r="J38" s="57">
        <v>2022</v>
      </c>
      <c r="K38" s="55" t="s">
        <v>79</v>
      </c>
      <c r="L38" s="55">
        <v>1</v>
      </c>
      <c r="M38" s="54" t="s">
        <v>159</v>
      </c>
      <c r="N38" s="55">
        <v>0</v>
      </c>
      <c r="O38" s="55">
        <v>0</v>
      </c>
      <c r="P38" s="55">
        <v>0</v>
      </c>
      <c r="Q38" s="58">
        <v>0</v>
      </c>
    </row>
    <row r="39" spans="1:17" x14ac:dyDescent="0.25">
      <c r="A39" s="59">
        <v>10</v>
      </c>
      <c r="B39" s="53" t="s">
        <v>23</v>
      </c>
      <c r="C39" s="53" t="s">
        <v>17</v>
      </c>
      <c r="D39" s="53"/>
      <c r="E39" s="53"/>
      <c r="F39" s="53"/>
      <c r="G39" s="55" t="s">
        <v>160</v>
      </c>
      <c r="H39" s="56">
        <v>21</v>
      </c>
      <c r="I39" s="56">
        <v>255</v>
      </c>
      <c r="J39" s="57">
        <v>2022</v>
      </c>
      <c r="K39" s="55" t="s">
        <v>79</v>
      </c>
      <c r="L39" s="55">
        <v>1</v>
      </c>
      <c r="M39" s="54" t="s">
        <v>161</v>
      </c>
      <c r="N39" s="55">
        <v>0</v>
      </c>
      <c r="O39" s="55">
        <v>0</v>
      </c>
      <c r="P39" s="55">
        <v>0</v>
      </c>
      <c r="Q39" s="58">
        <v>0</v>
      </c>
    </row>
    <row r="40" spans="1:17" x14ac:dyDescent="0.25">
      <c r="A40" s="59">
        <v>11</v>
      </c>
      <c r="B40" s="53" t="s">
        <v>23</v>
      </c>
      <c r="C40" s="53" t="s">
        <v>17</v>
      </c>
      <c r="D40" s="53"/>
      <c r="E40" s="53"/>
      <c r="F40" s="53"/>
      <c r="G40" s="55" t="s">
        <v>162</v>
      </c>
      <c r="H40" s="56">
        <v>33</v>
      </c>
      <c r="I40" s="56">
        <v>1012</v>
      </c>
      <c r="J40" s="57">
        <v>2023</v>
      </c>
      <c r="K40" s="55" t="s">
        <v>79</v>
      </c>
      <c r="L40" s="55">
        <v>1</v>
      </c>
      <c r="M40" s="54" t="s">
        <v>163</v>
      </c>
      <c r="N40" s="55">
        <v>934000</v>
      </c>
      <c r="O40" s="55">
        <v>934000</v>
      </c>
      <c r="P40" s="55">
        <v>0</v>
      </c>
      <c r="Q40" s="58">
        <v>0</v>
      </c>
    </row>
    <row r="41" spans="1:17" x14ac:dyDescent="0.25">
      <c r="A41" s="59">
        <v>12</v>
      </c>
      <c r="B41" s="53" t="s">
        <v>23</v>
      </c>
      <c r="C41" s="53" t="s">
        <v>17</v>
      </c>
      <c r="D41" s="53"/>
      <c r="E41" s="53"/>
      <c r="F41" s="53"/>
      <c r="G41" s="55" t="s">
        <v>164</v>
      </c>
      <c r="H41" s="56">
        <v>29</v>
      </c>
      <c r="I41" s="56">
        <v>1699</v>
      </c>
      <c r="J41" s="57">
        <v>2021</v>
      </c>
      <c r="K41" s="55" t="s">
        <v>35</v>
      </c>
      <c r="L41" s="55">
        <v>4570</v>
      </c>
      <c r="M41" s="54" t="s">
        <v>165</v>
      </c>
      <c r="N41" s="55">
        <v>0</v>
      </c>
      <c r="O41" s="55">
        <v>0</v>
      </c>
      <c r="P41" s="55">
        <v>0</v>
      </c>
      <c r="Q41" s="58">
        <v>0</v>
      </c>
    </row>
    <row r="42" spans="1:17" x14ac:dyDescent="0.25">
      <c r="A42" s="59">
        <v>13</v>
      </c>
      <c r="B42" s="53" t="s">
        <v>23</v>
      </c>
      <c r="C42" s="53" t="s">
        <v>17</v>
      </c>
      <c r="D42" s="53"/>
      <c r="E42" s="53"/>
      <c r="F42" s="53"/>
      <c r="G42" s="55" t="s">
        <v>83</v>
      </c>
      <c r="H42" s="56">
        <v>24</v>
      </c>
      <c r="I42" s="56">
        <v>1787</v>
      </c>
      <c r="J42" s="57">
        <v>2020</v>
      </c>
      <c r="K42" s="55" t="s">
        <v>35</v>
      </c>
      <c r="L42" s="55">
        <v>1830</v>
      </c>
      <c r="M42" s="54" t="s">
        <v>166</v>
      </c>
      <c r="N42" s="55">
        <v>2549800</v>
      </c>
      <c r="O42" s="55">
        <v>0</v>
      </c>
      <c r="P42" s="55">
        <v>2549800</v>
      </c>
      <c r="Q42" s="58">
        <v>2007101</v>
      </c>
    </row>
    <row r="43" spans="1:17" x14ac:dyDescent="0.25">
      <c r="A43" s="59">
        <v>14</v>
      </c>
      <c r="B43" s="53" t="s">
        <v>23</v>
      </c>
      <c r="C43" s="53" t="s">
        <v>17</v>
      </c>
      <c r="D43" s="53"/>
      <c r="E43" s="53"/>
      <c r="F43" s="53"/>
      <c r="G43" s="55" t="s">
        <v>167</v>
      </c>
      <c r="H43" s="56">
        <v>27</v>
      </c>
      <c r="I43" s="56">
        <v>296</v>
      </c>
      <c r="J43" s="57">
        <v>2019</v>
      </c>
      <c r="K43" s="55" t="s">
        <v>79</v>
      </c>
      <c r="L43" s="55">
        <v>1</v>
      </c>
      <c r="M43" s="54" t="s">
        <v>168</v>
      </c>
      <c r="N43" s="55">
        <v>950000</v>
      </c>
      <c r="O43" s="55">
        <v>950000</v>
      </c>
      <c r="P43" s="55">
        <v>0</v>
      </c>
      <c r="Q43" s="58">
        <v>0</v>
      </c>
    </row>
    <row r="44" spans="1:17" x14ac:dyDescent="0.25">
      <c r="A44" s="59">
        <v>15</v>
      </c>
      <c r="B44" s="53" t="s">
        <v>23</v>
      </c>
      <c r="C44" s="53" t="s">
        <v>17</v>
      </c>
      <c r="D44" s="53"/>
      <c r="E44" s="53"/>
      <c r="F44" s="53"/>
      <c r="G44" s="55" t="s">
        <v>169</v>
      </c>
      <c r="H44" s="56">
        <v>30</v>
      </c>
      <c r="I44" s="56">
        <v>400</v>
      </c>
      <c r="J44" s="57">
        <v>2029</v>
      </c>
      <c r="K44" s="55" t="s">
        <v>79</v>
      </c>
      <c r="L44" s="55">
        <v>1</v>
      </c>
      <c r="M44" s="54" t="s">
        <v>170</v>
      </c>
      <c r="N44" s="55">
        <v>350000</v>
      </c>
      <c r="O44" s="55">
        <v>0</v>
      </c>
      <c r="P44" s="55">
        <v>350000</v>
      </c>
      <c r="Q44" s="58">
        <v>279886</v>
      </c>
    </row>
    <row r="45" spans="1:17" x14ac:dyDescent="0.25">
      <c r="A45" s="59">
        <v>16</v>
      </c>
      <c r="B45" s="53" t="s">
        <v>23</v>
      </c>
      <c r="C45" s="53" t="s">
        <v>17</v>
      </c>
      <c r="D45" s="53"/>
      <c r="E45" s="53"/>
      <c r="F45" s="53"/>
      <c r="G45" s="55" t="s">
        <v>171</v>
      </c>
      <c r="H45" s="56">
        <v>32</v>
      </c>
      <c r="I45" s="56">
        <v>1837</v>
      </c>
      <c r="J45" s="57">
        <v>2022</v>
      </c>
      <c r="K45" s="55" t="s">
        <v>35</v>
      </c>
      <c r="L45" s="55">
        <v>1460</v>
      </c>
      <c r="M45" s="54" t="s">
        <v>172</v>
      </c>
      <c r="N45" s="55">
        <v>0</v>
      </c>
      <c r="O45" s="55">
        <v>0</v>
      </c>
      <c r="P45" s="55">
        <v>0</v>
      </c>
      <c r="Q45" s="58">
        <v>8628</v>
      </c>
    </row>
    <row r="46" spans="1:17" x14ac:dyDescent="0.25">
      <c r="A46" s="59">
        <v>17</v>
      </c>
      <c r="B46" s="53" t="s">
        <v>23</v>
      </c>
      <c r="C46" s="53" t="s">
        <v>18</v>
      </c>
      <c r="D46" s="53"/>
      <c r="E46" s="53"/>
      <c r="F46" s="53"/>
      <c r="G46" s="55" t="s">
        <v>80</v>
      </c>
      <c r="H46" s="56">
        <v>11</v>
      </c>
      <c r="I46" s="56">
        <v>205</v>
      </c>
      <c r="J46" s="57">
        <v>2029</v>
      </c>
      <c r="K46" s="55" t="s">
        <v>173</v>
      </c>
      <c r="L46" s="55">
        <v>1</v>
      </c>
      <c r="M46" s="54" t="s">
        <v>174</v>
      </c>
      <c r="N46" s="55">
        <v>796000</v>
      </c>
      <c r="O46" s="55">
        <v>796000</v>
      </c>
      <c r="P46" s="55">
        <v>0</v>
      </c>
      <c r="Q46" s="58">
        <v>0</v>
      </c>
    </row>
    <row r="47" spans="1:17" x14ac:dyDescent="0.25">
      <c r="A47" s="59">
        <v>18</v>
      </c>
      <c r="B47" s="53" t="s">
        <v>23</v>
      </c>
      <c r="C47" s="53" t="s">
        <v>18</v>
      </c>
      <c r="D47" s="53"/>
      <c r="E47" s="53"/>
      <c r="F47" s="53"/>
      <c r="G47" s="55" t="s">
        <v>80</v>
      </c>
      <c r="H47" s="56">
        <v>11</v>
      </c>
      <c r="I47" s="56" t="s">
        <v>175</v>
      </c>
      <c r="J47" s="57">
        <v>2029</v>
      </c>
      <c r="K47" s="55" t="s">
        <v>35</v>
      </c>
      <c r="L47" s="55">
        <v>562</v>
      </c>
      <c r="M47" s="54" t="s">
        <v>174</v>
      </c>
      <c r="N47" s="55">
        <v>101013</v>
      </c>
      <c r="O47" s="55">
        <v>101013</v>
      </c>
      <c r="P47" s="55">
        <v>0</v>
      </c>
      <c r="Q47" s="58">
        <v>0</v>
      </c>
    </row>
    <row r="48" spans="1:17" x14ac:dyDescent="0.25">
      <c r="A48" s="59">
        <v>19</v>
      </c>
      <c r="B48" s="53" t="s">
        <v>23</v>
      </c>
      <c r="C48" s="53" t="s">
        <v>18</v>
      </c>
      <c r="D48" s="53"/>
      <c r="E48" s="53"/>
      <c r="F48" s="53"/>
      <c r="G48" s="55" t="s">
        <v>80</v>
      </c>
      <c r="H48" s="56">
        <v>11</v>
      </c>
      <c r="I48" s="56" t="s">
        <v>176</v>
      </c>
      <c r="J48" s="57">
        <v>2023</v>
      </c>
      <c r="K48" s="55" t="s">
        <v>35</v>
      </c>
      <c r="L48" s="55">
        <v>721</v>
      </c>
      <c r="M48" s="54" t="s">
        <v>174</v>
      </c>
      <c r="N48" s="55">
        <v>112635</v>
      </c>
      <c r="O48" s="55">
        <v>112635</v>
      </c>
      <c r="P48" s="55">
        <v>0</v>
      </c>
      <c r="Q48" s="58">
        <v>0</v>
      </c>
    </row>
    <row r="49" spans="1:17" x14ac:dyDescent="0.25">
      <c r="A49" s="61" t="s">
        <v>21</v>
      </c>
      <c r="B49" s="62" t="s">
        <v>23</v>
      </c>
      <c r="C49" s="63" t="s">
        <v>22</v>
      </c>
      <c r="D49" s="63" t="s">
        <v>22</v>
      </c>
      <c r="E49" s="63" t="s">
        <v>22</v>
      </c>
      <c r="F49" s="63" t="s">
        <v>22</v>
      </c>
      <c r="G49" s="63" t="s">
        <v>22</v>
      </c>
      <c r="H49" s="66"/>
      <c r="I49" s="66"/>
      <c r="J49" s="66"/>
      <c r="K49" s="63"/>
      <c r="L49" s="63"/>
      <c r="M49" s="64" t="s">
        <v>22</v>
      </c>
      <c r="N49" s="65">
        <v>6769154</v>
      </c>
      <c r="O49" s="65">
        <v>3869354</v>
      </c>
      <c r="P49" s="65">
        <v>2899800</v>
      </c>
      <c r="Q49" s="65">
        <v>2295615</v>
      </c>
    </row>
    <row r="50" spans="1:17" x14ac:dyDescent="0.25">
      <c r="A50" s="52">
        <v>1</v>
      </c>
      <c r="B50" s="53" t="s">
        <v>24</v>
      </c>
      <c r="C50" s="53"/>
      <c r="D50" s="53"/>
      <c r="E50" s="53"/>
      <c r="F50" s="53"/>
      <c r="G50" s="55"/>
      <c r="H50" s="56"/>
      <c r="I50" s="56"/>
      <c r="J50" s="57"/>
      <c r="K50" s="55"/>
      <c r="L50" s="55"/>
      <c r="M50" s="54"/>
      <c r="N50" s="55"/>
      <c r="O50" s="55"/>
      <c r="P50" s="55"/>
      <c r="Q50" s="58"/>
    </row>
    <row r="51" spans="1:17" x14ac:dyDescent="0.25">
      <c r="A51" s="59">
        <v>2</v>
      </c>
      <c r="B51" s="53" t="s">
        <v>24</v>
      </c>
      <c r="C51" s="53"/>
      <c r="D51" s="53"/>
      <c r="E51" s="53"/>
      <c r="F51" s="53"/>
      <c r="G51" s="55"/>
      <c r="H51" s="56"/>
      <c r="I51" s="56"/>
      <c r="J51" s="57"/>
      <c r="K51" s="55"/>
      <c r="L51" s="55"/>
      <c r="M51" s="54"/>
      <c r="N51" s="55"/>
      <c r="O51" s="55"/>
      <c r="P51" s="55"/>
      <c r="Q51" s="58"/>
    </row>
    <row r="52" spans="1:17" x14ac:dyDescent="0.25">
      <c r="A52" s="59">
        <v>3</v>
      </c>
      <c r="B52" s="53" t="s">
        <v>24</v>
      </c>
      <c r="C52" s="53"/>
      <c r="D52" s="53"/>
      <c r="E52" s="53"/>
      <c r="F52" s="53"/>
      <c r="G52" s="55"/>
      <c r="H52" s="56"/>
      <c r="I52" s="56"/>
      <c r="J52" s="57"/>
      <c r="K52" s="55"/>
      <c r="L52" s="55"/>
      <c r="M52" s="54"/>
      <c r="N52" s="55"/>
      <c r="O52" s="55"/>
      <c r="P52" s="55"/>
      <c r="Q52" s="58"/>
    </row>
    <row r="53" spans="1:17" x14ac:dyDescent="0.25">
      <c r="A53" s="61" t="s">
        <v>21</v>
      </c>
      <c r="B53" s="62" t="s">
        <v>24</v>
      </c>
      <c r="C53" s="63" t="s">
        <v>22</v>
      </c>
      <c r="D53" s="63" t="s">
        <v>22</v>
      </c>
      <c r="E53" s="63" t="s">
        <v>22</v>
      </c>
      <c r="F53" s="63" t="s">
        <v>22</v>
      </c>
      <c r="G53" s="63" t="s">
        <v>22</v>
      </c>
      <c r="H53" s="66"/>
      <c r="I53" s="66"/>
      <c r="J53" s="66"/>
      <c r="K53" s="63"/>
      <c r="L53" s="63"/>
      <c r="M53" s="64" t="s">
        <v>22</v>
      </c>
      <c r="N53" s="65">
        <v>0</v>
      </c>
      <c r="O53" s="65">
        <v>0</v>
      </c>
      <c r="P53" s="65">
        <v>0</v>
      </c>
      <c r="Q53" s="65" t="s">
        <v>179</v>
      </c>
    </row>
    <row r="54" spans="1:17" x14ac:dyDescent="0.25">
      <c r="A54" s="52">
        <v>1</v>
      </c>
      <c r="B54" s="53" t="s">
        <v>25</v>
      </c>
      <c r="C54" s="53" t="s">
        <v>17</v>
      </c>
      <c r="D54" s="53"/>
      <c r="E54" s="53"/>
      <c r="F54" s="53"/>
      <c r="G54" s="55" t="s">
        <v>26</v>
      </c>
      <c r="H54" s="56">
        <v>11</v>
      </c>
      <c r="I54" s="56">
        <v>1015</v>
      </c>
      <c r="J54" s="57">
        <v>2025</v>
      </c>
      <c r="K54" s="55" t="s">
        <v>177</v>
      </c>
      <c r="L54" s="55">
        <v>4</v>
      </c>
      <c r="M54" s="54" t="s">
        <v>178</v>
      </c>
      <c r="N54" s="55">
        <v>200000</v>
      </c>
      <c r="O54" s="55">
        <v>200000</v>
      </c>
      <c r="P54" s="55">
        <v>0</v>
      </c>
      <c r="Q54" s="58">
        <v>227752</v>
      </c>
    </row>
    <row r="55" spans="1:17" x14ac:dyDescent="0.25">
      <c r="A55" s="59">
        <v>2</v>
      </c>
      <c r="B55" s="53" t="s">
        <v>25</v>
      </c>
      <c r="C55" s="53"/>
      <c r="D55" s="53"/>
      <c r="E55" s="53"/>
      <c r="F55" s="53"/>
      <c r="G55" s="55"/>
      <c r="H55" s="56"/>
      <c r="I55" s="56"/>
      <c r="J55" s="57"/>
      <c r="K55" s="55"/>
      <c r="L55" s="55"/>
      <c r="M55" s="54"/>
      <c r="N55" s="55"/>
      <c r="O55" s="55"/>
      <c r="P55" s="55"/>
      <c r="Q55" s="58"/>
    </row>
    <row r="56" spans="1:17" x14ac:dyDescent="0.25">
      <c r="A56" s="59">
        <v>3</v>
      </c>
      <c r="B56" s="53" t="s">
        <v>25</v>
      </c>
      <c r="C56" s="53"/>
      <c r="D56" s="53"/>
      <c r="E56" s="53"/>
      <c r="F56" s="53"/>
      <c r="G56" s="55"/>
      <c r="H56" s="56"/>
      <c r="I56" s="56"/>
      <c r="J56" s="57"/>
      <c r="K56" s="55"/>
      <c r="L56" s="55"/>
      <c r="M56" s="54"/>
      <c r="N56" s="55"/>
      <c r="O56" s="55"/>
      <c r="P56" s="55"/>
      <c r="Q56" s="58"/>
    </row>
    <row r="57" spans="1:17" x14ac:dyDescent="0.25">
      <c r="A57" s="61" t="s">
        <v>21</v>
      </c>
      <c r="B57" s="62" t="s">
        <v>25</v>
      </c>
      <c r="C57" s="63" t="s">
        <v>22</v>
      </c>
      <c r="D57" s="63" t="s">
        <v>22</v>
      </c>
      <c r="E57" s="63" t="s">
        <v>22</v>
      </c>
      <c r="F57" s="63" t="s">
        <v>22</v>
      </c>
      <c r="G57" s="63" t="s">
        <v>22</v>
      </c>
      <c r="H57" s="66"/>
      <c r="I57" s="66"/>
      <c r="J57" s="66"/>
      <c r="K57" s="63"/>
      <c r="L57" s="63"/>
      <c r="M57" s="64" t="s">
        <v>22</v>
      </c>
      <c r="N57" s="65">
        <v>200000</v>
      </c>
      <c r="O57" s="65">
        <v>200000</v>
      </c>
      <c r="P57" s="65">
        <v>0</v>
      </c>
      <c r="Q57" s="65">
        <v>227752</v>
      </c>
    </row>
    <row r="58" spans="1:17" x14ac:dyDescent="0.25">
      <c r="A58" s="61" t="s">
        <v>27</v>
      </c>
      <c r="B58" s="62" t="s">
        <v>22</v>
      </c>
      <c r="C58" s="62" t="s">
        <v>22</v>
      </c>
      <c r="D58" s="62" t="s">
        <v>22</v>
      </c>
      <c r="E58" s="62" t="s">
        <v>22</v>
      </c>
      <c r="F58" s="62" t="s">
        <v>22</v>
      </c>
      <c r="G58" s="62" t="s">
        <v>22</v>
      </c>
      <c r="H58" s="67"/>
      <c r="I58" s="67"/>
      <c r="J58" s="67"/>
      <c r="K58" s="68"/>
      <c r="L58" s="68"/>
      <c r="M58" s="64"/>
      <c r="N58" s="65">
        <v>67042159</v>
      </c>
      <c r="O58" s="65">
        <v>41646869</v>
      </c>
      <c r="P58" s="65">
        <v>25395290</v>
      </c>
      <c r="Q58" s="65">
        <v>15472865</v>
      </c>
    </row>
  </sheetData>
  <sheetProtection algorithmName="SHA-512" hashValue="isKvIFCMfov4DHWu5rWR/pvvq8zidT6DnmCjjT837OuBqeIan3mrBFnlTpzx/kG2E5H6J66N9bfO9eJL7JG1GA==" saltValue="TBoXJz3gO3ZkhpXouHsOYA==" spinCount="100000" sheet="1" objects="1" scenarios="1" formatColumns="0" formatRows="0" autoFilter="0"/>
  <autoFilter ref="A6:Q44" xr:uid="{E7D9E970-19B9-4EBB-879A-399B1757FC7A}"/>
  <conditionalFormatting sqref="Q52 Q7:Q28">
    <cfRule type="containsErrors" dxfId="3" priority="4">
      <formula>ISERROR(Q7)</formula>
    </cfRule>
  </conditionalFormatting>
  <conditionalFormatting sqref="Q30:Q48">
    <cfRule type="containsErrors" dxfId="2" priority="3">
      <formula>ISERROR(Q30)</formula>
    </cfRule>
  </conditionalFormatting>
  <conditionalFormatting sqref="Q50:Q51">
    <cfRule type="containsErrors" dxfId="1" priority="2">
      <formula>ISERROR(Q50)</formula>
    </cfRule>
  </conditionalFormatting>
  <conditionalFormatting sqref="Q54:Q56">
    <cfRule type="containsErrors" dxfId="0" priority="1">
      <formula>ISERROR(Q54)</formula>
    </cfRule>
  </conditionalFormatting>
  <hyperlinks>
    <hyperlink ref="A4" location="Home!A1" display="Return to index" xr:uid="{82CF3A2F-0C85-43C6-B152-814BB37CAAA9}"/>
  </hyperlinks>
  <pageMargins left="0.70866141732283472" right="0.70866141732283472" top="0.74803149606299213" bottom="0.74803149606299213" header="0.31496062992125984" footer="0.31496062992125984"/>
  <pageSetup paperSize="8" scale="6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5B5-9523-40A0-825A-BE4464289C42}">
  <sheetPr>
    <pageSetUpPr fitToPage="1"/>
  </sheetPr>
  <dimension ref="A1:V33"/>
  <sheetViews>
    <sheetView zoomScale="85" zoomScaleNormal="85" workbookViewId="0">
      <pane xSplit="16" ySplit="5" topLeftCell="Q6" activePane="bottomRight" state="frozen"/>
      <selection pane="topRight" activeCell="P1" sqref="P1"/>
      <selection pane="bottomLeft" activeCell="A5" sqref="A5"/>
      <selection pane="bottomRight" activeCell="Y27" sqref="Y27"/>
    </sheetView>
  </sheetViews>
  <sheetFormatPr defaultRowHeight="15" outlineLevelCol="1" x14ac:dyDescent="0.25"/>
  <cols>
    <col min="1" max="1" width="12.28515625" style="45" customWidth="1"/>
    <col min="2" max="2" width="17.140625" style="45" customWidth="1"/>
    <col min="3" max="16" width="17.140625" style="45" hidden="1" customWidth="1" outlineLevel="1"/>
    <col min="17" max="17" width="17.140625" style="45" customWidth="1" collapsed="1"/>
    <col min="18" max="22" width="18.5703125" style="45" customWidth="1"/>
    <col min="23" max="16384" width="9.140625" style="45"/>
  </cols>
  <sheetData>
    <row r="1" spans="1:22" ht="21" x14ac:dyDescent="0.35">
      <c r="A1" s="46" t="s">
        <v>4</v>
      </c>
    </row>
    <row r="2" spans="1:22" ht="21" x14ac:dyDescent="0.35">
      <c r="A2" s="47" t="s">
        <v>88</v>
      </c>
    </row>
    <row r="3" spans="1:22" x14ac:dyDescent="0.25">
      <c r="A3" s="25" t="s">
        <v>67</v>
      </c>
    </row>
    <row r="5" spans="1:22" ht="46.5" customHeight="1" x14ac:dyDescent="0.25">
      <c r="A5" s="50" t="s">
        <v>3</v>
      </c>
      <c r="B5" s="50" t="s">
        <v>0</v>
      </c>
      <c r="C5" s="50" t="s">
        <v>39</v>
      </c>
      <c r="D5" s="50" t="s">
        <v>38</v>
      </c>
      <c r="E5" s="50" t="s">
        <v>40</v>
      </c>
      <c r="F5" s="50" t="s">
        <v>46</v>
      </c>
      <c r="G5" s="50" t="s">
        <v>43</v>
      </c>
      <c r="H5" s="50" t="s">
        <v>45</v>
      </c>
      <c r="I5" s="50" t="s">
        <v>48</v>
      </c>
      <c r="J5" s="50" t="s">
        <v>47</v>
      </c>
      <c r="K5" s="50" t="s">
        <v>41</v>
      </c>
      <c r="L5" s="50" t="s">
        <v>44</v>
      </c>
      <c r="M5" s="50" t="s">
        <v>49</v>
      </c>
      <c r="N5" s="50" t="s">
        <v>42</v>
      </c>
      <c r="O5" s="50" t="s">
        <v>84</v>
      </c>
      <c r="P5" s="50" t="s">
        <v>50</v>
      </c>
      <c r="Q5" s="50" t="s">
        <v>57</v>
      </c>
      <c r="R5" s="50" t="s">
        <v>58</v>
      </c>
      <c r="S5" s="50" t="s">
        <v>59</v>
      </c>
      <c r="T5" s="50" t="s">
        <v>60</v>
      </c>
      <c r="U5" s="50" t="s">
        <v>61</v>
      </c>
      <c r="V5" s="50" t="s">
        <v>62</v>
      </c>
    </row>
    <row r="6" spans="1:22" x14ac:dyDescent="0.25">
      <c r="A6" s="69" t="s">
        <v>2</v>
      </c>
      <c r="B6" s="70">
        <v>2013</v>
      </c>
      <c r="C6" s="71">
        <v>21650450.040000003</v>
      </c>
      <c r="D6" s="71">
        <v>-20955513.540000003</v>
      </c>
      <c r="E6" s="71">
        <v>0</v>
      </c>
      <c r="F6" s="71">
        <v>0</v>
      </c>
      <c r="G6" s="71">
        <v>260851</v>
      </c>
      <c r="H6" s="71">
        <v>-289913.5</v>
      </c>
      <c r="I6" s="71">
        <v>-1100270</v>
      </c>
      <c r="J6" s="71">
        <v>0</v>
      </c>
      <c r="K6" s="71">
        <v>0</v>
      </c>
      <c r="L6" s="71">
        <v>0</v>
      </c>
      <c r="M6" s="71">
        <v>0</v>
      </c>
      <c r="N6" s="71">
        <v>0</v>
      </c>
      <c r="O6" s="71">
        <v>0</v>
      </c>
      <c r="P6" s="71">
        <v>0</v>
      </c>
      <c r="Q6" s="71">
        <v>26187721.388095699</v>
      </c>
      <c r="R6" s="71">
        <v>25347147.478047851</v>
      </c>
      <c r="S6" s="71">
        <v>0</v>
      </c>
      <c r="T6" s="72"/>
      <c r="U6" s="71">
        <v>1997040.7732057418</v>
      </c>
      <c r="V6" s="72"/>
    </row>
    <row r="7" spans="1:22" x14ac:dyDescent="0.25">
      <c r="A7" s="73"/>
      <c r="B7" s="70">
        <v>2014</v>
      </c>
      <c r="C7" s="71">
        <v>22766891.389999997</v>
      </c>
      <c r="D7" s="71">
        <v>-20872747.269999996</v>
      </c>
      <c r="E7" s="71">
        <v>-739344.3</v>
      </c>
      <c r="F7" s="71">
        <v>0</v>
      </c>
      <c r="G7" s="71">
        <v>96616.98</v>
      </c>
      <c r="H7" s="71">
        <v>-1247493</v>
      </c>
      <c r="I7" s="71">
        <v>-28301</v>
      </c>
      <c r="J7" s="71">
        <v>0</v>
      </c>
      <c r="K7" s="71">
        <v>0</v>
      </c>
      <c r="L7" s="71">
        <v>0</v>
      </c>
      <c r="M7" s="71">
        <v>0</v>
      </c>
      <c r="N7" s="71">
        <v>0</v>
      </c>
      <c r="O7" s="71">
        <v>0</v>
      </c>
      <c r="P7" s="71">
        <v>-9.3132257461547852E-10</v>
      </c>
      <c r="Q7" s="71">
        <v>26894720.296224296</v>
      </c>
      <c r="R7" s="71">
        <v>24657151.915214948</v>
      </c>
      <c r="S7" s="71">
        <v>873393.64037383185</v>
      </c>
      <c r="T7" s="72"/>
      <c r="U7" s="71">
        <v>1621240.6343177571</v>
      </c>
      <c r="V7" s="72"/>
    </row>
    <row r="8" spans="1:22" x14ac:dyDescent="0.25">
      <c r="A8" s="73"/>
      <c r="B8" s="70">
        <v>2015</v>
      </c>
      <c r="C8" s="71">
        <v>25800998.679999996</v>
      </c>
      <c r="D8" s="71">
        <v>-21197340.500000004</v>
      </c>
      <c r="E8" s="71">
        <v>-2295827.62</v>
      </c>
      <c r="F8" s="71">
        <v>0</v>
      </c>
      <c r="G8" s="71">
        <v>362625.44</v>
      </c>
      <c r="H8" s="71">
        <v>-2428588</v>
      </c>
      <c r="I8" s="71">
        <v>0</v>
      </c>
      <c r="J8" s="71">
        <v>0</v>
      </c>
      <c r="K8" s="71">
        <v>0</v>
      </c>
      <c r="L8" s="71">
        <v>0</v>
      </c>
      <c r="M8" s="71">
        <v>-55755</v>
      </c>
      <c r="N8" s="71">
        <v>0</v>
      </c>
      <c r="O8" s="71">
        <v>0</v>
      </c>
      <c r="P8" s="71">
        <v>7.9162418842315674E-9</v>
      </c>
      <c r="Q8" s="71">
        <v>30679644.714506112</v>
      </c>
      <c r="R8" s="71">
        <v>25205492.372530583</v>
      </c>
      <c r="S8" s="71">
        <v>2729939.8980997181</v>
      </c>
      <c r="T8" s="72"/>
      <c r="U8" s="71">
        <v>3385294.551420508</v>
      </c>
      <c r="V8" s="72"/>
    </row>
    <row r="9" spans="1:22" x14ac:dyDescent="0.25">
      <c r="A9" s="73"/>
      <c r="B9" s="70">
        <v>2016</v>
      </c>
      <c r="C9" s="71">
        <v>16669709.149999997</v>
      </c>
      <c r="D9" s="71">
        <v>-13397265.99</v>
      </c>
      <c r="E9" s="71">
        <v>-3386460.37</v>
      </c>
      <c r="F9" s="71">
        <v>0</v>
      </c>
      <c r="G9" s="71">
        <v>335014.39999999997</v>
      </c>
      <c r="H9" s="71">
        <v>-17021</v>
      </c>
      <c r="I9" s="71">
        <v>0</v>
      </c>
      <c r="J9" s="71">
        <v>-88361.600000000006</v>
      </c>
      <c r="K9" s="71">
        <v>0</v>
      </c>
      <c r="L9" s="71">
        <v>0</v>
      </c>
      <c r="M9" s="71">
        <v>-4363.3999999999996</v>
      </c>
      <c r="N9" s="71">
        <v>-6730</v>
      </c>
      <c r="O9" s="71">
        <v>0</v>
      </c>
      <c r="P9" s="71">
        <v>3.7543941289186478E-9</v>
      </c>
      <c r="Q9" s="71">
        <v>20124653.644317094</v>
      </c>
      <c r="R9" s="71">
        <v>16173967.728137536</v>
      </c>
      <c r="S9" s="71">
        <v>4088334.2002674309</v>
      </c>
      <c r="T9" s="72"/>
      <c r="U9" s="71">
        <v>545065.7742120343</v>
      </c>
      <c r="V9" s="72"/>
    </row>
    <row r="10" spans="1:22" x14ac:dyDescent="0.25">
      <c r="A10" s="73"/>
      <c r="B10" s="70">
        <v>2017</v>
      </c>
      <c r="C10" s="71">
        <v>14254935.680000003</v>
      </c>
      <c r="D10" s="71">
        <v>-11480321.700000003</v>
      </c>
      <c r="E10" s="71">
        <v>-2776484.15</v>
      </c>
      <c r="F10" s="71">
        <v>0</v>
      </c>
      <c r="G10" s="71">
        <v>25200</v>
      </c>
      <c r="H10" s="71">
        <v>-266100</v>
      </c>
      <c r="I10" s="71">
        <v>0</v>
      </c>
      <c r="J10" s="71">
        <v>0</v>
      </c>
      <c r="K10" s="71">
        <v>0</v>
      </c>
      <c r="L10" s="71">
        <v>0</v>
      </c>
      <c r="M10" s="71">
        <v>0</v>
      </c>
      <c r="N10" s="71">
        <v>-77</v>
      </c>
      <c r="O10" s="71">
        <v>0</v>
      </c>
      <c r="P10" s="71">
        <v>-4.6566128730773926E-10</v>
      </c>
      <c r="Q10" s="71">
        <v>16545673.736932971</v>
      </c>
      <c r="R10" s="71">
        <v>13325185.150413226</v>
      </c>
      <c r="S10" s="71">
        <v>3222659.2888888889</v>
      </c>
      <c r="T10" s="72"/>
      <c r="U10" s="71">
        <v>338200.66850321396</v>
      </c>
      <c r="V10" s="72"/>
    </row>
    <row r="11" spans="1:22" x14ac:dyDescent="0.25">
      <c r="A11" s="73"/>
      <c r="B11" s="70">
        <v>2018</v>
      </c>
      <c r="C11" s="71">
        <v>12747552.479999999</v>
      </c>
      <c r="D11" s="71">
        <v>-10877190.619999997</v>
      </c>
      <c r="E11" s="71">
        <v>-1820979</v>
      </c>
      <c r="F11" s="71">
        <v>0</v>
      </c>
      <c r="G11" s="71">
        <v>346606.7</v>
      </c>
      <c r="H11" s="71">
        <v>-200714</v>
      </c>
      <c r="I11" s="71">
        <v>0</v>
      </c>
      <c r="J11" s="71">
        <v>0</v>
      </c>
      <c r="K11" s="71">
        <v>0</v>
      </c>
      <c r="L11" s="71">
        <v>0</v>
      </c>
      <c r="M11" s="71">
        <v>0</v>
      </c>
      <c r="N11" s="71">
        <v>0</v>
      </c>
      <c r="O11" s="71">
        <v>0</v>
      </c>
      <c r="P11" s="71">
        <v>-1.3387762010097504E-9</v>
      </c>
      <c r="Q11" s="71">
        <v>14322583.408639999</v>
      </c>
      <c r="R11" s="71">
        <v>12221127.949937776</v>
      </c>
      <c r="S11" s="71">
        <v>2045971.0720000002</v>
      </c>
      <c r="T11" s="72"/>
      <c r="U11" s="71">
        <v>614945.21315555554</v>
      </c>
      <c r="V11" s="72"/>
    </row>
    <row r="12" spans="1:22" x14ac:dyDescent="0.25">
      <c r="A12" s="73"/>
      <c r="B12" s="70">
        <v>2019</v>
      </c>
      <c r="C12" s="71">
        <v>7076845.5300000012</v>
      </c>
      <c r="D12" s="71">
        <v>-5981006.379999998</v>
      </c>
      <c r="E12" s="71">
        <v>-1126896.5900000001</v>
      </c>
      <c r="F12" s="71">
        <v>0</v>
      </c>
      <c r="G12" s="71">
        <v>24408.159999999996</v>
      </c>
      <c r="H12" s="71">
        <v>0</v>
      </c>
      <c r="I12" s="71">
        <v>0</v>
      </c>
      <c r="J12" s="71">
        <v>0</v>
      </c>
      <c r="K12" s="71">
        <v>-93281</v>
      </c>
      <c r="L12" s="71">
        <v>0</v>
      </c>
      <c r="M12" s="71">
        <v>2345.6</v>
      </c>
      <c r="N12" s="71">
        <v>-29926.809999999998</v>
      </c>
      <c r="O12" s="71">
        <v>0</v>
      </c>
      <c r="P12" s="71">
        <v>-3.2014213502407074E-9</v>
      </c>
      <c r="Q12" s="71">
        <v>7738004.1089273384</v>
      </c>
      <c r="R12" s="71">
        <v>6539785.522768165</v>
      </c>
      <c r="S12" s="71">
        <v>1232177.5862975779</v>
      </c>
      <c r="T12" s="72"/>
      <c r="U12" s="71">
        <v>158842.34228373703</v>
      </c>
      <c r="V12" s="72"/>
    </row>
    <row r="13" spans="1:22" x14ac:dyDescent="0.25">
      <c r="A13" s="73"/>
      <c r="B13" s="70">
        <v>2020</v>
      </c>
      <c r="C13" s="71">
        <v>10991274.840000002</v>
      </c>
      <c r="D13" s="71">
        <v>-8193638.1500000013</v>
      </c>
      <c r="E13" s="71">
        <v>-2889499.12</v>
      </c>
      <c r="F13" s="71">
        <v>0</v>
      </c>
      <c r="G13" s="71">
        <v>321883.63</v>
      </c>
      <c r="H13" s="71">
        <v>-157480</v>
      </c>
      <c r="I13" s="71">
        <v>0</v>
      </c>
      <c r="J13" s="71">
        <v>0</v>
      </c>
      <c r="K13" s="71">
        <v>0</v>
      </c>
      <c r="L13" s="71">
        <v>-21443.9</v>
      </c>
      <c r="M13" s="71">
        <v>-11111.2</v>
      </c>
      <c r="N13" s="71">
        <v>0</v>
      </c>
      <c r="O13" s="71">
        <v>0</v>
      </c>
      <c r="P13" s="71">
        <v>-4.3655745685100555E-10</v>
      </c>
      <c r="Q13" s="71">
        <v>12101891.461463418</v>
      </c>
      <c r="R13" s="71">
        <v>9021566.7435540091</v>
      </c>
      <c r="S13" s="71">
        <v>3181469.4143554009</v>
      </c>
      <c r="T13" s="71">
        <v>38825974.697560981</v>
      </c>
      <c r="U13" s="71">
        <v>563645.7096864112</v>
      </c>
      <c r="V13" s="71">
        <v>0</v>
      </c>
    </row>
    <row r="14" spans="1:22" x14ac:dyDescent="0.25">
      <c r="A14" s="73"/>
      <c r="B14" s="70">
        <v>2021</v>
      </c>
      <c r="C14" s="71">
        <v>18106520.499999989</v>
      </c>
      <c r="D14" s="71">
        <v>-15340654.009999992</v>
      </c>
      <c r="E14" s="71">
        <v>-3137820.189999999</v>
      </c>
      <c r="F14" s="71">
        <v>0</v>
      </c>
      <c r="G14" s="71">
        <v>176544.53</v>
      </c>
      <c r="H14" s="71">
        <v>0</v>
      </c>
      <c r="I14" s="71">
        <v>0</v>
      </c>
      <c r="J14" s="71">
        <v>0</v>
      </c>
      <c r="K14" s="71">
        <v>0</v>
      </c>
      <c r="L14" s="71">
        <v>0</v>
      </c>
      <c r="M14" s="71">
        <v>0</v>
      </c>
      <c r="N14" s="71">
        <v>0</v>
      </c>
      <c r="O14" s="71">
        <v>-28521</v>
      </c>
      <c r="P14" s="71">
        <v>2.0372681319713593E-9</v>
      </c>
      <c r="Q14" s="74">
        <v>19712869.863910414</v>
      </c>
      <c r="R14" s="74">
        <v>16701625.03758828</v>
      </c>
      <c r="S14" s="74">
        <v>3416197.0027217912</v>
      </c>
      <c r="T14" s="74">
        <v>42442181.140120596</v>
      </c>
      <c r="U14" s="74">
        <v>192206.96461670974</v>
      </c>
      <c r="V14" s="74">
        <v>0</v>
      </c>
    </row>
    <row r="15" spans="1:22" x14ac:dyDescent="0.25">
      <c r="A15" s="73"/>
      <c r="B15" s="75">
        <v>2022</v>
      </c>
      <c r="C15" s="76">
        <v>12869261.560000002</v>
      </c>
      <c r="D15" s="76">
        <v>-10361621.910000008</v>
      </c>
      <c r="E15" s="76">
        <v>-2429912.52</v>
      </c>
      <c r="F15" s="76">
        <v>0</v>
      </c>
      <c r="G15" s="76">
        <v>172578.34</v>
      </c>
      <c r="H15" s="76">
        <v>-136416</v>
      </c>
      <c r="I15" s="76">
        <v>0</v>
      </c>
      <c r="J15" s="76">
        <v>0</v>
      </c>
      <c r="K15" s="76">
        <v>0</v>
      </c>
      <c r="L15" s="76">
        <v>0</v>
      </c>
      <c r="M15" s="76">
        <v>0</v>
      </c>
      <c r="N15" s="76">
        <v>0</v>
      </c>
      <c r="O15" s="76">
        <v>0</v>
      </c>
      <c r="P15" s="76">
        <v>5.5588316172361374E-9</v>
      </c>
      <c r="Q15" s="77">
        <v>12869261.560000002</v>
      </c>
      <c r="R15" s="77">
        <v>10361621.910000008</v>
      </c>
      <c r="S15" s="77">
        <v>2429912.52</v>
      </c>
      <c r="T15" s="77">
        <v>15472865</v>
      </c>
      <c r="U15" s="77">
        <v>308994.33999999997</v>
      </c>
      <c r="V15" s="77">
        <v>0</v>
      </c>
    </row>
    <row r="16" spans="1:22" x14ac:dyDescent="0.25">
      <c r="A16" s="69" t="s">
        <v>1</v>
      </c>
      <c r="B16" s="78">
        <v>2023</v>
      </c>
      <c r="C16" s="78"/>
      <c r="D16" s="78"/>
      <c r="E16" s="78"/>
      <c r="F16" s="78"/>
      <c r="G16" s="78"/>
      <c r="H16" s="78"/>
      <c r="I16" s="78"/>
      <c r="J16" s="78"/>
      <c r="K16" s="78"/>
      <c r="L16" s="78"/>
      <c r="M16" s="78"/>
      <c r="N16" s="78"/>
      <c r="O16" s="78"/>
      <c r="P16" s="78"/>
      <c r="Q16" s="79">
        <v>13840511.961105201</v>
      </c>
      <c r="R16" s="79">
        <v>10815551.110738162</v>
      </c>
      <c r="S16" s="79">
        <v>2705798.6840638402</v>
      </c>
      <c r="T16" s="79">
        <v>36239000</v>
      </c>
      <c r="U16" s="79">
        <v>319162.16630319966</v>
      </c>
      <c r="V16" s="80">
        <v>0</v>
      </c>
    </row>
    <row r="17" spans="1:22" x14ac:dyDescent="0.25">
      <c r="A17" s="73"/>
      <c r="B17" s="70">
        <v>2024</v>
      </c>
      <c r="C17" s="70"/>
      <c r="D17" s="70"/>
      <c r="E17" s="70"/>
      <c r="F17" s="70"/>
      <c r="G17" s="70"/>
      <c r="H17" s="70"/>
      <c r="I17" s="70"/>
      <c r="J17" s="70"/>
      <c r="K17" s="70"/>
      <c r="L17" s="70"/>
      <c r="M17" s="70"/>
      <c r="N17" s="70"/>
      <c r="O17" s="70"/>
      <c r="P17" s="70"/>
      <c r="Q17" s="81">
        <v>14104118.753585145</v>
      </c>
      <c r="R17" s="81">
        <v>11306560.233287349</v>
      </c>
      <c r="S17" s="81">
        <v>2552685.6765802614</v>
      </c>
      <c r="T17" s="81">
        <v>16933221</v>
      </c>
      <c r="U17" s="81">
        <v>244872.84371753474</v>
      </c>
      <c r="V17" s="71">
        <v>0</v>
      </c>
    </row>
    <row r="18" spans="1:22" x14ac:dyDescent="0.25">
      <c r="A18" s="73"/>
      <c r="B18" s="70">
        <v>2025</v>
      </c>
      <c r="C18" s="70"/>
      <c r="D18" s="70"/>
      <c r="E18" s="70"/>
      <c r="F18" s="70"/>
      <c r="G18" s="70"/>
      <c r="H18" s="70"/>
      <c r="I18" s="70"/>
      <c r="J18" s="70"/>
      <c r="K18" s="70"/>
      <c r="L18" s="70"/>
      <c r="M18" s="70"/>
      <c r="N18" s="70"/>
      <c r="O18" s="70"/>
      <c r="P18" s="70"/>
      <c r="Q18" s="81">
        <v>16096756.742625222</v>
      </c>
      <c r="R18" s="81">
        <v>12739206.251041785</v>
      </c>
      <c r="S18" s="81">
        <v>3015172.9432224012</v>
      </c>
      <c r="T18" s="81">
        <v>11247000</v>
      </c>
      <c r="U18" s="81">
        <v>342377.54836103512</v>
      </c>
      <c r="V18" s="71">
        <v>1149828.7026807498</v>
      </c>
    </row>
    <row r="19" spans="1:22" x14ac:dyDescent="0.25">
      <c r="A19" s="73"/>
      <c r="B19" s="70">
        <v>2026</v>
      </c>
      <c r="C19" s="70"/>
      <c r="D19" s="70"/>
      <c r="E19" s="70"/>
      <c r="F19" s="70"/>
      <c r="G19" s="70"/>
      <c r="H19" s="70"/>
      <c r="I19" s="70"/>
      <c r="J19" s="70"/>
      <c r="K19" s="70"/>
      <c r="L19" s="70"/>
      <c r="M19" s="70"/>
      <c r="N19" s="70"/>
      <c r="O19" s="70"/>
      <c r="P19" s="70"/>
      <c r="Q19" s="82">
        <v>18487537.862640519</v>
      </c>
      <c r="R19" s="82">
        <v>14633960.603647763</v>
      </c>
      <c r="S19" s="82">
        <v>3473086.6010066322</v>
      </c>
      <c r="T19" s="82">
        <v>57953000</v>
      </c>
      <c r="U19" s="82">
        <v>380490.65798612393</v>
      </c>
      <c r="V19" s="71">
        <v>0</v>
      </c>
    </row>
    <row r="20" spans="1:22" x14ac:dyDescent="0.25">
      <c r="A20" s="73"/>
      <c r="B20" s="70">
        <v>2027</v>
      </c>
      <c r="C20" s="70"/>
      <c r="D20" s="70"/>
      <c r="E20" s="70"/>
      <c r="F20" s="70"/>
      <c r="G20" s="70"/>
      <c r="H20" s="70"/>
      <c r="I20" s="70"/>
      <c r="J20" s="70"/>
      <c r="K20" s="70"/>
      <c r="L20" s="70"/>
      <c r="M20" s="70"/>
      <c r="N20" s="70"/>
      <c r="O20" s="70"/>
      <c r="P20" s="70"/>
      <c r="Q20" s="82">
        <v>20928365.648023281</v>
      </c>
      <c r="R20" s="82">
        <v>16626203.562983319</v>
      </c>
      <c r="S20" s="82">
        <v>3886185.5281724706</v>
      </c>
      <c r="T20" s="82">
        <v>43477700</v>
      </c>
      <c r="U20" s="82">
        <v>415976.55686749041</v>
      </c>
      <c r="V20" s="71">
        <v>0</v>
      </c>
    </row>
    <row r="21" spans="1:22" x14ac:dyDescent="0.25">
      <c r="A21" s="73"/>
      <c r="B21" s="70">
        <v>2028</v>
      </c>
      <c r="C21" s="70"/>
      <c r="D21" s="70"/>
      <c r="E21" s="70"/>
      <c r="F21" s="70"/>
      <c r="G21" s="70"/>
      <c r="H21" s="70"/>
      <c r="I21" s="70"/>
      <c r="J21" s="70"/>
      <c r="K21" s="70"/>
      <c r="L21" s="70"/>
      <c r="M21" s="70"/>
      <c r="N21" s="70"/>
      <c r="O21" s="70"/>
      <c r="P21" s="70"/>
      <c r="Q21" s="82">
        <v>23494032.406119745</v>
      </c>
      <c r="R21" s="82">
        <v>18621385.279053107</v>
      </c>
      <c r="S21" s="82">
        <v>4390665.9780742405</v>
      </c>
      <c r="T21" s="82">
        <v>42322000</v>
      </c>
      <c r="U21" s="82">
        <v>481981.14899239584</v>
      </c>
      <c r="V21" s="71">
        <v>0</v>
      </c>
    </row>
    <row r="22" spans="1:22" x14ac:dyDescent="0.25">
      <c r="A22" s="73"/>
      <c r="B22" s="70">
        <v>2029</v>
      </c>
      <c r="C22" s="70"/>
      <c r="D22" s="70"/>
      <c r="E22" s="70"/>
      <c r="F22" s="70"/>
      <c r="G22" s="70"/>
      <c r="H22" s="70"/>
      <c r="I22" s="70"/>
      <c r="J22" s="70"/>
      <c r="K22" s="70"/>
      <c r="L22" s="70"/>
      <c r="M22" s="70"/>
      <c r="N22" s="70"/>
      <c r="O22" s="70"/>
      <c r="P22" s="70"/>
      <c r="Q22" s="82">
        <v>26012711.912729226</v>
      </c>
      <c r="R22" s="82">
        <v>20625587.303212792</v>
      </c>
      <c r="S22" s="82">
        <v>4858497.3187810434</v>
      </c>
      <c r="T22" s="82">
        <v>95517000</v>
      </c>
      <c r="U22" s="82">
        <v>528627.29073539004</v>
      </c>
      <c r="V22" s="71">
        <v>0</v>
      </c>
    </row>
    <row r="23" spans="1:22" x14ac:dyDescent="0.25">
      <c r="A23" s="73"/>
      <c r="B23" s="70">
        <v>2030</v>
      </c>
      <c r="C23" s="70"/>
      <c r="D23" s="70"/>
      <c r="E23" s="70"/>
      <c r="F23" s="70"/>
      <c r="G23" s="70"/>
      <c r="H23" s="70"/>
      <c r="I23" s="70"/>
      <c r="J23" s="70"/>
      <c r="K23" s="70"/>
      <c r="L23" s="70"/>
      <c r="M23" s="70"/>
      <c r="N23" s="70"/>
      <c r="O23" s="70"/>
      <c r="P23" s="70"/>
      <c r="Q23" s="82">
        <v>28546128.844551031</v>
      </c>
      <c r="R23" s="82">
        <v>22644429.545815125</v>
      </c>
      <c r="S23" s="82">
        <v>5323529.1341735804</v>
      </c>
      <c r="T23" s="82">
        <v>112478200</v>
      </c>
      <c r="U23" s="82">
        <v>578170.16456232732</v>
      </c>
      <c r="V23" s="71">
        <v>0</v>
      </c>
    </row>
    <row r="24" spans="1:22" x14ac:dyDescent="0.25">
      <c r="A24" s="83"/>
      <c r="B24" s="75">
        <v>2031</v>
      </c>
      <c r="C24" s="75"/>
      <c r="D24" s="75"/>
      <c r="E24" s="75"/>
      <c r="F24" s="75"/>
      <c r="G24" s="75"/>
      <c r="H24" s="75"/>
      <c r="I24" s="75"/>
      <c r="J24" s="75"/>
      <c r="K24" s="75"/>
      <c r="L24" s="75"/>
      <c r="M24" s="75"/>
      <c r="N24" s="75"/>
      <c r="O24" s="75"/>
      <c r="P24" s="75"/>
      <c r="Q24" s="84">
        <v>31450990.749368791</v>
      </c>
      <c r="R24" s="84">
        <v>24948732.910455901</v>
      </c>
      <c r="S24" s="84">
        <v>5865252.9197439002</v>
      </c>
      <c r="T24" s="84">
        <v>138497850</v>
      </c>
      <c r="U24" s="84">
        <v>637004.91916898941</v>
      </c>
      <c r="V24" s="77">
        <v>0</v>
      </c>
    </row>
    <row r="25" spans="1:22" x14ac:dyDescent="0.25">
      <c r="A25" s="83"/>
      <c r="B25" s="75">
        <v>2032</v>
      </c>
      <c r="C25" s="75"/>
      <c r="D25" s="75"/>
      <c r="E25" s="75"/>
      <c r="F25" s="75"/>
      <c r="G25" s="75"/>
      <c r="H25" s="75"/>
      <c r="I25" s="75"/>
      <c r="J25" s="75"/>
      <c r="K25" s="75"/>
      <c r="L25" s="75"/>
      <c r="M25" s="75"/>
      <c r="N25" s="75"/>
      <c r="O25" s="75"/>
      <c r="P25" s="75"/>
      <c r="Q25" s="84">
        <v>31403502.077718671</v>
      </c>
      <c r="R25" s="84">
        <v>24901156.056783013</v>
      </c>
      <c r="S25" s="84">
        <v>5863122.7588219065</v>
      </c>
      <c r="T25" s="84">
        <v>188673366.66667175</v>
      </c>
      <c r="U25" s="84">
        <v>639223.26211375301</v>
      </c>
      <c r="V25" s="77">
        <v>0</v>
      </c>
    </row>
    <row r="26" spans="1:22" x14ac:dyDescent="0.25">
      <c r="A26" s="51" t="s">
        <v>74</v>
      </c>
      <c r="B26" s="2"/>
      <c r="C26" s="1"/>
      <c r="D26" s="1"/>
      <c r="E26" s="1"/>
      <c r="F26" s="1"/>
      <c r="G26" s="1"/>
      <c r="H26" s="1"/>
      <c r="I26" s="1"/>
      <c r="J26" s="1"/>
      <c r="K26" s="1"/>
      <c r="L26" s="1"/>
      <c r="M26" s="1"/>
      <c r="N26" s="1"/>
      <c r="O26" s="1"/>
      <c r="P26" s="1"/>
      <c r="Q26" s="1"/>
      <c r="R26" s="2"/>
      <c r="S26" s="2"/>
      <c r="T26" s="2"/>
      <c r="U26" s="2"/>
      <c r="V26" s="2"/>
    </row>
    <row r="27" spans="1:22" x14ac:dyDescent="0.25">
      <c r="A27" s="51" t="s">
        <v>75</v>
      </c>
      <c r="B27" s="2"/>
      <c r="C27" s="7"/>
      <c r="D27" s="7"/>
      <c r="E27" s="7"/>
      <c r="F27" s="7"/>
      <c r="G27" s="7"/>
      <c r="H27" s="7"/>
      <c r="I27" s="7"/>
      <c r="J27" s="7"/>
      <c r="K27" s="7"/>
      <c r="L27" s="7"/>
      <c r="M27" s="7"/>
      <c r="N27" s="7"/>
      <c r="O27" s="7"/>
      <c r="P27" s="7"/>
      <c r="Q27" s="7"/>
      <c r="R27" s="2"/>
      <c r="S27" s="2"/>
      <c r="T27" s="2"/>
      <c r="U27" s="2"/>
      <c r="V27" s="2"/>
    </row>
    <row r="28" spans="1:22" x14ac:dyDescent="0.25">
      <c r="A28" s="51" t="s">
        <v>180</v>
      </c>
      <c r="B28" s="2"/>
      <c r="C28" s="7"/>
      <c r="D28" s="7"/>
      <c r="E28" s="7"/>
      <c r="F28" s="7"/>
      <c r="G28" s="7"/>
      <c r="H28" s="7"/>
      <c r="I28" s="7"/>
      <c r="J28" s="7"/>
      <c r="K28" s="7"/>
      <c r="L28" s="7"/>
      <c r="M28" s="7"/>
      <c r="N28" s="7"/>
      <c r="O28" s="7"/>
      <c r="P28" s="7"/>
      <c r="Q28" s="7"/>
      <c r="R28" s="2"/>
      <c r="S28" s="2"/>
      <c r="T28" s="2"/>
      <c r="U28" s="2"/>
      <c r="V28" s="2"/>
    </row>
    <row r="29" spans="1:22" x14ac:dyDescent="0.25">
      <c r="A29" s="51" t="s">
        <v>181</v>
      </c>
      <c r="B29" s="2"/>
      <c r="C29" s="7"/>
      <c r="D29" s="7"/>
      <c r="E29" s="7"/>
      <c r="F29" s="7"/>
      <c r="G29" s="7"/>
      <c r="H29" s="7"/>
      <c r="I29" s="7"/>
      <c r="J29" s="7"/>
      <c r="K29" s="7"/>
      <c r="L29" s="7"/>
      <c r="M29" s="7"/>
      <c r="N29" s="7"/>
      <c r="O29" s="7"/>
      <c r="P29" s="7"/>
      <c r="Q29" s="7"/>
      <c r="R29" s="2"/>
      <c r="S29" s="2"/>
      <c r="T29" s="2"/>
      <c r="U29" s="2"/>
      <c r="V29" s="2"/>
    </row>
    <row r="30" spans="1:22" ht="15.75" customHeight="1" x14ac:dyDescent="0.25">
      <c r="A30" s="51" t="s">
        <v>182</v>
      </c>
      <c r="B30" s="2"/>
      <c r="C30" s="2"/>
      <c r="D30" s="2"/>
      <c r="E30" s="2"/>
      <c r="F30" s="2"/>
      <c r="G30" s="2"/>
      <c r="H30" s="2"/>
      <c r="I30" s="2"/>
      <c r="J30" s="2"/>
      <c r="K30" s="2"/>
      <c r="L30" s="2"/>
      <c r="M30" s="2"/>
      <c r="N30" s="2"/>
      <c r="O30" s="2"/>
      <c r="P30" s="2"/>
      <c r="Q30" s="2"/>
      <c r="R30" s="2"/>
      <c r="S30" s="2"/>
      <c r="T30" s="2"/>
      <c r="U30" s="2"/>
      <c r="V30" s="2"/>
    </row>
    <row r="31" spans="1:22" x14ac:dyDescent="0.25">
      <c r="A31" s="51" t="s">
        <v>183</v>
      </c>
      <c r="B31" s="2"/>
      <c r="C31" s="1"/>
      <c r="D31" s="1"/>
      <c r="E31" s="1"/>
      <c r="F31" s="1"/>
      <c r="G31" s="1"/>
      <c r="H31" s="1"/>
      <c r="I31" s="1"/>
      <c r="J31" s="1"/>
      <c r="K31" s="1"/>
      <c r="L31" s="1"/>
      <c r="M31" s="1"/>
      <c r="N31" s="1"/>
      <c r="O31" s="1"/>
      <c r="P31" s="1"/>
      <c r="Q31" s="1"/>
      <c r="R31" s="2"/>
      <c r="S31" s="2"/>
      <c r="T31" s="2"/>
      <c r="U31" s="2"/>
      <c r="V31" s="2"/>
    </row>
    <row r="32" spans="1:22" x14ac:dyDescent="0.25">
      <c r="A32" s="51" t="s">
        <v>184</v>
      </c>
      <c r="B32" s="1"/>
      <c r="C32" s="1"/>
      <c r="D32" s="1"/>
      <c r="E32" s="1"/>
      <c r="F32" s="1"/>
      <c r="G32" s="1"/>
      <c r="H32" s="1"/>
      <c r="I32" s="1"/>
      <c r="J32" s="1"/>
      <c r="K32" s="1"/>
      <c r="L32" s="1"/>
      <c r="M32" s="1"/>
      <c r="N32" s="1"/>
      <c r="O32" s="1"/>
      <c r="P32" s="1"/>
      <c r="Q32" s="1"/>
      <c r="R32" s="2"/>
      <c r="S32" s="2"/>
      <c r="T32" s="2"/>
      <c r="U32" s="2"/>
      <c r="V32" s="2"/>
    </row>
    <row r="33" spans="1:22" x14ac:dyDescent="0.25">
      <c r="A33" s="51" t="s">
        <v>185</v>
      </c>
      <c r="B33" s="2"/>
      <c r="C33" s="2"/>
      <c r="D33" s="2"/>
      <c r="E33" s="2"/>
      <c r="F33" s="2"/>
      <c r="G33" s="2"/>
      <c r="H33" s="2"/>
      <c r="I33" s="2"/>
      <c r="J33" s="2"/>
      <c r="K33" s="2"/>
      <c r="L33" s="2"/>
      <c r="M33" s="2"/>
      <c r="N33" s="2"/>
      <c r="O33" s="2"/>
      <c r="P33" s="2"/>
      <c r="Q33" s="2"/>
      <c r="R33" s="2"/>
      <c r="S33" s="2"/>
      <c r="T33" s="2"/>
      <c r="U33" s="2"/>
      <c r="V33" s="2"/>
    </row>
  </sheetData>
  <sheetProtection algorithmName="SHA-512" hashValue="nnmCALmdlnDKfgSb9DElbGZiqxyJZUqdAu5Dpnjz6aiEMsmGysccprNVV4B3PhYWPjHEs+vFgawtkPbJQaQAcw==" saltValue="Fg5utmIIAIvLfvTDBw6X8g==" spinCount="100000" sheet="1" formatColumns="0" formatRows="0"/>
  <hyperlinks>
    <hyperlink ref="A3" location="Home!A1" display="Return to index" xr:uid="{02B60A90-5FBB-4C30-877A-B8223BD6D9FA}"/>
  </hyperlinks>
  <pageMargins left="0.70866141732283472" right="0.70866141732283472" top="0.74803149606299213" bottom="0.74803149606299213" header="0.31496062992125984" footer="0.31496062992125984"/>
  <pageSetup paperSize="9" scale="9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Home</vt:lpstr>
      <vt:lpstr>Version</vt:lpstr>
      <vt:lpstr>Trunk</vt:lpstr>
      <vt:lpstr>Charges</vt:lpstr>
      <vt:lpstr>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Darron Irwin</cp:lastModifiedBy>
  <cp:lastPrinted>2023-03-17T00:24:40Z</cp:lastPrinted>
  <dcterms:created xsi:type="dcterms:W3CDTF">2020-09-25T00:05:34Z</dcterms:created>
  <dcterms:modified xsi:type="dcterms:W3CDTF">2023-03-17T00:24:48Z</dcterms:modified>
</cp:coreProperties>
</file>