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fileSharing readOnlyRecommended="1"/>
  <workbookPr defaultThemeVersion="166925"/>
  <mc:AlternateContent xmlns:mc="http://schemas.openxmlformats.org/markup-compatibility/2006">
    <mc:Choice Requires="x15">
      <x15ac:absPath xmlns:x15ac="http://schemas.microsoft.com/office/spreadsheetml/2010/11/ac" url="T:\LEEP\Plan Dev\16 - STRATEGIC INFRASTRUCTURE PLANNING TEAM\Planning_IP\LGIPs &amp; charges\Reports - infrastructure charges\Infrastructure information 2020-21\"/>
    </mc:Choice>
  </mc:AlternateContent>
  <xr:revisionPtr revIDLastSave="0" documentId="13_ncr:1_{D573B362-E4B0-4FA1-8EA3-EB1824058DC6}" xr6:coauthVersionLast="47" xr6:coauthVersionMax="47" xr10:uidLastSave="{00000000-0000-0000-0000-000000000000}"/>
  <bookViews>
    <workbookView xWindow="-120" yWindow="-120" windowWidth="29040" windowHeight="15840" xr2:uid="{8949FDC0-1DEE-4ED0-AE87-C3BEE0F35D5B}"/>
  </bookViews>
  <sheets>
    <sheet name="Home" sheetId="11" r:id="rId1"/>
    <sheet name="Version" sheetId="12" r:id="rId2"/>
    <sheet name="Trunk" sheetId="2" r:id="rId3"/>
    <sheet name="Charges" sheetId="1" r:id="rId4"/>
  </sheets>
  <definedNames>
    <definedName name="_xlnm._FilterDatabase" localSheetId="2" hidden="1">Trunk!$A$6:$R$44</definedName>
    <definedName name="_xlnm.Print_Area" localSheetId="3">Charges!$A$1:$V$32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1" l="1"/>
  <c r="C5" i="11"/>
</calcChain>
</file>

<file path=xl/sharedStrings.xml><?xml version="1.0" encoding="utf-8"?>
<sst xmlns="http://schemas.openxmlformats.org/spreadsheetml/2006/main" count="372" uniqueCount="171">
  <si>
    <t>FY ending June</t>
  </si>
  <si>
    <t>Forecasts</t>
  </si>
  <si>
    <t>Actuals</t>
  </si>
  <si>
    <t>Context</t>
  </si>
  <si>
    <t>Infrastructure charges information</t>
  </si>
  <si>
    <t>Legend</t>
  </si>
  <si>
    <t>= fixed item, looked up elsewhere or not applicable</t>
  </si>
  <si>
    <t>Trunk infrastructure information</t>
  </si>
  <si>
    <t>No.</t>
  </si>
  <si>
    <t>Delivery mode</t>
  </si>
  <si>
    <t>LGIP ID</t>
  </si>
  <si>
    <t>LGIP year</t>
  </si>
  <si>
    <t>LGIP units</t>
  </si>
  <si>
    <t>Approx. size (units)</t>
  </si>
  <si>
    <t>Project - Brief description</t>
  </si>
  <si>
    <t>Gross ($)</t>
  </si>
  <si>
    <t>Stage</t>
  </si>
  <si>
    <t>Water</t>
  </si>
  <si>
    <t>TCC</t>
  </si>
  <si>
    <t>Construction / Implementation</t>
  </si>
  <si>
    <t>Design / Development</t>
  </si>
  <si>
    <t>Developer</t>
  </si>
  <si>
    <t>WAT136-2</t>
  </si>
  <si>
    <t>WAT137-2</t>
  </si>
  <si>
    <t>WAT138-1</t>
  </si>
  <si>
    <t>Douglas WTP Outlet Pipe Interconnection (Design/Development)</t>
  </si>
  <si>
    <t>WAT138-2</t>
  </si>
  <si>
    <t>Douglas WTP Outlet Pipe Interconnection (Construction/Implementation)</t>
  </si>
  <si>
    <t>WAT23-6</t>
  </si>
  <si>
    <t>WAT84-1</t>
  </si>
  <si>
    <t>Sub-total</t>
  </si>
  <si>
    <t>…</t>
  </si>
  <si>
    <t>Wastewater</t>
  </si>
  <si>
    <t>WWA2-8</t>
  </si>
  <si>
    <t>Condon Oxidation Ditch Mammoth Aerator LCS Installations</t>
  </si>
  <si>
    <t>WWA56-5</t>
  </si>
  <si>
    <t>Southern Suburbs RM Cleveland Bay STP to Murray Sporting Complex (Construction) Stage 1</t>
  </si>
  <si>
    <t>WWA82-1</t>
  </si>
  <si>
    <t>DN375 diversion RM around Townsville Hospital Site (Construction/Implementation)</t>
  </si>
  <si>
    <t>Transport</t>
  </si>
  <si>
    <t>Open Space</t>
  </si>
  <si>
    <t>OSP14-2</t>
  </si>
  <si>
    <t>TOTAL</t>
  </si>
  <si>
    <t>Network</t>
  </si>
  <si>
    <t>Capital plan identifier</t>
  </si>
  <si>
    <t>IA no. 
(if applicable)</t>
  </si>
  <si>
    <t>Developer's permit no. 
(if applicable)</t>
  </si>
  <si>
    <t>Developer's condition no.
(if applicable)</t>
  </si>
  <si>
    <t>LGIP Map
(locality)</t>
  </si>
  <si>
    <t>Actuals to date ($)</t>
  </si>
  <si>
    <t>m</t>
  </si>
  <si>
    <t>Funding ($)</t>
  </si>
  <si>
    <t>Net ($)</t>
  </si>
  <si>
    <t>Receipt</t>
  </si>
  <si>
    <t>ramCharge</t>
  </si>
  <si>
    <t>PDOffset</t>
  </si>
  <si>
    <t>PDIntISPro</t>
  </si>
  <si>
    <t>ramDisc</t>
  </si>
  <si>
    <t>ramRefund</t>
  </si>
  <si>
    <t>PDIntWater</t>
  </si>
  <si>
    <t>CBDConc</t>
  </si>
  <si>
    <t>CrApply</t>
  </si>
  <si>
    <t>PDIntISRds</t>
  </si>
  <si>
    <t>ramSunDebt</t>
  </si>
  <si>
    <t>ramTrans</t>
  </si>
  <si>
    <t>Unaccounted amount</t>
  </si>
  <si>
    <t>= calculated, statutory input</t>
  </si>
  <si>
    <t>INDEX</t>
  </si>
  <si>
    <t>Author :</t>
  </si>
  <si>
    <t>Date :</t>
  </si>
  <si>
    <t xml:space="preserve">Version: </t>
  </si>
  <si>
    <t>REPORTS</t>
  </si>
  <si>
    <t>IC levied ($)</t>
  </si>
  <si>
    <t>IC cash revenue ($)</t>
  </si>
  <si>
    <t>IC offsets ($)</t>
  </si>
  <si>
    <t>IC cash trunk expenditure ($)</t>
  </si>
  <si>
    <t>IC refunds ($)</t>
  </si>
  <si>
    <t>IC cash not spent ($)</t>
  </si>
  <si>
    <t>= calculated, non-statutory, but relevant to ICMG matters</t>
  </si>
  <si>
    <t>= manual, non-statutory, but relevant to ICMG matters</t>
  </si>
  <si>
    <t>= manual, statutory</t>
  </si>
  <si>
    <t>VERSION</t>
  </si>
  <si>
    <t>Return to index</t>
  </si>
  <si>
    <t>Version</t>
  </si>
  <si>
    <t>Date</t>
  </si>
  <si>
    <t>Author</t>
  </si>
  <si>
    <t>Amendment description</t>
  </si>
  <si>
    <t>DI</t>
  </si>
  <si>
    <t>= commentary</t>
  </si>
  <si>
    <t>For publication</t>
  </si>
  <si>
    <t>Notes</t>
  </si>
  <si>
    <t>1. Records of ICs levied, cash revenue, offsets &amp; refunds are extracted from the Property &amp; Rating database.</t>
  </si>
  <si>
    <t>2. Records of IC cash trunk expenditure are extracted from the 10 year capital asset plan.</t>
  </si>
  <si>
    <t>3. Records of IC cash trunk expenditure are not readily available for financial years before 2019/20, and thus balances of IC cash not spent are also not represented.</t>
  </si>
  <si>
    <t>Trunk infrastructure information - Qtr ending June 2020</t>
  </si>
  <si>
    <t>Infrastructure charges information - Annual report - 2019/20</t>
  </si>
  <si>
    <t>Qtr ending June 2021</t>
  </si>
  <si>
    <t>Source: Irwin (2020) Annual report 2020-21 (25.2.22)</t>
  </si>
  <si>
    <t>WAT23-4</t>
  </si>
  <si>
    <t>55, 56</t>
  </si>
  <si>
    <t>Haughton Pipeline Duplication to RRD (Construction Year 3)</t>
  </si>
  <si>
    <t>WAT104-1</t>
  </si>
  <si>
    <t>Item</t>
  </si>
  <si>
    <t>Douglas WTP UV System Upgrade - Design</t>
  </si>
  <si>
    <t>Haughton Pipeline Duplication to RRD (Stage 2)</t>
  </si>
  <si>
    <t>TBA</t>
  </si>
  <si>
    <t>Water Main LGIP ID:363 (Map 8) D375, 952m, North Shore Boulevard (NSB)-Mount Low</t>
  </si>
  <si>
    <t>RAL18/0059</t>
  </si>
  <si>
    <t>IA/00054</t>
  </si>
  <si>
    <t>Water Main LGIP ID: 241 (Map 29) D300, 970m, The Ring Road, Harris Crossing, Bohle Plains</t>
  </si>
  <si>
    <t>Water Main LGIP ID: 733 (Map 29) D200, 573m, Harris Crossing - Kalynda Chase, Bohle Plain</t>
  </si>
  <si>
    <t>WAT163-1</t>
  </si>
  <si>
    <t>Water Main LGIP ID:387 (Map 19) D300, 418 m, Abattoir Road-Cosgrove</t>
  </si>
  <si>
    <t>IA/00037</t>
  </si>
  <si>
    <t>WAT164-1</t>
  </si>
  <si>
    <t>723*</t>
  </si>
  <si>
    <t>Elliot Springs water trunk main (DN375 Eastern Area Trunk Main) (Construction/Implementation)</t>
  </si>
  <si>
    <t>WAT165-1</t>
  </si>
  <si>
    <t>724*</t>
  </si>
  <si>
    <t>Elliot Springs water trunk mains (DN 375 Eastern Area Trunk Main-Extension)(Construction/Implementation)</t>
  </si>
  <si>
    <t>WAT142-2</t>
  </si>
  <si>
    <t>DN150-Water main upgrade Cleveland Bay STP Ron Mclean Dr Stuart.(Construction/Implementation)</t>
  </si>
  <si>
    <t>WAT42-3</t>
  </si>
  <si>
    <t>Douglas Water Treatment Plant (DWTP) Clarifier (Construction/Implementation) - Stage 1</t>
  </si>
  <si>
    <t>WAT170-1</t>
  </si>
  <si>
    <t>n/a</t>
  </si>
  <si>
    <t>Kulburn Reservoir Chlorine Dosing System Upgrade</t>
  </si>
  <si>
    <t>WAT30-3</t>
  </si>
  <si>
    <t>Bohle Plains Trunk Mains (Greater Ascot) - DN375 southern area (Construction/Implementation)</t>
  </si>
  <si>
    <t>WAT185-1</t>
  </si>
  <si>
    <t>Ross River Dam - Construction of Aerator</t>
  </si>
  <si>
    <t>WWA92-1</t>
  </si>
  <si>
    <t>LGIP 1787, PS K21 - Stage 2 DM355 Rising Main Extension to PS K16C</t>
  </si>
  <si>
    <t>WWA172-1</t>
  </si>
  <si>
    <t>P/S</t>
  </si>
  <si>
    <t>Type 2</t>
  </si>
  <si>
    <t>LGIP 372 - New PS SC7</t>
  </si>
  <si>
    <t>WWA172-2</t>
  </si>
  <si>
    <t>LGIP 1007 - DN225 Gravity Main, Wulguru</t>
  </si>
  <si>
    <t>WWA161-1</t>
  </si>
  <si>
    <t>Village Oonoonba - Pump Station (Construction)</t>
  </si>
  <si>
    <t>WWA173-1</t>
  </si>
  <si>
    <t>Greater Ascot - Pump Station (Construction)</t>
  </si>
  <si>
    <t>WWA167-1</t>
  </si>
  <si>
    <t>LGIP 1832 - DN150 RM</t>
  </si>
  <si>
    <t>WWA170-1</t>
  </si>
  <si>
    <t>NQ Stadium Precinct Infrastructure - Pump Station (Construction)</t>
  </si>
  <si>
    <t>WWA171-1</t>
  </si>
  <si>
    <t>LGIP 1833 - DN100 RM</t>
  </si>
  <si>
    <t>WWA158-1</t>
  </si>
  <si>
    <t>Pump Station L14A - Mather Street. Odour Control Unit</t>
  </si>
  <si>
    <t>TNS68-45</t>
  </si>
  <si>
    <t>R185</t>
  </si>
  <si>
    <t>Mount Low Parkway (Bruce Highway to Bonnet Road)</t>
  </si>
  <si>
    <t>TNS122-1</t>
  </si>
  <si>
    <t>I151</t>
  </si>
  <si>
    <t>Ingham Rd Mather St Intersection Upgrade for Road Train Type 1 Access</t>
  </si>
  <si>
    <t>TNS12-16</t>
  </si>
  <si>
    <t>University Rd Pathway (Charles Barton Bridge to Yolanda Drive)</t>
  </si>
  <si>
    <t>TNS12-9</t>
  </si>
  <si>
    <t>Bayswater Rd footpath from Santa Lucia Dr to IGA</t>
  </si>
  <si>
    <t>Ha</t>
  </si>
  <si>
    <t>Mt Louisa Stage 1 Construction of initial infrastructure - Finalisation</t>
  </si>
  <si>
    <t>WOFF</t>
  </si>
  <si>
    <t>Annual report - 2020/21</t>
  </si>
  <si>
    <t>Infrastructure charges annual report 2020-21</t>
  </si>
  <si>
    <t xml:space="preserve">4. Forecasts of IC cash revenue reflect the 2013-2021 empircal relationship to next FY building completions. </t>
  </si>
  <si>
    <t>5. Forecasts of IC offsets &amp; refunds are based on a 3yr moving avg ratios relative to the IC cash revenue</t>
  </si>
  <si>
    <t>6. Forecasts of cash trunk expenditure are extracted from the LGIP 2019 (2030 and 2031 extrapolated)</t>
  </si>
  <si>
    <t>2 &amp; 3</t>
  </si>
  <si>
    <t>CHARGES: actual IC cash trunk expenditure corrected (previously referred to total expenditure); HOME: heading details; reversed first correction making 'actuals to date' only relevant to TCC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</si>
</sst>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yy;@"/>
  </numFmts>
  <fonts count="21" x14ac:knownFonts="1">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0"/>
      <color theme="1"/>
      <name val="Arial"/>
      <family val="2"/>
    </font>
    <font>
      <sz val="10"/>
      <name val="Arial"/>
      <family val="2"/>
    </font>
    <font>
      <sz val="10"/>
      <color indexed="8"/>
      <name val="Arial"/>
      <family val="2"/>
    </font>
    <font>
      <sz val="10"/>
      <color indexed="8"/>
      <name val="Arial"/>
      <family val="2"/>
    </font>
    <font>
      <u/>
      <sz val="11"/>
      <color theme="10"/>
      <name val="Calibri"/>
      <family val="2"/>
      <scheme val="minor"/>
    </font>
    <font>
      <b/>
      <sz val="20"/>
      <name val="Arial"/>
      <family val="2"/>
    </font>
    <font>
      <u/>
      <sz val="10"/>
      <color indexed="12"/>
      <name val="Arial"/>
      <family val="2"/>
    </font>
    <font>
      <b/>
      <sz val="14"/>
      <name val="Arial"/>
      <family val="2"/>
    </font>
    <font>
      <sz val="24"/>
      <name val="Arial"/>
      <family val="2"/>
    </font>
    <font>
      <b/>
      <sz val="10"/>
      <name val="Arial"/>
      <family val="2"/>
    </font>
    <font>
      <sz val="11"/>
      <name val="Arial"/>
      <family val="2"/>
    </font>
    <font>
      <b/>
      <u/>
      <sz val="10"/>
      <name val="Arial"/>
      <family val="2"/>
    </font>
    <font>
      <sz val="10"/>
      <color theme="10"/>
      <name val="Arial"/>
      <family val="2"/>
    </font>
    <font>
      <u/>
      <sz val="10"/>
      <name val="Arial"/>
      <family val="2"/>
    </font>
    <font>
      <sz val="14"/>
      <name val="Arial"/>
      <family val="2"/>
    </font>
    <font>
      <sz val="11"/>
      <name val="Calibri"/>
      <family val="2"/>
      <scheme val="minor"/>
    </font>
    <font>
      <sz val="10"/>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2">
    <xf numFmtId="0" fontId="0" fillId="0" borderId="0"/>
    <xf numFmtId="43" fontId="1" fillId="0" borderId="0" applyFont="0" applyFill="0" applyBorder="0" applyAlignment="0" applyProtection="0"/>
    <xf numFmtId="0" fontId="6" fillId="0" borderId="0">
      <alignment vertical="top"/>
    </xf>
    <xf numFmtId="0" fontId="6" fillId="0" borderId="0">
      <alignment vertical="top"/>
    </xf>
    <xf numFmtId="0" fontId="6"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8" fillId="0" borderId="0" applyNumberFormat="0" applyFill="0" applyBorder="0" applyAlignment="0" applyProtection="0"/>
    <xf numFmtId="0" fontId="10" fillId="0" borderId="0" applyNumberFormat="0" applyFill="0" applyBorder="0" applyAlignment="0" applyProtection="0">
      <alignment vertical="top"/>
      <protection locked="0"/>
    </xf>
    <xf numFmtId="0" fontId="5" fillId="0" borderId="0"/>
  </cellStyleXfs>
  <cellXfs count="96">
    <xf numFmtId="0" fontId="0" fillId="0" borderId="0" xfId="0"/>
    <xf numFmtId="0" fontId="0" fillId="2" borderId="0" xfId="0" applyFill="1" applyAlignment="1">
      <alignment horizontal="center" vertical="top" wrapText="1"/>
    </xf>
    <xf numFmtId="0" fontId="0" fillId="2" borderId="0" xfId="0" applyFill="1"/>
    <xf numFmtId="0" fontId="0" fillId="2" borderId="0" xfId="0" quotePrefix="1" applyFill="1"/>
    <xf numFmtId="0" fontId="0" fillId="4" borderId="1" xfId="0" applyFill="1" applyBorder="1"/>
    <xf numFmtId="0" fontId="0" fillId="2" borderId="1" xfId="0" applyFill="1" applyBorder="1"/>
    <xf numFmtId="0" fontId="0" fillId="5" borderId="1" xfId="0" applyFill="1" applyBorder="1"/>
    <xf numFmtId="0" fontId="0" fillId="2" borderId="0" xfId="0" quotePrefix="1" applyFill="1" applyAlignment="1">
      <alignment horizontal="left" vertical="top"/>
    </xf>
    <xf numFmtId="0" fontId="0" fillId="9" borderId="1" xfId="0" applyFill="1" applyBorder="1"/>
    <xf numFmtId="0" fontId="0" fillId="10" borderId="1" xfId="0" applyFill="1" applyBorder="1"/>
    <xf numFmtId="0" fontId="9" fillId="2" borderId="0" xfId="0" quotePrefix="1" applyFont="1" applyFill="1" applyAlignment="1">
      <alignment horizontal="left"/>
    </xf>
    <xf numFmtId="0" fontId="10" fillId="2" borderId="0" xfId="10" quotePrefix="1" applyFill="1" applyAlignment="1" applyProtection="1">
      <alignment horizontal="left"/>
    </xf>
    <xf numFmtId="0" fontId="11" fillId="2" borderId="0" xfId="0" quotePrefix="1" applyFont="1" applyFill="1" applyAlignment="1">
      <alignment horizontal="left"/>
    </xf>
    <xf numFmtId="0" fontId="12" fillId="2" borderId="0" xfId="0" applyFont="1" applyFill="1" applyAlignment="1">
      <alignment horizontal="left"/>
    </xf>
    <xf numFmtId="0" fontId="13" fillId="2" borderId="0" xfId="0" applyFont="1" applyFill="1"/>
    <xf numFmtId="0" fontId="0" fillId="2" borderId="0" xfId="0" applyFill="1" applyAlignment="1">
      <alignment horizontal="right"/>
    </xf>
    <xf numFmtId="0" fontId="0" fillId="2" borderId="0" xfId="0" applyFill="1" applyAlignment="1">
      <alignment horizontal="left"/>
    </xf>
    <xf numFmtId="0" fontId="5" fillId="2" borderId="0" xfId="0" applyFont="1" applyFill="1"/>
    <xf numFmtId="15" fontId="14" fillId="2" borderId="0" xfId="0" applyNumberFormat="1" applyFont="1" applyFill="1" applyAlignment="1">
      <alignment horizontal="left"/>
    </xf>
    <xf numFmtId="0" fontId="15" fillId="2" borderId="0" xfId="10" applyFont="1" applyFill="1" applyAlignment="1" applyProtection="1">
      <alignment horizontal="left"/>
    </xf>
    <xf numFmtId="0" fontId="17" fillId="2" borderId="0" xfId="0" applyFont="1" applyFill="1"/>
    <xf numFmtId="0" fontId="0" fillId="2" borderId="0" xfId="0" applyFill="1" applyAlignment="1">
      <alignment vertical="top"/>
    </xf>
    <xf numFmtId="0" fontId="16" fillId="2" borderId="0" xfId="9" applyFont="1" applyFill="1"/>
    <xf numFmtId="0" fontId="0" fillId="2" borderId="0" xfId="0" applyFill="1" applyAlignment="1">
      <alignment vertical="top" wrapText="1"/>
    </xf>
    <xf numFmtId="0" fontId="0" fillId="12" borderId="1" xfId="0" applyFill="1" applyBorder="1"/>
    <xf numFmtId="0" fontId="8" fillId="2" borderId="0" xfId="9" applyFill="1" applyAlignment="1" applyProtection="1"/>
    <xf numFmtId="0" fontId="19" fillId="2" borderId="0" xfId="0" applyFont="1" applyFill="1"/>
    <xf numFmtId="0" fontId="19" fillId="2" borderId="0" xfId="9" applyNumberFormat="1" applyFont="1" applyFill="1" applyAlignment="1" applyProtection="1"/>
    <xf numFmtId="0" fontId="19" fillId="2" borderId="0" xfId="0" applyFont="1" applyFill="1" applyAlignment="1">
      <alignment horizontal="left"/>
    </xf>
    <xf numFmtId="0" fontId="19" fillId="2" borderId="0" xfId="9" applyFont="1" applyFill="1" applyAlignment="1">
      <alignment horizontal="left"/>
    </xf>
    <xf numFmtId="0" fontId="5" fillId="2" borderId="0" xfId="9" applyFont="1" applyFill="1"/>
    <xf numFmtId="0" fontId="19" fillId="2" borderId="0" xfId="9" applyFont="1" applyFill="1"/>
    <xf numFmtId="0" fontId="5" fillId="2" borderId="0" xfId="10" applyFont="1" applyFill="1" applyAlignment="1" applyProtection="1"/>
    <xf numFmtId="0" fontId="5" fillId="2" borderId="0" xfId="9" applyNumberFormat="1" applyFont="1" applyFill="1" applyAlignment="1" applyProtection="1"/>
    <xf numFmtId="0" fontId="18" fillId="2" borderId="0" xfId="11" applyFont="1" applyFill="1" applyProtection="1"/>
    <xf numFmtId="0" fontId="5" fillId="2" borderId="0" xfId="11" applyFill="1" applyProtection="1"/>
    <xf numFmtId="0" fontId="5" fillId="3" borderId="1" xfId="11" applyFill="1" applyBorder="1" applyProtection="1"/>
    <xf numFmtId="0" fontId="5" fillId="11" borderId="2" xfId="11" applyFill="1" applyBorder="1" applyAlignment="1" applyProtection="1">
      <alignment vertical="top"/>
    </xf>
    <xf numFmtId="165" fontId="5" fillId="11" borderId="2" xfId="11" applyNumberFormat="1" applyFill="1" applyBorder="1" applyAlignment="1" applyProtection="1">
      <alignment horizontal="center" vertical="top"/>
    </xf>
    <xf numFmtId="0" fontId="5" fillId="11" borderId="3" xfId="11" applyFill="1" applyBorder="1" applyAlignment="1" applyProtection="1">
      <alignment vertical="top"/>
    </xf>
    <xf numFmtId="0" fontId="5" fillId="11" borderId="3" xfId="11" applyFill="1" applyBorder="1" applyAlignment="1" applyProtection="1">
      <alignment vertical="top" wrapText="1"/>
    </xf>
    <xf numFmtId="165" fontId="5" fillId="11" borderId="3" xfId="11" applyNumberFormat="1" applyFill="1" applyBorder="1" applyAlignment="1" applyProtection="1">
      <alignment horizontal="center" vertical="top"/>
    </xf>
    <xf numFmtId="0" fontId="5" fillId="11" borderId="4" xfId="11" applyFill="1" applyBorder="1" applyAlignment="1" applyProtection="1">
      <alignment vertical="top"/>
    </xf>
    <xf numFmtId="165" fontId="5" fillId="11" borderId="4" xfId="11" applyNumberFormat="1" applyFill="1" applyBorder="1" applyAlignment="1" applyProtection="1">
      <alignment horizontal="center" vertical="top"/>
    </xf>
    <xf numFmtId="0" fontId="5" fillId="11" borderId="4" xfId="11" applyFill="1" applyBorder="1" applyAlignment="1" applyProtection="1">
      <alignment vertical="top" wrapText="1"/>
    </xf>
    <xf numFmtId="0" fontId="0" fillId="2" borderId="0" xfId="0" applyFill="1" applyProtection="1"/>
    <xf numFmtId="0" fontId="3" fillId="2" borderId="0" xfId="0" applyFont="1" applyFill="1" applyProtection="1"/>
    <xf numFmtId="0" fontId="2" fillId="2" borderId="0" xfId="0" applyFont="1" applyFill="1" applyProtection="1"/>
    <xf numFmtId="0" fontId="0" fillId="6" borderId="1" xfId="0" applyFill="1" applyBorder="1" applyAlignment="1" applyProtection="1">
      <alignment horizontal="center" vertical="center"/>
    </xf>
    <xf numFmtId="0" fontId="0" fillId="6" borderId="1" xfId="0" applyFill="1" applyBorder="1" applyAlignment="1" applyProtection="1">
      <alignment horizontal="center" vertical="center" wrapText="1"/>
    </xf>
    <xf numFmtId="164" fontId="0" fillId="7" borderId="2" xfId="1" applyNumberFormat="1" applyFont="1" applyFill="1" applyBorder="1" applyAlignment="1" applyProtection="1">
      <alignment horizontal="center"/>
    </xf>
    <xf numFmtId="164" fontId="0" fillId="5" borderId="7" xfId="1" applyNumberFormat="1" applyFont="1" applyFill="1" applyBorder="1" applyProtection="1"/>
    <xf numFmtId="164" fontId="4" fillId="5" borderId="3" xfId="1" applyNumberFormat="1" applyFont="1" applyFill="1" applyBorder="1" applyProtection="1"/>
    <xf numFmtId="164" fontId="4" fillId="4" borderId="3" xfId="1" applyNumberFormat="1" applyFont="1" applyFill="1" applyBorder="1" applyProtection="1"/>
    <xf numFmtId="0" fontId="4" fillId="5" borderId="3" xfId="1" applyNumberFormat="1" applyFont="1" applyFill="1" applyBorder="1" applyAlignment="1" applyProtection="1">
      <alignment horizontal="center"/>
    </xf>
    <xf numFmtId="0" fontId="4" fillId="4" borderId="3" xfId="1" applyNumberFormat="1" applyFont="1" applyFill="1" applyBorder="1" applyAlignment="1" applyProtection="1">
      <alignment horizontal="center"/>
    </xf>
    <xf numFmtId="164" fontId="0" fillId="5" borderId="3" xfId="1" applyNumberFormat="1" applyFont="1" applyFill="1" applyBorder="1" applyAlignment="1" applyProtection="1">
      <alignment horizontal="center"/>
    </xf>
    <xf numFmtId="164" fontId="0" fillId="4" borderId="3" xfId="1" applyNumberFormat="1" applyFont="1" applyFill="1" applyBorder="1" applyAlignment="1" applyProtection="1">
      <alignment horizontal="left"/>
    </xf>
    <xf numFmtId="164" fontId="0" fillId="7" borderId="3" xfId="1" applyNumberFormat="1" applyFont="1" applyFill="1" applyBorder="1" applyAlignment="1" applyProtection="1">
      <alignment horizontal="center"/>
    </xf>
    <xf numFmtId="0" fontId="0" fillId="7" borderId="1" xfId="0" applyFill="1" applyBorder="1" applyAlignment="1" applyProtection="1">
      <alignment horizontal="center"/>
    </xf>
    <xf numFmtId="164" fontId="0" fillId="8" borderId="1" xfId="1" applyNumberFormat="1" applyFont="1" applyFill="1" applyBorder="1" applyProtection="1"/>
    <xf numFmtId="0" fontId="4" fillId="8" borderId="6" xfId="0" applyFont="1" applyFill="1" applyBorder="1" applyProtection="1"/>
    <xf numFmtId="0" fontId="0" fillId="8" borderId="6" xfId="0" applyFill="1" applyBorder="1" applyProtection="1"/>
    <xf numFmtId="164" fontId="4" fillId="9" borderId="1" xfId="1" applyNumberFormat="1" applyFont="1" applyFill="1" applyBorder="1" applyProtection="1"/>
    <xf numFmtId="164" fontId="4" fillId="10" borderId="1" xfId="1" applyNumberFormat="1" applyFont="1" applyFill="1" applyBorder="1" applyProtection="1"/>
    <xf numFmtId="164" fontId="0" fillId="8" borderId="1" xfId="1" applyNumberFormat="1" applyFont="1" applyFill="1" applyBorder="1" applyAlignment="1" applyProtection="1">
      <alignment horizontal="left"/>
    </xf>
    <xf numFmtId="0" fontId="4" fillId="8" borderId="6" xfId="0" applyFont="1" applyFill="1" applyBorder="1" applyAlignment="1" applyProtection="1">
      <alignment horizontal="center"/>
    </xf>
    <xf numFmtId="0" fontId="0" fillId="8" borderId="6" xfId="1" applyNumberFormat="1" applyFont="1" applyFill="1" applyBorder="1" applyAlignment="1" applyProtection="1">
      <alignment horizontal="center"/>
    </xf>
    <xf numFmtId="164" fontId="0" fillId="8" borderId="6" xfId="1" applyNumberFormat="1" applyFont="1" applyFill="1" applyBorder="1" applyProtection="1"/>
    <xf numFmtId="164" fontId="5" fillId="8" borderId="1" xfId="1" applyNumberFormat="1" applyFont="1" applyFill="1" applyBorder="1" applyAlignment="1" applyProtection="1">
      <alignment horizontal="center"/>
    </xf>
    <xf numFmtId="0" fontId="0" fillId="3" borderId="1" xfId="0" applyFill="1" applyBorder="1" applyAlignment="1" applyProtection="1">
      <alignment horizontal="center" vertical="center" wrapText="1"/>
    </xf>
    <xf numFmtId="0" fontId="0" fillId="2" borderId="8" xfId="0" applyFill="1" applyBorder="1" applyProtection="1"/>
    <xf numFmtId="0" fontId="0" fillId="2" borderId="3" xfId="0" applyFill="1" applyBorder="1" applyAlignment="1" applyProtection="1">
      <alignment horizontal="center" vertical="top" wrapText="1"/>
    </xf>
    <xf numFmtId="164" fontId="0" fillId="9" borderId="3" xfId="1" applyNumberFormat="1" applyFont="1" applyFill="1" applyBorder="1" applyAlignment="1" applyProtection="1">
      <alignment horizontal="center" vertical="top" wrapText="1"/>
    </xf>
    <xf numFmtId="164" fontId="0" fillId="2" borderId="3" xfId="1" applyNumberFormat="1" applyFont="1" applyFill="1" applyBorder="1" applyAlignment="1" applyProtection="1">
      <alignment horizontal="center" vertical="top" wrapText="1"/>
    </xf>
    <xf numFmtId="0" fontId="0" fillId="2" borderId="5" xfId="0" applyFill="1" applyBorder="1" applyProtection="1"/>
    <xf numFmtId="0" fontId="0" fillId="2" borderId="9" xfId="0" applyFill="1" applyBorder="1" applyProtection="1"/>
    <xf numFmtId="0" fontId="0" fillId="2" borderId="10" xfId="0" applyFill="1" applyBorder="1" applyAlignment="1" applyProtection="1">
      <alignment horizontal="center" vertical="top" wrapText="1"/>
    </xf>
    <xf numFmtId="164" fontId="0" fillId="10" borderId="3" xfId="1" applyNumberFormat="1" applyFont="1" applyFill="1" applyBorder="1" applyAlignment="1" applyProtection="1">
      <alignment horizontal="center" vertical="top" wrapText="1"/>
    </xf>
    <xf numFmtId="164" fontId="0" fillId="10" borderId="10" xfId="1" applyNumberFormat="1" applyFont="1" applyFill="1" applyBorder="1" applyAlignment="1" applyProtection="1">
      <alignment horizontal="center" vertical="top" wrapText="1"/>
    </xf>
    <xf numFmtId="0" fontId="0" fillId="2" borderId="2" xfId="0" applyFill="1" applyBorder="1" applyAlignment="1" applyProtection="1">
      <alignment horizontal="center" vertical="top" wrapText="1"/>
    </xf>
    <xf numFmtId="164" fontId="0" fillId="5" borderId="2" xfId="1" applyNumberFormat="1" applyFont="1" applyFill="1" applyBorder="1" applyAlignment="1" applyProtection="1">
      <alignment horizontal="center" vertical="top" wrapText="1"/>
    </xf>
    <xf numFmtId="164" fontId="0" fillId="10" borderId="2" xfId="1" applyNumberFormat="1" applyFont="1" applyFill="1" applyBorder="1" applyAlignment="1" applyProtection="1">
      <alignment horizontal="center" vertical="top" wrapText="1"/>
    </xf>
    <xf numFmtId="164" fontId="0" fillId="5" borderId="3" xfId="1" applyNumberFormat="1" applyFont="1" applyFill="1" applyBorder="1" applyAlignment="1" applyProtection="1">
      <alignment horizontal="center" vertical="top" wrapText="1"/>
    </xf>
    <xf numFmtId="164" fontId="0" fillId="4" borderId="3" xfId="1" applyNumberFormat="1" applyFont="1" applyFill="1" applyBorder="1" applyAlignment="1" applyProtection="1">
      <alignment horizontal="center" vertical="top" wrapText="1"/>
    </xf>
    <xf numFmtId="0" fontId="0" fillId="2" borderId="4" xfId="0" applyFill="1" applyBorder="1" applyAlignment="1" applyProtection="1">
      <alignment horizontal="center" vertical="top" wrapText="1"/>
    </xf>
    <xf numFmtId="164" fontId="0" fillId="4" borderId="4" xfId="1" applyNumberFormat="1" applyFont="1" applyFill="1" applyBorder="1" applyAlignment="1" applyProtection="1">
      <alignment horizontal="center" vertical="top" wrapText="1"/>
    </xf>
    <xf numFmtId="164" fontId="0" fillId="9" borderId="4" xfId="1" applyNumberFormat="1" applyFont="1" applyFill="1" applyBorder="1" applyAlignment="1" applyProtection="1">
      <alignment horizontal="center" vertical="top" wrapText="1"/>
    </xf>
    <xf numFmtId="0" fontId="20" fillId="2" borderId="0" xfId="0" applyFont="1" applyFill="1" applyProtection="1"/>
    <xf numFmtId="0" fontId="0" fillId="2" borderId="0" xfId="0" applyFill="1" applyAlignment="1" applyProtection="1">
      <alignment horizontal="center" vertical="top" wrapText="1"/>
    </xf>
    <xf numFmtId="0" fontId="0" fillId="2" borderId="0" xfId="0" quotePrefix="1" applyFill="1" applyAlignment="1" applyProtection="1">
      <alignment horizontal="left" vertical="top"/>
    </xf>
    <xf numFmtId="164" fontId="0" fillId="9" borderId="10" xfId="1" applyNumberFormat="1" applyFont="1" applyFill="1" applyBorder="1" applyAlignment="1" applyProtection="1">
      <alignment horizontal="center" vertical="top" wrapText="1"/>
    </xf>
    <xf numFmtId="164" fontId="0" fillId="2" borderId="10" xfId="1" applyNumberFormat="1" applyFont="1" applyFill="1" applyBorder="1" applyAlignment="1" applyProtection="1">
      <alignment horizontal="center" vertical="top" wrapText="1"/>
    </xf>
    <xf numFmtId="0" fontId="20" fillId="2" borderId="0" xfId="0" applyFont="1" applyFill="1"/>
    <xf numFmtId="0" fontId="0" fillId="2" borderId="0" xfId="0" quotePrefix="1" applyFill="1" applyAlignment="1">
      <alignment horizontal="left" vertical="top" wrapText="1"/>
    </xf>
    <xf numFmtId="0" fontId="0" fillId="2" borderId="0" xfId="0" applyFill="1" applyAlignment="1">
      <alignment horizontal="left" vertical="top" wrapText="1"/>
    </xf>
  </cellXfs>
  <cellStyles count="12">
    <cellStyle name="Comma" xfId="1" builtinId="3"/>
    <cellStyle name="Hyperlink" xfId="9" builtinId="8"/>
    <cellStyle name="Hyperlink 2 2" xfId="10" xr:uid="{34FC946D-EF27-4033-8589-5CA18F47642C}"/>
    <cellStyle name="Normal" xfId="0" builtinId="0"/>
    <cellStyle name="Normal 130" xfId="7" xr:uid="{A219ACFF-4FAE-4F88-97AE-11D2DDF492DB}"/>
    <cellStyle name="Normal 147" xfId="6" xr:uid="{CAEC7992-7A44-4933-AEB9-5C28B02EDD2B}"/>
    <cellStyle name="Normal 158" xfId="5" xr:uid="{0F6DE082-9DD7-49C7-8B68-F3105C179D52}"/>
    <cellStyle name="Normal 175" xfId="3" xr:uid="{39C94554-3C60-4574-A5A2-08690A19925D}"/>
    <cellStyle name="Normal 177" xfId="8" xr:uid="{3416C96E-9629-44DF-8508-E4D3394BDC1B}"/>
    <cellStyle name="Normal 182" xfId="2" xr:uid="{44F803E0-12F3-401C-80C3-C09029038B94}"/>
    <cellStyle name="Normal 196" xfId="4" xr:uid="{EE85452D-4ADE-4F45-9921-62CDE1C6D1E5}"/>
    <cellStyle name="Normal_Amendments" xfId="11" xr:uid="{142E8270-A325-493F-AD80-B7D90A5DD26F}"/>
  </cellStyles>
  <dxfs count="9">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7</xdr:row>
      <xdr:rowOff>104776</xdr:rowOff>
    </xdr:from>
    <xdr:to>
      <xdr:col>9</xdr:col>
      <xdr:colOff>238126</xdr:colOff>
      <xdr:row>15</xdr:row>
      <xdr:rowOff>142875</xdr:rowOff>
    </xdr:to>
    <xdr:sp macro="" textlink="">
      <xdr:nvSpPr>
        <xdr:cNvPr id="2" name="Text Box 1">
          <a:extLst>
            <a:ext uri="{FF2B5EF4-FFF2-40B4-BE49-F238E27FC236}">
              <a16:creationId xmlns:a16="http://schemas.microsoft.com/office/drawing/2014/main" id="{14C703DA-4778-45F6-8CCF-A1A61D41CF74}"/>
            </a:ext>
          </a:extLst>
        </xdr:cNvPr>
        <xdr:cNvSpPr txBox="1">
          <a:spLocks noChangeArrowheads="1"/>
        </xdr:cNvSpPr>
      </xdr:nvSpPr>
      <xdr:spPr bwMode="auto">
        <a:xfrm>
          <a:off x="466725" y="1771651"/>
          <a:ext cx="5267326" cy="15620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Arial" pitchFamily="34" charset="0"/>
              <a:cs typeface="Arial" pitchFamily="34" charset="0"/>
            </a:rPr>
            <a:t>This spreadsheet facilitates the reporting of actual and forecast trunk infrastructure information and infrastructure charges information required by the Planning Regulation 2017.</a:t>
          </a:r>
        </a:p>
        <a:p>
          <a:pPr algn="l" rtl="0">
            <a:defRPr sz="1000"/>
          </a:pPr>
          <a:endParaRPr lang="en-AU" sz="1000" b="0" i="0" u="none" strike="noStrike" baseline="0">
            <a:solidFill>
              <a:srgbClr val="000000"/>
            </a:solidFill>
            <a:latin typeface="Arial" pitchFamily="34" charset="0"/>
            <a:cs typeface="Arial" pitchFamily="34" charset="0"/>
          </a:endParaRPr>
        </a:p>
        <a:p>
          <a:pPr algn="l" rtl="0">
            <a:defRPr sz="1000"/>
          </a:pPr>
          <a:r>
            <a:rPr lang="en-AU" sz="1000" b="0" i="0" u="none" strike="noStrike" baseline="0">
              <a:solidFill>
                <a:srgbClr val="000000"/>
              </a:solidFill>
              <a:latin typeface="Arial" pitchFamily="34" charset="0"/>
              <a:cs typeface="Arial" pitchFamily="34" charset="0"/>
            </a:rPr>
            <a:t>With compliments</a:t>
          </a:r>
        </a:p>
        <a:p>
          <a:pPr algn="l" rtl="0">
            <a:defRPr sz="1000"/>
          </a:pPr>
          <a:endParaRPr lang="en-AU" sz="1000" b="0" i="0" u="none" strike="noStrike" baseline="0">
            <a:solidFill>
              <a:srgbClr val="000000"/>
            </a:solidFill>
            <a:latin typeface="Arial" pitchFamily="34" charset="0"/>
            <a:cs typeface="Arial" pitchFamily="34" charset="0"/>
          </a:endParaRPr>
        </a:p>
        <a:p>
          <a:pPr algn="l" rtl="0">
            <a:defRPr sz="1000"/>
          </a:pPr>
          <a:r>
            <a:rPr lang="en-AU" sz="1000" b="0" i="0" u="none" strike="noStrike" baseline="0">
              <a:solidFill>
                <a:srgbClr val="000000"/>
              </a:solidFill>
              <a:latin typeface="Arial" pitchFamily="34" charset="0"/>
              <a:cs typeface="Arial" pitchFamily="34" charset="0"/>
            </a:rPr>
            <a:t>Darron Irwin				</a:t>
          </a:r>
        </a:p>
        <a:p>
          <a:pPr algn="l" rtl="0">
            <a:defRPr sz="1000"/>
          </a:pPr>
          <a:r>
            <a:rPr lang="en-AU" sz="1000" b="0" i="0" u="none" strike="noStrike" baseline="0">
              <a:solidFill>
                <a:srgbClr val="000000"/>
              </a:solidFill>
              <a:latin typeface="Arial" pitchFamily="34" charset="0"/>
              <a:cs typeface="Arial" pitchFamily="34" charset="0"/>
            </a:rPr>
            <a:t>MEng (civil), CPEng, NPER, RPEQ			</a:t>
          </a:r>
        </a:p>
        <a:p>
          <a:pPr algn="l" rtl="0">
            <a:defRPr sz="1000"/>
          </a:pPr>
          <a:r>
            <a:rPr lang="en-AU" sz="1000" b="0" i="0" u="none" strike="noStrike" baseline="0">
              <a:solidFill>
                <a:srgbClr val="000000"/>
              </a:solidFill>
              <a:latin typeface="Arial" pitchFamily="34" charset="0"/>
              <a:cs typeface="Arial" pitchFamily="34" charset="0"/>
            </a:rPr>
            <a:t>Townsville City Council	</a:t>
          </a:r>
        </a:p>
      </xdr:txBody>
    </xdr:sp>
    <xdr:clientData/>
  </xdr:twoCellAnchor>
  <xdr:twoCellAnchor>
    <xdr:from>
      <xdr:col>9</xdr:col>
      <xdr:colOff>1295400</xdr:colOff>
      <xdr:row>15</xdr:row>
      <xdr:rowOff>114300</xdr:rowOff>
    </xdr:from>
    <xdr:to>
      <xdr:col>18</xdr:col>
      <xdr:colOff>76199</xdr:colOff>
      <xdr:row>22</xdr:row>
      <xdr:rowOff>28575</xdr:rowOff>
    </xdr:to>
    <xdr:sp macro="" textlink="">
      <xdr:nvSpPr>
        <xdr:cNvPr id="3" name="TextBox 2">
          <a:extLst>
            <a:ext uri="{FF2B5EF4-FFF2-40B4-BE49-F238E27FC236}">
              <a16:creationId xmlns:a16="http://schemas.microsoft.com/office/drawing/2014/main" id="{B4950B6C-AFDF-430B-B8D1-991B3FDEAD24}"/>
            </a:ext>
          </a:extLst>
        </xdr:cNvPr>
        <xdr:cNvSpPr txBox="1"/>
      </xdr:nvSpPr>
      <xdr:spPr>
        <a:xfrm>
          <a:off x="6791325" y="3305175"/>
          <a:ext cx="5276849"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DISCLAIMER: This report is based on information sourced from the Townsville City Council Asset Capital Plan, Local Government Infrastructure Plan 2019, Property &amp; Rating database, and from internal forecasting based on growth assumptions and other analysis. It is prepared only for the purposes of the trunk infrastructure information and infrastructure charges information reporting requirements of the Planning Act 2016. The information is not guaranteed for accuracy or reliability.</a:t>
          </a:r>
          <a:endParaRPr lang="en-AU" sz="1100">
            <a:solidFill>
              <a:schemeClr val="dk1"/>
            </a:solidFill>
            <a:effectLst/>
            <a:latin typeface="+mn-lt"/>
            <a:ea typeface="+mn-ea"/>
            <a:cs typeface="+mn-cs"/>
          </a:endParaRPr>
        </a:p>
        <a:p>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5375-096B-4EE7-BB45-DE3BF17CB252}">
  <dimension ref="A1:O38"/>
  <sheetViews>
    <sheetView tabSelected="1" zoomScaleNormal="100" workbookViewId="0"/>
  </sheetViews>
  <sheetFormatPr defaultRowHeight="15" x14ac:dyDescent="0.25"/>
  <cols>
    <col min="1" max="1" width="6.85546875" style="2" customWidth="1"/>
    <col min="2" max="2" width="9.140625" style="2"/>
    <col min="3" max="3" width="11.5703125" style="2" customWidth="1"/>
    <col min="4" max="9" width="9.140625" style="2"/>
    <col min="10" max="10" width="28.140625" style="2" customWidth="1"/>
    <col min="11" max="11" width="5.28515625" style="2" customWidth="1"/>
    <col min="12" max="16384" width="9.140625" style="2"/>
  </cols>
  <sheetData>
    <row r="1" spans="1:14" ht="26.25" x14ac:dyDescent="0.4">
      <c r="A1" s="10"/>
      <c r="B1" s="11"/>
    </row>
    <row r="2" spans="1:14" ht="30" x14ac:dyDescent="0.4">
      <c r="A2" s="12"/>
      <c r="B2" s="13" t="s">
        <v>165</v>
      </c>
    </row>
    <row r="3" spans="1:14" x14ac:dyDescent="0.25">
      <c r="A3" s="14"/>
    </row>
    <row r="4" spans="1:14" x14ac:dyDescent="0.25">
      <c r="B4" s="15" t="s">
        <v>68</v>
      </c>
      <c r="C4" s="16" t="s">
        <v>87</v>
      </c>
      <c r="D4" s="17"/>
    </row>
    <row r="5" spans="1:14" x14ac:dyDescent="0.25">
      <c r="B5" s="15" t="s">
        <v>69</v>
      </c>
      <c r="C5" s="18">
        <f>+MAX(Version!$B$5:$B$31)</f>
        <v>45002</v>
      </c>
      <c r="D5" s="17"/>
      <c r="J5" s="26"/>
      <c r="K5" s="26"/>
      <c r="L5" s="26"/>
      <c r="M5" s="26"/>
      <c r="N5" s="26"/>
    </row>
    <row r="6" spans="1:14" x14ac:dyDescent="0.25">
      <c r="B6" s="15" t="s">
        <v>70</v>
      </c>
      <c r="C6" s="16" t="str">
        <f>+INDEX(Version!$A$5:$A$31,MATCH(C5,Version!$B$5:$B$31,0))</f>
        <v>2 &amp; 3</v>
      </c>
      <c r="J6" s="26"/>
      <c r="K6" s="19" t="s">
        <v>67</v>
      </c>
      <c r="L6" s="26"/>
      <c r="M6" s="26"/>
      <c r="N6" s="26"/>
    </row>
    <row r="7" spans="1:14" x14ac:dyDescent="0.25">
      <c r="B7" s="16"/>
      <c r="D7" s="17"/>
      <c r="J7" s="26"/>
      <c r="K7" s="26"/>
      <c r="L7" s="26"/>
      <c r="M7" s="26"/>
      <c r="N7" s="26"/>
    </row>
    <row r="8" spans="1:14" x14ac:dyDescent="0.25">
      <c r="B8" s="94"/>
      <c r="C8" s="95"/>
      <c r="D8" s="95"/>
      <c r="E8" s="95"/>
      <c r="F8" s="95"/>
      <c r="G8" s="95"/>
      <c r="H8" s="95"/>
      <c r="I8" s="95"/>
      <c r="J8" s="26"/>
      <c r="K8" s="27" t="s">
        <v>81</v>
      </c>
      <c r="L8" s="26"/>
      <c r="M8" s="26"/>
      <c r="N8" s="26"/>
    </row>
    <row r="9" spans="1:14" x14ac:dyDescent="0.25">
      <c r="D9" s="17"/>
      <c r="J9" s="26"/>
      <c r="K9" s="17"/>
      <c r="L9" s="26"/>
      <c r="M9" s="26"/>
      <c r="N9" s="26"/>
    </row>
    <row r="10" spans="1:14" x14ac:dyDescent="0.25">
      <c r="B10" s="20"/>
      <c r="J10" s="26"/>
      <c r="K10" s="26" t="s">
        <v>71</v>
      </c>
      <c r="L10" s="26"/>
      <c r="M10" s="26"/>
      <c r="N10" s="26"/>
    </row>
    <row r="11" spans="1:14" x14ac:dyDescent="0.25">
      <c r="B11" s="21"/>
      <c r="J11" s="26"/>
      <c r="K11" s="26"/>
      <c r="L11" s="31" t="s">
        <v>94</v>
      </c>
      <c r="M11" s="26"/>
      <c r="N11" s="26"/>
    </row>
    <row r="12" spans="1:14" x14ac:dyDescent="0.25">
      <c r="C12" s="95"/>
      <c r="D12" s="95"/>
      <c r="E12" s="95"/>
      <c r="F12" s="95"/>
      <c r="G12" s="95"/>
      <c r="H12" s="95"/>
      <c r="I12" s="95"/>
      <c r="J12" s="26"/>
      <c r="K12" s="26"/>
      <c r="L12" s="27" t="s">
        <v>95</v>
      </c>
      <c r="M12" s="26"/>
      <c r="N12" s="26"/>
    </row>
    <row r="13" spans="1:14" x14ac:dyDescent="0.25">
      <c r="C13" s="23"/>
      <c r="D13" s="23"/>
      <c r="E13" s="23"/>
      <c r="F13" s="23"/>
      <c r="G13" s="23"/>
      <c r="H13" s="23"/>
      <c r="I13" s="23"/>
      <c r="J13" s="26"/>
      <c r="K13" s="28"/>
      <c r="L13" s="29"/>
      <c r="M13" s="26"/>
      <c r="N13" s="26"/>
    </row>
    <row r="14" spans="1:14" x14ac:dyDescent="0.25">
      <c r="C14" s="95"/>
      <c r="D14" s="95"/>
      <c r="E14" s="95"/>
      <c r="F14" s="95"/>
      <c r="G14" s="95"/>
      <c r="H14" s="95"/>
      <c r="I14" s="95"/>
      <c r="J14" s="26"/>
      <c r="K14" s="28"/>
      <c r="L14" s="29"/>
      <c r="M14" s="30"/>
      <c r="N14" s="26"/>
    </row>
    <row r="15" spans="1:14" x14ac:dyDescent="0.25">
      <c r="J15" s="26"/>
      <c r="K15" s="28"/>
      <c r="L15" s="29"/>
      <c r="M15" s="30"/>
      <c r="N15" s="26"/>
    </row>
    <row r="16" spans="1:14" x14ac:dyDescent="0.25">
      <c r="J16" s="26"/>
      <c r="K16" s="28"/>
      <c r="L16" s="29"/>
      <c r="M16" s="26"/>
      <c r="N16" s="26"/>
    </row>
    <row r="17" spans="2:15" x14ac:dyDescent="0.25">
      <c r="B17" s="2" t="s">
        <v>5</v>
      </c>
      <c r="C17" s="1"/>
      <c r="J17" s="26"/>
      <c r="K17" s="28"/>
      <c r="L17" s="29"/>
      <c r="M17" s="26"/>
      <c r="N17" s="26"/>
      <c r="O17" s="22"/>
    </row>
    <row r="18" spans="2:15" x14ac:dyDescent="0.25">
      <c r="B18" s="5"/>
      <c r="C18" s="7" t="s">
        <v>6</v>
      </c>
      <c r="J18" s="26"/>
      <c r="K18" s="28"/>
      <c r="L18" s="29"/>
      <c r="M18" s="26"/>
      <c r="N18" s="26"/>
      <c r="O18" s="22"/>
    </row>
    <row r="19" spans="2:15" x14ac:dyDescent="0.25">
      <c r="B19" s="4"/>
      <c r="C19" s="7" t="s">
        <v>79</v>
      </c>
      <c r="J19" s="26"/>
      <c r="K19" s="26"/>
      <c r="L19" s="30"/>
      <c r="M19" s="17"/>
      <c r="N19" s="26"/>
      <c r="O19" s="22"/>
    </row>
    <row r="20" spans="2:15" x14ac:dyDescent="0.25">
      <c r="B20" s="6"/>
      <c r="C20" s="7" t="s">
        <v>80</v>
      </c>
      <c r="M20" s="26"/>
      <c r="N20" s="26"/>
      <c r="O20" s="22"/>
    </row>
    <row r="21" spans="2:15" x14ac:dyDescent="0.25">
      <c r="B21" s="8"/>
      <c r="C21" s="7" t="s">
        <v>78</v>
      </c>
      <c r="M21" s="26"/>
      <c r="N21" s="26"/>
    </row>
    <row r="22" spans="2:15" x14ac:dyDescent="0.25">
      <c r="B22" s="9"/>
      <c r="C22" s="7" t="s">
        <v>66</v>
      </c>
      <c r="M22" s="26"/>
      <c r="N22" s="32"/>
      <c r="O22" s="22"/>
    </row>
    <row r="23" spans="2:15" x14ac:dyDescent="0.25">
      <c r="B23" s="24"/>
      <c r="C23" s="3" t="s">
        <v>88</v>
      </c>
      <c r="J23" s="26"/>
      <c r="K23" s="26"/>
      <c r="L23" s="33"/>
      <c r="M23" s="26"/>
      <c r="N23" s="26"/>
      <c r="O23" s="22"/>
    </row>
    <row r="24" spans="2:15" x14ac:dyDescent="0.25">
      <c r="J24" s="26"/>
      <c r="K24" s="26"/>
      <c r="L24" s="26"/>
      <c r="M24" s="26"/>
      <c r="N24" s="32"/>
      <c r="O24" s="22"/>
    </row>
    <row r="25" spans="2:15" x14ac:dyDescent="0.25">
      <c r="J25" s="26"/>
      <c r="K25" s="26"/>
      <c r="L25" s="26"/>
      <c r="M25" s="26"/>
      <c r="N25" s="26"/>
      <c r="O25" s="22"/>
    </row>
    <row r="26" spans="2:15" x14ac:dyDescent="0.25">
      <c r="J26" s="26"/>
      <c r="K26" s="26"/>
      <c r="L26" s="30"/>
      <c r="M26" s="26"/>
      <c r="N26" s="26"/>
    </row>
    <row r="27" spans="2:15" x14ac:dyDescent="0.25">
      <c r="J27" s="26"/>
      <c r="K27" s="26"/>
      <c r="L27" s="30"/>
      <c r="M27" s="17"/>
      <c r="N27" s="26"/>
    </row>
    <row r="28" spans="2:15" x14ac:dyDescent="0.25">
      <c r="J28" s="26"/>
      <c r="K28" s="26"/>
      <c r="L28" s="30"/>
      <c r="M28" s="26"/>
      <c r="N28" s="26"/>
    </row>
    <row r="29" spans="2:15" x14ac:dyDescent="0.25">
      <c r="L29" s="22"/>
    </row>
    <row r="30" spans="2:15" x14ac:dyDescent="0.25">
      <c r="L30" s="22"/>
    </row>
    <row r="31" spans="2:15" x14ac:dyDescent="0.25">
      <c r="L31" s="22"/>
    </row>
    <row r="32" spans="2:15" x14ac:dyDescent="0.25">
      <c r="L32" s="22"/>
    </row>
    <row r="33" spans="12:12" x14ac:dyDescent="0.25">
      <c r="L33" s="22"/>
    </row>
    <row r="34" spans="12:12" x14ac:dyDescent="0.25">
      <c r="L34" s="22"/>
    </row>
    <row r="35" spans="12:12" x14ac:dyDescent="0.25">
      <c r="L35" s="22"/>
    </row>
    <row r="36" spans="12:12" x14ac:dyDescent="0.25">
      <c r="L36" s="22"/>
    </row>
    <row r="37" spans="12:12" x14ac:dyDescent="0.25">
      <c r="L37" s="22"/>
    </row>
    <row r="38" spans="12:12" x14ac:dyDescent="0.25">
      <c r="L38" s="22"/>
    </row>
  </sheetData>
  <sheetProtection algorithmName="SHA-512" hashValue="VOzDWIgLVtBnuvYbkhWbTt5Xfj8VdGEuSvVqQzCuBwTRnqa0JkjyWiW2ZceheXVNQHtWx5beRiZ2E9rl9WThhg==" saltValue="esZjwX5q69CgIGnQQNr/2A==" spinCount="100000" sheet="1" objects="1" scenarios="1" formatRows="0" insertColumns="0"/>
  <mergeCells count="3">
    <mergeCell ref="B8:I8"/>
    <mergeCell ref="C12:I12"/>
    <mergeCell ref="C14:I14"/>
  </mergeCells>
  <hyperlinks>
    <hyperlink ref="K8" location="Version!A1" display="Version!A1" xr:uid="{96E7171C-08EA-401C-B486-B5135B61847B}"/>
    <hyperlink ref="L11" location="Trunk!A1" display="Trunk!A1" xr:uid="{92DFC784-6380-4125-BEEF-089C908EF088}"/>
    <hyperlink ref="L12" location="Charges!A1" display="Charges!A1" xr:uid="{FEBC3C68-B9E7-4A54-A008-A913E897DC4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4A41E-8D09-4D42-BDF8-B709716C0FE6}">
  <dimension ref="A1:D32"/>
  <sheetViews>
    <sheetView workbookViewId="0">
      <selection activeCell="D6" sqref="D6"/>
    </sheetView>
  </sheetViews>
  <sheetFormatPr defaultRowHeight="15" x14ac:dyDescent="0.25"/>
  <cols>
    <col min="1" max="3" width="9.140625" style="2"/>
    <col min="4" max="4" width="90.42578125" style="2" customWidth="1"/>
    <col min="5" max="16384" width="9.140625" style="2"/>
  </cols>
  <sheetData>
    <row r="1" spans="1:4" ht="18" x14ac:dyDescent="0.25">
      <c r="A1" s="34" t="s">
        <v>81</v>
      </c>
      <c r="B1" s="35"/>
      <c r="C1" s="35"/>
      <c r="D1" s="35"/>
    </row>
    <row r="2" spans="1:4" x14ac:dyDescent="0.25">
      <c r="A2" s="25" t="s">
        <v>82</v>
      </c>
      <c r="B2" s="35"/>
      <c r="C2" s="35"/>
      <c r="D2" s="35"/>
    </row>
    <row r="3" spans="1:4" x14ac:dyDescent="0.25">
      <c r="A3" s="35"/>
      <c r="B3" s="35"/>
      <c r="C3" s="35"/>
      <c r="D3" s="35"/>
    </row>
    <row r="4" spans="1:4" x14ac:dyDescent="0.25">
      <c r="A4" s="36" t="s">
        <v>83</v>
      </c>
      <c r="B4" s="36" t="s">
        <v>84</v>
      </c>
      <c r="C4" s="36" t="s">
        <v>85</v>
      </c>
      <c r="D4" s="36" t="s">
        <v>86</v>
      </c>
    </row>
    <row r="5" spans="1:4" x14ac:dyDescent="0.25">
      <c r="A5" s="37">
        <v>1</v>
      </c>
      <c r="B5" s="38">
        <v>44727</v>
      </c>
      <c r="C5" s="39" t="s">
        <v>87</v>
      </c>
      <c r="D5" s="40" t="s">
        <v>89</v>
      </c>
    </row>
    <row r="6" spans="1:4" ht="25.5" x14ac:dyDescent="0.25">
      <c r="A6" s="39" t="s">
        <v>169</v>
      </c>
      <c r="B6" s="41">
        <v>45002</v>
      </c>
      <c r="C6" s="39" t="s">
        <v>87</v>
      </c>
      <c r="D6" s="40" t="s">
        <v>170</v>
      </c>
    </row>
    <row r="7" spans="1:4" x14ac:dyDescent="0.25">
      <c r="A7" s="39"/>
      <c r="B7" s="41"/>
      <c r="C7" s="39"/>
      <c r="D7" s="40"/>
    </row>
    <row r="8" spans="1:4" x14ac:dyDescent="0.25">
      <c r="A8" s="39"/>
      <c r="B8" s="41"/>
      <c r="C8" s="39"/>
      <c r="D8" s="40"/>
    </row>
    <row r="9" spans="1:4" x14ac:dyDescent="0.25">
      <c r="A9" s="39"/>
      <c r="B9" s="41"/>
      <c r="C9" s="39"/>
      <c r="D9" s="40"/>
    </row>
    <row r="10" spans="1:4" x14ac:dyDescent="0.25">
      <c r="A10" s="39"/>
      <c r="B10" s="41"/>
      <c r="C10" s="39"/>
      <c r="D10" s="40"/>
    </row>
    <row r="11" spans="1:4" x14ac:dyDescent="0.25">
      <c r="A11" s="39"/>
      <c r="B11" s="41"/>
      <c r="C11" s="39"/>
      <c r="D11" s="40"/>
    </row>
    <row r="12" spans="1:4" x14ac:dyDescent="0.25">
      <c r="A12" s="39"/>
      <c r="B12" s="41"/>
      <c r="C12" s="39"/>
      <c r="D12" s="40"/>
    </row>
    <row r="13" spans="1:4" x14ac:dyDescent="0.25">
      <c r="A13" s="39"/>
      <c r="B13" s="41"/>
      <c r="C13" s="39"/>
      <c r="D13" s="40"/>
    </row>
    <row r="14" spans="1:4" x14ac:dyDescent="0.25">
      <c r="A14" s="39"/>
      <c r="B14" s="41"/>
      <c r="C14" s="39"/>
      <c r="D14" s="40"/>
    </row>
    <row r="15" spans="1:4" x14ac:dyDescent="0.25">
      <c r="A15" s="39"/>
      <c r="B15" s="41"/>
      <c r="C15" s="39"/>
      <c r="D15" s="40"/>
    </row>
    <row r="16" spans="1:4" x14ac:dyDescent="0.25">
      <c r="A16" s="39"/>
      <c r="B16" s="41"/>
      <c r="C16" s="39"/>
      <c r="D16" s="40"/>
    </row>
    <row r="17" spans="1:4" x14ac:dyDescent="0.25">
      <c r="A17" s="39"/>
      <c r="B17" s="41"/>
      <c r="C17" s="39"/>
      <c r="D17" s="40"/>
    </row>
    <row r="18" spans="1:4" x14ac:dyDescent="0.25">
      <c r="A18" s="39"/>
      <c r="B18" s="41"/>
      <c r="C18" s="39"/>
      <c r="D18" s="40"/>
    </row>
    <row r="19" spans="1:4" x14ac:dyDescent="0.25">
      <c r="A19" s="39"/>
      <c r="B19" s="41"/>
      <c r="C19" s="39"/>
      <c r="D19" s="40"/>
    </row>
    <row r="20" spans="1:4" x14ac:dyDescent="0.25">
      <c r="A20" s="39"/>
      <c r="B20" s="41"/>
      <c r="C20" s="39"/>
      <c r="D20" s="40"/>
    </row>
    <row r="21" spans="1:4" x14ac:dyDescent="0.25">
      <c r="A21" s="39"/>
      <c r="B21" s="41"/>
      <c r="C21" s="39"/>
      <c r="D21" s="40"/>
    </row>
    <row r="22" spans="1:4" x14ac:dyDescent="0.25">
      <c r="A22" s="39"/>
      <c r="B22" s="41"/>
      <c r="C22" s="39"/>
      <c r="D22" s="40"/>
    </row>
    <row r="23" spans="1:4" x14ac:dyDescent="0.25">
      <c r="A23" s="39"/>
      <c r="B23" s="41"/>
      <c r="C23" s="39"/>
      <c r="D23" s="40"/>
    </row>
    <row r="24" spans="1:4" x14ac:dyDescent="0.25">
      <c r="A24" s="39"/>
      <c r="B24" s="41"/>
      <c r="C24" s="39"/>
      <c r="D24" s="40"/>
    </row>
    <row r="25" spans="1:4" x14ac:dyDescent="0.25">
      <c r="A25" s="39"/>
      <c r="B25" s="41"/>
      <c r="C25" s="39"/>
      <c r="D25" s="40"/>
    </row>
    <row r="26" spans="1:4" x14ac:dyDescent="0.25">
      <c r="A26" s="39"/>
      <c r="B26" s="41"/>
      <c r="C26" s="39"/>
      <c r="D26" s="40"/>
    </row>
    <row r="27" spans="1:4" x14ac:dyDescent="0.25">
      <c r="A27" s="39"/>
      <c r="B27" s="41"/>
      <c r="C27" s="39"/>
      <c r="D27" s="40"/>
    </row>
    <row r="28" spans="1:4" x14ac:dyDescent="0.25">
      <c r="A28" s="39"/>
      <c r="B28" s="41"/>
      <c r="C28" s="39"/>
      <c r="D28" s="40"/>
    </row>
    <row r="29" spans="1:4" x14ac:dyDescent="0.25">
      <c r="A29" s="39"/>
      <c r="B29" s="41"/>
      <c r="C29" s="39"/>
      <c r="D29" s="40"/>
    </row>
    <row r="30" spans="1:4" x14ac:dyDescent="0.25">
      <c r="A30" s="39"/>
      <c r="B30" s="41"/>
      <c r="C30" s="39"/>
      <c r="D30" s="40"/>
    </row>
    <row r="31" spans="1:4" x14ac:dyDescent="0.25">
      <c r="A31" s="42"/>
      <c r="B31" s="43"/>
      <c r="C31" s="42"/>
      <c r="D31" s="44"/>
    </row>
    <row r="32" spans="1:4" x14ac:dyDescent="0.25">
      <c r="A32" s="45"/>
      <c r="B32" s="45"/>
      <c r="C32" s="45"/>
      <c r="D32" s="45"/>
    </row>
  </sheetData>
  <sheetProtection algorithmName="SHA-512" hashValue="wR7/pR96su9Fyj9SvWR4QuDtE8XkZhfb88wIP+l75LSVuWkBjvHJsJWqY4Du6KBriMwVyTX9dB7eBtGfhMuIRA==" saltValue="5hqPJGpIBUkQvDhDZn5WPA==" spinCount="100000" sheet="1" objects="1" scenarios="1" formatColumns="0" formatRows="0"/>
  <hyperlinks>
    <hyperlink ref="A2" location="Home!A1" display="Return to index" xr:uid="{1D8ECBCA-6F5C-4D8C-9338-3AF87A30B6C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3A891-713C-4191-A5CE-9706C351DED3}">
  <sheetPr>
    <pageSetUpPr fitToPage="1"/>
  </sheetPr>
  <dimension ref="A1:S44"/>
  <sheetViews>
    <sheetView zoomScale="85" zoomScaleNormal="85" workbookViewId="0">
      <pane xSplit="1" ySplit="6" topLeftCell="B7" activePane="bottomRight" state="frozen"/>
      <selection pane="topRight" activeCell="B1" sqref="B1"/>
      <selection pane="bottomLeft" activeCell="A5" sqref="A5"/>
      <selection pane="bottomRight" activeCell="Q15" sqref="Q15"/>
    </sheetView>
  </sheetViews>
  <sheetFormatPr defaultRowHeight="15" outlineLevelCol="1" x14ac:dyDescent="0.25"/>
  <cols>
    <col min="1" max="1" width="9.85546875" style="45" customWidth="1"/>
    <col min="2" max="2" width="14.5703125" style="45" customWidth="1"/>
    <col min="3" max="6" width="15.140625" style="45" customWidth="1"/>
    <col min="7" max="7" width="14.5703125" style="45" customWidth="1"/>
    <col min="8" max="8" width="14.42578125" style="45" customWidth="1"/>
    <col min="9" max="9" width="13" style="45" customWidth="1"/>
    <col min="10" max="10" width="9.140625" style="45" hidden="1" customWidth="1" outlineLevel="1"/>
    <col min="11" max="11" width="8.7109375" style="45" hidden="1" customWidth="1" outlineLevel="1"/>
    <col min="12" max="12" width="10" style="45" hidden="1" customWidth="1" outlineLevel="1"/>
    <col min="13" max="13" width="94.5703125" style="45" customWidth="1" collapsed="1"/>
    <col min="14" max="16" width="15.42578125" style="45" customWidth="1"/>
    <col min="17" max="17" width="14" style="45" customWidth="1"/>
    <col min="18" max="18" width="36" style="45" hidden="1" customWidth="1" outlineLevel="1"/>
    <col min="19" max="19" width="9.140625" style="45" collapsed="1"/>
    <col min="20" max="16384" width="9.140625" style="45"/>
  </cols>
  <sheetData>
    <row r="1" spans="1:18" ht="21" x14ac:dyDescent="0.35">
      <c r="A1" s="46" t="s">
        <v>7</v>
      </c>
    </row>
    <row r="2" spans="1:18" ht="21" x14ac:dyDescent="0.35">
      <c r="A2" s="47" t="s">
        <v>96</v>
      </c>
    </row>
    <row r="3" spans="1:18" x14ac:dyDescent="0.25">
      <c r="A3" s="45" t="s">
        <v>97</v>
      </c>
    </row>
    <row r="4" spans="1:18" x14ac:dyDescent="0.25">
      <c r="A4" s="25" t="s">
        <v>82</v>
      </c>
    </row>
    <row r="5" spans="1:18" x14ac:dyDescent="0.25">
      <c r="A5" s="25"/>
    </row>
    <row r="6" spans="1:18" ht="46.5" customHeight="1" x14ac:dyDescent="0.25">
      <c r="A6" s="48" t="s">
        <v>8</v>
      </c>
      <c r="B6" s="48" t="s">
        <v>43</v>
      </c>
      <c r="C6" s="48" t="s">
        <v>9</v>
      </c>
      <c r="D6" s="49" t="s">
        <v>46</v>
      </c>
      <c r="E6" s="49" t="s">
        <v>47</v>
      </c>
      <c r="F6" s="49" t="s">
        <v>45</v>
      </c>
      <c r="G6" s="49" t="s">
        <v>44</v>
      </c>
      <c r="H6" s="49" t="s">
        <v>48</v>
      </c>
      <c r="I6" s="49" t="s">
        <v>10</v>
      </c>
      <c r="J6" s="49" t="s">
        <v>11</v>
      </c>
      <c r="K6" s="49" t="s">
        <v>12</v>
      </c>
      <c r="L6" s="49" t="s">
        <v>13</v>
      </c>
      <c r="M6" s="48" t="s">
        <v>14</v>
      </c>
      <c r="N6" s="49" t="s">
        <v>15</v>
      </c>
      <c r="O6" s="49" t="s">
        <v>51</v>
      </c>
      <c r="P6" s="49" t="s">
        <v>52</v>
      </c>
      <c r="Q6" s="49" t="s">
        <v>49</v>
      </c>
      <c r="R6" s="49" t="s">
        <v>16</v>
      </c>
    </row>
    <row r="7" spans="1:18" x14ac:dyDescent="0.25">
      <c r="A7" s="50">
        <v>1</v>
      </c>
      <c r="B7" s="51" t="s">
        <v>17</v>
      </c>
      <c r="C7" s="52" t="s">
        <v>18</v>
      </c>
      <c r="D7" s="52"/>
      <c r="E7" s="52"/>
      <c r="F7" s="52"/>
      <c r="G7" s="53" t="s">
        <v>98</v>
      </c>
      <c r="H7" s="54" t="s">
        <v>99</v>
      </c>
      <c r="I7" s="54">
        <v>487</v>
      </c>
      <c r="J7" s="55">
        <v>2020</v>
      </c>
      <c r="K7" s="53" t="s">
        <v>50</v>
      </c>
      <c r="L7" s="53">
        <v>35599</v>
      </c>
      <c r="M7" s="52" t="s">
        <v>100</v>
      </c>
      <c r="N7" s="53">
        <v>22966974</v>
      </c>
      <c r="O7" s="53">
        <v>22966974</v>
      </c>
      <c r="P7" s="53">
        <v>0</v>
      </c>
      <c r="Q7" s="56">
        <v>19317015.949999999</v>
      </c>
      <c r="R7" s="57" t="s">
        <v>19</v>
      </c>
    </row>
    <row r="8" spans="1:18" x14ac:dyDescent="0.25">
      <c r="A8" s="58">
        <v>2</v>
      </c>
      <c r="B8" s="51" t="s">
        <v>17</v>
      </c>
      <c r="C8" s="51" t="s">
        <v>18</v>
      </c>
      <c r="D8" s="51"/>
      <c r="E8" s="51"/>
      <c r="F8" s="51"/>
      <c r="G8" s="53" t="s">
        <v>101</v>
      </c>
      <c r="H8" s="54">
        <v>37</v>
      </c>
      <c r="I8" s="54">
        <v>2147</v>
      </c>
      <c r="J8" s="55">
        <v>2021</v>
      </c>
      <c r="K8" s="53" t="s">
        <v>102</v>
      </c>
      <c r="L8" s="53">
        <v>1</v>
      </c>
      <c r="M8" s="52" t="s">
        <v>103</v>
      </c>
      <c r="N8" s="53">
        <v>210000</v>
      </c>
      <c r="O8" s="53">
        <v>0</v>
      </c>
      <c r="P8" s="53">
        <v>210000</v>
      </c>
      <c r="Q8" s="56">
        <v>152577.37</v>
      </c>
      <c r="R8" s="57" t="s">
        <v>20</v>
      </c>
    </row>
    <row r="9" spans="1:18" x14ac:dyDescent="0.25">
      <c r="A9" s="58">
        <v>3</v>
      </c>
      <c r="B9" s="51" t="s">
        <v>17</v>
      </c>
      <c r="C9" s="51" t="s">
        <v>18</v>
      </c>
      <c r="D9" s="51"/>
      <c r="E9" s="51"/>
      <c r="F9" s="51"/>
      <c r="G9" s="53" t="s">
        <v>28</v>
      </c>
      <c r="H9" s="54">
        <v>55</v>
      </c>
      <c r="I9" s="54">
        <v>487</v>
      </c>
      <c r="J9" s="55">
        <v>2020</v>
      </c>
      <c r="K9" s="53" t="s">
        <v>50</v>
      </c>
      <c r="L9" s="53">
        <v>35663</v>
      </c>
      <c r="M9" s="52" t="s">
        <v>104</v>
      </c>
      <c r="N9" s="53">
        <v>7000000</v>
      </c>
      <c r="O9" s="53">
        <v>7000000</v>
      </c>
      <c r="P9" s="53">
        <v>0</v>
      </c>
      <c r="Q9" s="56">
        <v>2469206.4500000002</v>
      </c>
      <c r="R9" s="57" t="s">
        <v>19</v>
      </c>
    </row>
    <row r="10" spans="1:18" x14ac:dyDescent="0.25">
      <c r="A10" s="58">
        <v>4</v>
      </c>
      <c r="B10" s="51" t="s">
        <v>17</v>
      </c>
      <c r="C10" s="51" t="s">
        <v>21</v>
      </c>
      <c r="D10" s="51" t="s">
        <v>105</v>
      </c>
      <c r="E10" s="51" t="s">
        <v>105</v>
      </c>
      <c r="F10" s="51" t="s">
        <v>105</v>
      </c>
      <c r="G10" s="53" t="s">
        <v>29</v>
      </c>
      <c r="H10" s="54">
        <v>8</v>
      </c>
      <c r="I10" s="54">
        <v>363</v>
      </c>
      <c r="J10" s="55">
        <v>2019</v>
      </c>
      <c r="K10" s="53" t="s">
        <v>50</v>
      </c>
      <c r="L10" s="53">
        <v>952</v>
      </c>
      <c r="M10" s="52" t="s">
        <v>106</v>
      </c>
      <c r="N10" s="53">
        <v>834422.85450000002</v>
      </c>
      <c r="O10" s="53">
        <v>834422.85450000002</v>
      </c>
      <c r="P10" s="53">
        <v>0</v>
      </c>
      <c r="Q10" s="56">
        <v>0</v>
      </c>
      <c r="R10" s="57" t="s">
        <v>19</v>
      </c>
    </row>
    <row r="11" spans="1:18" x14ac:dyDescent="0.25">
      <c r="A11" s="58">
        <v>5</v>
      </c>
      <c r="B11" s="51" t="s">
        <v>17</v>
      </c>
      <c r="C11" s="51" t="s">
        <v>21</v>
      </c>
      <c r="D11" s="51" t="s">
        <v>107</v>
      </c>
      <c r="E11" s="51" t="s">
        <v>105</v>
      </c>
      <c r="F11" s="51" t="s">
        <v>108</v>
      </c>
      <c r="G11" s="53" t="s">
        <v>22</v>
      </c>
      <c r="H11" s="54">
        <v>29</v>
      </c>
      <c r="I11" s="54">
        <v>241</v>
      </c>
      <c r="J11" s="55">
        <v>2022</v>
      </c>
      <c r="K11" s="53" t="s">
        <v>50</v>
      </c>
      <c r="L11" s="53">
        <v>970</v>
      </c>
      <c r="M11" s="52" t="s">
        <v>109</v>
      </c>
      <c r="N11" s="53">
        <v>650273.93469999998</v>
      </c>
      <c r="O11" s="53">
        <v>650273.93469999998</v>
      </c>
      <c r="P11" s="53">
        <v>0</v>
      </c>
      <c r="Q11" s="56">
        <v>0</v>
      </c>
      <c r="R11" s="57" t="s">
        <v>19</v>
      </c>
    </row>
    <row r="12" spans="1:18" x14ac:dyDescent="0.25">
      <c r="A12" s="58">
        <v>6</v>
      </c>
      <c r="B12" s="51" t="s">
        <v>17</v>
      </c>
      <c r="C12" s="51" t="s">
        <v>21</v>
      </c>
      <c r="D12" s="51" t="s">
        <v>105</v>
      </c>
      <c r="E12" s="51" t="s">
        <v>105</v>
      </c>
      <c r="F12" s="51" t="s">
        <v>105</v>
      </c>
      <c r="G12" s="53" t="s">
        <v>23</v>
      </c>
      <c r="H12" s="54">
        <v>29</v>
      </c>
      <c r="I12" s="54">
        <v>733</v>
      </c>
      <c r="J12" s="55">
        <v>2020</v>
      </c>
      <c r="K12" s="53" t="s">
        <v>50</v>
      </c>
      <c r="L12" s="53">
        <v>573</v>
      </c>
      <c r="M12" s="52" t="s">
        <v>110</v>
      </c>
      <c r="N12" s="53">
        <v>268109.99810000003</v>
      </c>
      <c r="O12" s="53">
        <v>268109.99810000003</v>
      </c>
      <c r="P12" s="53">
        <v>0</v>
      </c>
      <c r="Q12" s="56">
        <v>0</v>
      </c>
      <c r="R12" s="57" t="s">
        <v>19</v>
      </c>
    </row>
    <row r="13" spans="1:18" x14ac:dyDescent="0.25">
      <c r="A13" s="58">
        <v>7</v>
      </c>
      <c r="B13" s="51" t="s">
        <v>17</v>
      </c>
      <c r="C13" s="51" t="s">
        <v>21</v>
      </c>
      <c r="D13" s="51" t="s">
        <v>105</v>
      </c>
      <c r="E13" s="51" t="s">
        <v>105</v>
      </c>
      <c r="F13" s="51" t="s">
        <v>105</v>
      </c>
      <c r="G13" s="53" t="s">
        <v>111</v>
      </c>
      <c r="H13" s="54">
        <v>19</v>
      </c>
      <c r="I13" s="54">
        <v>387</v>
      </c>
      <c r="J13" s="55">
        <v>2021</v>
      </c>
      <c r="K13" s="53" t="s">
        <v>50</v>
      </c>
      <c r="L13" s="53">
        <v>418</v>
      </c>
      <c r="M13" s="52" t="s">
        <v>112</v>
      </c>
      <c r="N13" s="53">
        <v>553208.8247</v>
      </c>
      <c r="O13" s="53">
        <v>553208.8247</v>
      </c>
      <c r="P13" s="53">
        <v>0</v>
      </c>
      <c r="Q13" s="56">
        <v>0</v>
      </c>
      <c r="R13" s="57" t="s">
        <v>19</v>
      </c>
    </row>
    <row r="14" spans="1:18" x14ac:dyDescent="0.25">
      <c r="A14" s="58">
        <v>8</v>
      </c>
      <c r="B14" s="51" t="s">
        <v>17</v>
      </c>
      <c r="C14" s="51" t="s">
        <v>21</v>
      </c>
      <c r="D14" s="51" t="s">
        <v>105</v>
      </c>
      <c r="E14" s="51" t="s">
        <v>105</v>
      </c>
      <c r="F14" s="51" t="s">
        <v>113</v>
      </c>
      <c r="G14" s="53" t="s">
        <v>114</v>
      </c>
      <c r="H14" s="54">
        <v>51</v>
      </c>
      <c r="I14" s="54" t="s">
        <v>115</v>
      </c>
      <c r="J14" s="55">
        <v>2020</v>
      </c>
      <c r="K14" s="53" t="s">
        <v>50</v>
      </c>
      <c r="L14" s="53">
        <v>316</v>
      </c>
      <c r="M14" s="52" t="s">
        <v>116</v>
      </c>
      <c r="N14" s="53">
        <v>313205.01409999997</v>
      </c>
      <c r="O14" s="53">
        <v>313205.01409999997</v>
      </c>
      <c r="P14" s="53">
        <v>0</v>
      </c>
      <c r="Q14" s="56">
        <v>0</v>
      </c>
      <c r="R14" s="57" t="s">
        <v>19</v>
      </c>
    </row>
    <row r="15" spans="1:18" x14ac:dyDescent="0.25">
      <c r="A15" s="58">
        <v>9</v>
      </c>
      <c r="B15" s="51" t="s">
        <v>17</v>
      </c>
      <c r="C15" s="51" t="s">
        <v>21</v>
      </c>
      <c r="D15" s="51" t="s">
        <v>105</v>
      </c>
      <c r="E15" s="51" t="s">
        <v>105</v>
      </c>
      <c r="F15" s="51" t="s">
        <v>113</v>
      </c>
      <c r="G15" s="53" t="s">
        <v>117</v>
      </c>
      <c r="H15" s="54">
        <v>51</v>
      </c>
      <c r="I15" s="54" t="s">
        <v>118</v>
      </c>
      <c r="J15" s="55">
        <v>2022</v>
      </c>
      <c r="K15" s="53" t="s">
        <v>50</v>
      </c>
      <c r="L15" s="53">
        <v>724</v>
      </c>
      <c r="M15" s="52" t="s">
        <v>119</v>
      </c>
      <c r="N15" s="53">
        <v>317422.85450000002</v>
      </c>
      <c r="O15" s="53">
        <v>317422.85450000002</v>
      </c>
      <c r="P15" s="53">
        <v>0</v>
      </c>
      <c r="Q15" s="56">
        <v>0</v>
      </c>
      <c r="R15" s="57" t="s">
        <v>19</v>
      </c>
    </row>
    <row r="16" spans="1:18" x14ac:dyDescent="0.25">
      <c r="A16" s="58">
        <v>10</v>
      </c>
      <c r="B16" s="51" t="s">
        <v>17</v>
      </c>
      <c r="C16" s="51" t="s">
        <v>18</v>
      </c>
      <c r="D16" s="51"/>
      <c r="E16" s="51"/>
      <c r="F16" s="51"/>
      <c r="G16" s="53" t="s">
        <v>120</v>
      </c>
      <c r="H16" s="54">
        <v>47</v>
      </c>
      <c r="I16" s="54">
        <v>649</v>
      </c>
      <c r="J16" s="55">
        <v>2025</v>
      </c>
      <c r="K16" s="53" t="s">
        <v>50</v>
      </c>
      <c r="L16" s="53">
        <v>2494</v>
      </c>
      <c r="M16" s="52" t="s">
        <v>121</v>
      </c>
      <c r="N16" s="53">
        <v>800000</v>
      </c>
      <c r="O16" s="53">
        <v>800000</v>
      </c>
      <c r="P16" s="53">
        <v>0</v>
      </c>
      <c r="Q16" s="56">
        <v>566334.73</v>
      </c>
      <c r="R16" s="57" t="s">
        <v>19</v>
      </c>
    </row>
    <row r="17" spans="1:18" x14ac:dyDescent="0.25">
      <c r="A17" s="58">
        <v>11</v>
      </c>
      <c r="B17" s="51" t="s">
        <v>17</v>
      </c>
      <c r="C17" s="51" t="s">
        <v>18</v>
      </c>
      <c r="D17" s="51"/>
      <c r="E17" s="51"/>
      <c r="F17" s="51"/>
      <c r="G17" s="53" t="s">
        <v>24</v>
      </c>
      <c r="H17" s="54">
        <v>37</v>
      </c>
      <c r="I17" s="54">
        <v>758</v>
      </c>
      <c r="J17" s="55">
        <v>2021</v>
      </c>
      <c r="K17" s="53" t="s">
        <v>50</v>
      </c>
      <c r="L17" s="53">
        <v>100</v>
      </c>
      <c r="M17" s="52" t="s">
        <v>25</v>
      </c>
      <c r="N17" s="53">
        <v>13404</v>
      </c>
      <c r="O17" s="53">
        <v>0</v>
      </c>
      <c r="P17" s="53">
        <v>13404</v>
      </c>
      <c r="Q17" s="56">
        <v>12563.86</v>
      </c>
      <c r="R17" s="57" t="s">
        <v>19</v>
      </c>
    </row>
    <row r="18" spans="1:18" x14ac:dyDescent="0.25">
      <c r="A18" s="58">
        <v>12</v>
      </c>
      <c r="B18" s="51" t="s">
        <v>17</v>
      </c>
      <c r="C18" s="51" t="s">
        <v>18</v>
      </c>
      <c r="D18" s="51"/>
      <c r="E18" s="51"/>
      <c r="F18" s="51"/>
      <c r="G18" s="53" t="s">
        <v>26</v>
      </c>
      <c r="H18" s="54">
        <v>37</v>
      </c>
      <c r="I18" s="54">
        <v>758</v>
      </c>
      <c r="J18" s="55">
        <v>2021</v>
      </c>
      <c r="K18" s="53" t="s">
        <v>50</v>
      </c>
      <c r="L18" s="53">
        <v>100</v>
      </c>
      <c r="M18" s="52" t="s">
        <v>27</v>
      </c>
      <c r="N18" s="53">
        <v>261386</v>
      </c>
      <c r="O18" s="53">
        <v>0</v>
      </c>
      <c r="P18" s="53">
        <v>261386</v>
      </c>
      <c r="Q18" s="56">
        <v>331603.53000000003</v>
      </c>
      <c r="R18" s="57" t="s">
        <v>19</v>
      </c>
    </row>
    <row r="19" spans="1:18" x14ac:dyDescent="0.25">
      <c r="A19" s="58">
        <v>13</v>
      </c>
      <c r="B19" s="51" t="s">
        <v>17</v>
      </c>
      <c r="C19" s="51" t="s">
        <v>18</v>
      </c>
      <c r="D19" s="51"/>
      <c r="E19" s="51"/>
      <c r="F19" s="51"/>
      <c r="G19" s="53" t="s">
        <v>122</v>
      </c>
      <c r="H19" s="54">
        <v>37</v>
      </c>
      <c r="I19" s="54">
        <v>2147</v>
      </c>
      <c r="J19" s="55">
        <v>2020</v>
      </c>
      <c r="K19" s="53" t="s">
        <v>102</v>
      </c>
      <c r="L19" s="53">
        <v>1</v>
      </c>
      <c r="M19" s="52" t="s">
        <v>123</v>
      </c>
      <c r="N19" s="53">
        <v>8500000</v>
      </c>
      <c r="O19" s="53">
        <v>0</v>
      </c>
      <c r="P19" s="53">
        <v>8500000</v>
      </c>
      <c r="Q19" s="56">
        <v>7423866.46</v>
      </c>
      <c r="R19" s="57" t="s">
        <v>19</v>
      </c>
    </row>
    <row r="20" spans="1:18" x14ac:dyDescent="0.25">
      <c r="A20" s="58">
        <v>14</v>
      </c>
      <c r="B20" s="51" t="s">
        <v>17</v>
      </c>
      <c r="C20" s="51" t="s">
        <v>18</v>
      </c>
      <c r="D20" s="51"/>
      <c r="E20" s="51"/>
      <c r="F20" s="51"/>
      <c r="G20" s="53" t="s">
        <v>124</v>
      </c>
      <c r="H20" s="54">
        <v>5</v>
      </c>
      <c r="I20" s="54">
        <v>2041</v>
      </c>
      <c r="J20" s="55" t="s">
        <v>125</v>
      </c>
      <c r="K20" s="53" t="s">
        <v>102</v>
      </c>
      <c r="L20" s="53">
        <v>1</v>
      </c>
      <c r="M20" s="52" t="s">
        <v>126</v>
      </c>
      <c r="N20" s="53">
        <v>100000</v>
      </c>
      <c r="O20" s="53">
        <v>0</v>
      </c>
      <c r="P20" s="53">
        <v>100000</v>
      </c>
      <c r="Q20" s="56">
        <v>21791.18</v>
      </c>
      <c r="R20" s="57" t="s">
        <v>19</v>
      </c>
    </row>
    <row r="21" spans="1:18" x14ac:dyDescent="0.25">
      <c r="A21" s="58">
        <v>15</v>
      </c>
      <c r="B21" s="51" t="s">
        <v>17</v>
      </c>
      <c r="C21" s="51" t="s">
        <v>18</v>
      </c>
      <c r="D21" s="51"/>
      <c r="E21" s="51"/>
      <c r="F21" s="51"/>
      <c r="G21" s="53" t="s">
        <v>127</v>
      </c>
      <c r="H21" s="54">
        <v>29</v>
      </c>
      <c r="I21" s="54">
        <v>418</v>
      </c>
      <c r="J21" s="55">
        <v>2020</v>
      </c>
      <c r="K21" s="53" t="s">
        <v>50</v>
      </c>
      <c r="L21" s="53">
        <v>1499</v>
      </c>
      <c r="M21" s="52" t="s">
        <v>128</v>
      </c>
      <c r="N21" s="53">
        <v>1800000</v>
      </c>
      <c r="O21" s="53">
        <v>0</v>
      </c>
      <c r="P21" s="53">
        <v>1800000</v>
      </c>
      <c r="Q21" s="56">
        <v>407530.66</v>
      </c>
      <c r="R21" s="57" t="s">
        <v>19</v>
      </c>
    </row>
    <row r="22" spans="1:18" x14ac:dyDescent="0.25">
      <c r="A22" s="58">
        <v>16</v>
      </c>
      <c r="B22" s="51" t="s">
        <v>17</v>
      </c>
      <c r="C22" s="51" t="s">
        <v>18</v>
      </c>
      <c r="D22" s="51"/>
      <c r="E22" s="51"/>
      <c r="F22" s="51"/>
      <c r="G22" s="53" t="s">
        <v>129</v>
      </c>
      <c r="H22" s="54">
        <v>46</v>
      </c>
      <c r="I22" s="54">
        <v>2053</v>
      </c>
      <c r="J22" s="55" t="s">
        <v>125</v>
      </c>
      <c r="K22" s="53" t="s">
        <v>102</v>
      </c>
      <c r="L22" s="53">
        <v>1</v>
      </c>
      <c r="M22" s="52" t="s">
        <v>130</v>
      </c>
      <c r="N22" s="53">
        <v>1800000</v>
      </c>
      <c r="O22" s="53">
        <v>1800000</v>
      </c>
      <c r="P22" s="53">
        <v>0</v>
      </c>
      <c r="Q22" s="56">
        <v>2067813.61</v>
      </c>
      <c r="R22" s="57" t="s">
        <v>19</v>
      </c>
    </row>
    <row r="23" spans="1:18" x14ac:dyDescent="0.25">
      <c r="A23" s="59" t="s">
        <v>30</v>
      </c>
      <c r="B23" s="60" t="s">
        <v>17</v>
      </c>
      <c r="C23" s="61" t="s">
        <v>31</v>
      </c>
      <c r="D23" s="61" t="s">
        <v>31</v>
      </c>
      <c r="E23" s="61" t="s">
        <v>31</v>
      </c>
      <c r="F23" s="61" t="s">
        <v>31</v>
      </c>
      <c r="G23" s="61" t="s">
        <v>31</v>
      </c>
      <c r="H23" s="61" t="s">
        <v>31</v>
      </c>
      <c r="I23" s="61" t="s">
        <v>31</v>
      </c>
      <c r="J23" s="61" t="s">
        <v>31</v>
      </c>
      <c r="K23" s="61" t="s">
        <v>31</v>
      </c>
      <c r="L23" s="61" t="s">
        <v>31</v>
      </c>
      <c r="M23" s="62" t="s">
        <v>31</v>
      </c>
      <c r="N23" s="63">
        <v>46388407.480599999</v>
      </c>
      <c r="O23" s="63">
        <v>35503617.480599999</v>
      </c>
      <c r="P23" s="63">
        <v>10884790</v>
      </c>
      <c r="Q23" s="64">
        <v>32774998.470000003</v>
      </c>
      <c r="R23" s="65"/>
    </row>
    <row r="24" spans="1:18" x14ac:dyDescent="0.25">
      <c r="A24" s="58">
        <v>1</v>
      </c>
      <c r="B24" s="51" t="s">
        <v>32</v>
      </c>
      <c r="C24" s="51" t="s">
        <v>18</v>
      </c>
      <c r="D24" s="51"/>
      <c r="E24" s="51"/>
      <c r="F24" s="51"/>
      <c r="G24" s="53" t="s">
        <v>37</v>
      </c>
      <c r="H24" s="54">
        <v>31</v>
      </c>
      <c r="I24" s="54">
        <v>1751</v>
      </c>
      <c r="J24" s="55">
        <v>2020</v>
      </c>
      <c r="K24" s="53" t="s">
        <v>50</v>
      </c>
      <c r="L24" s="53">
        <v>1179</v>
      </c>
      <c r="M24" s="52" t="s">
        <v>38</v>
      </c>
      <c r="N24" s="53">
        <v>518000</v>
      </c>
      <c r="O24" s="53">
        <v>0</v>
      </c>
      <c r="P24" s="53">
        <v>518000</v>
      </c>
      <c r="Q24" s="56">
        <v>317197.81</v>
      </c>
      <c r="R24" s="57" t="s">
        <v>19</v>
      </c>
    </row>
    <row r="25" spans="1:18" x14ac:dyDescent="0.25">
      <c r="A25" s="58">
        <v>2</v>
      </c>
      <c r="B25" s="51" t="s">
        <v>32</v>
      </c>
      <c r="C25" s="51" t="s">
        <v>18</v>
      </c>
      <c r="D25" s="51"/>
      <c r="E25" s="51"/>
      <c r="F25" s="51"/>
      <c r="G25" s="53" t="s">
        <v>33</v>
      </c>
      <c r="H25" s="54">
        <v>34</v>
      </c>
      <c r="I25" s="54">
        <v>1010</v>
      </c>
      <c r="J25" s="55">
        <v>2021</v>
      </c>
      <c r="K25" s="53" t="s">
        <v>102</v>
      </c>
      <c r="L25" s="53">
        <v>1</v>
      </c>
      <c r="M25" s="52" t="s">
        <v>34</v>
      </c>
      <c r="N25" s="53">
        <v>102387.42</v>
      </c>
      <c r="O25" s="53">
        <v>0</v>
      </c>
      <c r="P25" s="53">
        <v>102387.42</v>
      </c>
      <c r="Q25" s="56">
        <v>112254.82</v>
      </c>
      <c r="R25" s="57" t="s">
        <v>19</v>
      </c>
    </row>
    <row r="26" spans="1:18" x14ac:dyDescent="0.25">
      <c r="A26" s="58">
        <v>3</v>
      </c>
      <c r="B26" s="51" t="s">
        <v>32</v>
      </c>
      <c r="C26" s="51" t="s">
        <v>18</v>
      </c>
      <c r="D26" s="51"/>
      <c r="E26" s="51"/>
      <c r="F26" s="51"/>
      <c r="G26" s="53" t="s">
        <v>131</v>
      </c>
      <c r="H26" s="54">
        <v>24</v>
      </c>
      <c r="I26" s="54">
        <v>1787</v>
      </c>
      <c r="J26" s="55">
        <v>2020</v>
      </c>
      <c r="K26" s="53" t="s">
        <v>50</v>
      </c>
      <c r="L26" s="53">
        <v>1887</v>
      </c>
      <c r="M26" s="52" t="s">
        <v>132</v>
      </c>
      <c r="N26" s="53">
        <v>0</v>
      </c>
      <c r="O26" s="53">
        <v>0</v>
      </c>
      <c r="P26" s="53">
        <v>0</v>
      </c>
      <c r="Q26" s="56">
        <v>8238.35</v>
      </c>
      <c r="R26" s="57" t="s">
        <v>19</v>
      </c>
    </row>
    <row r="27" spans="1:18" x14ac:dyDescent="0.25">
      <c r="A27" s="58">
        <v>4</v>
      </c>
      <c r="B27" s="51" t="s">
        <v>32</v>
      </c>
      <c r="C27" s="51" t="s">
        <v>18</v>
      </c>
      <c r="D27" s="51"/>
      <c r="E27" s="51"/>
      <c r="F27" s="51"/>
      <c r="G27" s="53" t="s">
        <v>35</v>
      </c>
      <c r="H27" s="54">
        <v>27</v>
      </c>
      <c r="I27" s="54">
        <v>1788</v>
      </c>
      <c r="J27" s="55">
        <v>2020</v>
      </c>
      <c r="K27" s="53" t="s">
        <v>50</v>
      </c>
      <c r="L27" s="53">
        <v>4122</v>
      </c>
      <c r="M27" s="52" t="s">
        <v>36</v>
      </c>
      <c r="N27" s="53">
        <v>3000000</v>
      </c>
      <c r="O27" s="53">
        <v>1000000</v>
      </c>
      <c r="P27" s="53">
        <v>2000000</v>
      </c>
      <c r="Q27" s="56">
        <v>3643840.77</v>
      </c>
      <c r="R27" s="57" t="s">
        <v>19</v>
      </c>
    </row>
    <row r="28" spans="1:18" x14ac:dyDescent="0.25">
      <c r="A28" s="58">
        <v>5</v>
      </c>
      <c r="B28" s="51" t="s">
        <v>32</v>
      </c>
      <c r="C28" s="51" t="s">
        <v>18</v>
      </c>
      <c r="D28" s="51"/>
      <c r="E28" s="51"/>
      <c r="F28" s="51"/>
      <c r="G28" s="53" t="s">
        <v>133</v>
      </c>
      <c r="H28" s="54">
        <v>32</v>
      </c>
      <c r="I28" s="54">
        <v>372</v>
      </c>
      <c r="J28" s="55">
        <v>2022</v>
      </c>
      <c r="K28" s="53" t="s">
        <v>134</v>
      </c>
      <c r="L28" s="53" t="s">
        <v>135</v>
      </c>
      <c r="M28" s="52" t="s">
        <v>136</v>
      </c>
      <c r="N28" s="53">
        <v>0</v>
      </c>
      <c r="O28" s="53">
        <v>0</v>
      </c>
      <c r="P28" s="53">
        <v>0</v>
      </c>
      <c r="Q28" s="56">
        <v>37537.730000000003</v>
      </c>
      <c r="R28" s="57" t="s">
        <v>19</v>
      </c>
    </row>
    <row r="29" spans="1:18" x14ac:dyDescent="0.25">
      <c r="A29" s="58">
        <v>6</v>
      </c>
      <c r="B29" s="51" t="s">
        <v>32</v>
      </c>
      <c r="C29" s="51" t="s">
        <v>18</v>
      </c>
      <c r="D29" s="51"/>
      <c r="E29" s="51"/>
      <c r="F29" s="51"/>
      <c r="G29" s="53" t="s">
        <v>137</v>
      </c>
      <c r="H29" s="54">
        <v>32</v>
      </c>
      <c r="I29" s="54">
        <v>1007</v>
      </c>
      <c r="J29" s="55">
        <v>2022</v>
      </c>
      <c r="K29" s="53" t="s">
        <v>50</v>
      </c>
      <c r="L29" s="53">
        <v>269</v>
      </c>
      <c r="M29" s="52" t="s">
        <v>138</v>
      </c>
      <c r="N29" s="53">
        <v>780000</v>
      </c>
      <c r="O29" s="53">
        <v>0</v>
      </c>
      <c r="P29" s="53">
        <v>780000</v>
      </c>
      <c r="Q29" s="56">
        <v>9669.1</v>
      </c>
      <c r="R29" s="57" t="s">
        <v>19</v>
      </c>
    </row>
    <row r="30" spans="1:18" x14ac:dyDescent="0.25">
      <c r="A30" s="58">
        <v>7</v>
      </c>
      <c r="B30" s="51" t="s">
        <v>32</v>
      </c>
      <c r="C30" s="51" t="s">
        <v>21</v>
      </c>
      <c r="D30" s="51" t="s">
        <v>105</v>
      </c>
      <c r="E30" s="51" t="s">
        <v>105</v>
      </c>
      <c r="F30" s="51" t="s">
        <v>105</v>
      </c>
      <c r="G30" s="53" t="s">
        <v>139</v>
      </c>
      <c r="H30" s="54">
        <v>27</v>
      </c>
      <c r="I30" s="54">
        <v>296</v>
      </c>
      <c r="J30" s="55">
        <v>2019</v>
      </c>
      <c r="K30" s="53" t="s">
        <v>134</v>
      </c>
      <c r="L30" s="53" t="s">
        <v>135</v>
      </c>
      <c r="M30" s="52" t="s">
        <v>140</v>
      </c>
      <c r="N30" s="53">
        <v>553999.46</v>
      </c>
      <c r="O30" s="53">
        <v>553999.46</v>
      </c>
      <c r="P30" s="53">
        <v>0</v>
      </c>
      <c r="Q30" s="56">
        <v>0</v>
      </c>
      <c r="R30" s="57" t="s">
        <v>19</v>
      </c>
    </row>
    <row r="31" spans="1:18" x14ac:dyDescent="0.25">
      <c r="A31" s="58">
        <v>8</v>
      </c>
      <c r="B31" s="51" t="s">
        <v>32</v>
      </c>
      <c r="C31" s="51" t="s">
        <v>21</v>
      </c>
      <c r="D31" s="51" t="s">
        <v>105</v>
      </c>
      <c r="E31" s="51" t="s">
        <v>105</v>
      </c>
      <c r="F31" s="51" t="s">
        <v>105</v>
      </c>
      <c r="G31" s="53" t="s">
        <v>141</v>
      </c>
      <c r="H31" s="54">
        <v>23</v>
      </c>
      <c r="I31" s="54">
        <v>294</v>
      </c>
      <c r="J31" s="55">
        <v>2019</v>
      </c>
      <c r="K31" s="53" t="s">
        <v>134</v>
      </c>
      <c r="L31" s="53" t="s">
        <v>135</v>
      </c>
      <c r="M31" s="52" t="s">
        <v>142</v>
      </c>
      <c r="N31" s="53">
        <v>595549.42000000004</v>
      </c>
      <c r="O31" s="53">
        <v>595549.42000000004</v>
      </c>
      <c r="P31" s="53">
        <v>0</v>
      </c>
      <c r="Q31" s="56">
        <v>0</v>
      </c>
      <c r="R31" s="57" t="s">
        <v>19</v>
      </c>
    </row>
    <row r="32" spans="1:18" x14ac:dyDescent="0.25">
      <c r="A32" s="58">
        <v>9</v>
      </c>
      <c r="B32" s="51" t="s">
        <v>32</v>
      </c>
      <c r="C32" s="51" t="s">
        <v>21</v>
      </c>
      <c r="D32" s="51" t="s">
        <v>105</v>
      </c>
      <c r="E32" s="51" t="s">
        <v>105</v>
      </c>
      <c r="F32" s="51" t="s">
        <v>105</v>
      </c>
      <c r="G32" s="53" t="s">
        <v>143</v>
      </c>
      <c r="H32" s="54">
        <v>21</v>
      </c>
      <c r="I32" s="54">
        <v>1832</v>
      </c>
      <c r="J32" s="55">
        <v>2020</v>
      </c>
      <c r="K32" s="53" t="s">
        <v>50</v>
      </c>
      <c r="L32" s="53">
        <v>613</v>
      </c>
      <c r="M32" s="52" t="s">
        <v>144</v>
      </c>
      <c r="N32" s="53">
        <v>167131</v>
      </c>
      <c r="O32" s="53">
        <v>167131</v>
      </c>
      <c r="P32" s="53">
        <v>0</v>
      </c>
      <c r="Q32" s="56">
        <v>0</v>
      </c>
      <c r="R32" s="57" t="s">
        <v>19</v>
      </c>
    </row>
    <row r="33" spans="1:18" x14ac:dyDescent="0.25">
      <c r="A33" s="58">
        <v>10</v>
      </c>
      <c r="B33" s="51" t="s">
        <v>32</v>
      </c>
      <c r="C33" s="51" t="s">
        <v>21</v>
      </c>
      <c r="D33" s="51" t="s">
        <v>105</v>
      </c>
      <c r="E33" s="51" t="s">
        <v>105</v>
      </c>
      <c r="F33" s="51" t="s">
        <v>105</v>
      </c>
      <c r="G33" s="53" t="s">
        <v>145</v>
      </c>
      <c r="H33" s="54">
        <v>21</v>
      </c>
      <c r="I33" s="54">
        <v>270</v>
      </c>
      <c r="J33" s="55">
        <v>2020</v>
      </c>
      <c r="K33" s="53" t="s">
        <v>134</v>
      </c>
      <c r="L33" s="53" t="s">
        <v>135</v>
      </c>
      <c r="M33" s="52" t="s">
        <v>146</v>
      </c>
      <c r="N33" s="53">
        <v>539143</v>
      </c>
      <c r="O33" s="53">
        <v>539143</v>
      </c>
      <c r="P33" s="53">
        <v>0</v>
      </c>
      <c r="Q33" s="56">
        <v>0</v>
      </c>
      <c r="R33" s="57" t="s">
        <v>19</v>
      </c>
    </row>
    <row r="34" spans="1:18" x14ac:dyDescent="0.25">
      <c r="A34" s="58">
        <v>11</v>
      </c>
      <c r="B34" s="51" t="s">
        <v>32</v>
      </c>
      <c r="C34" s="51" t="s">
        <v>21</v>
      </c>
      <c r="D34" s="51" t="s">
        <v>105</v>
      </c>
      <c r="E34" s="51" t="s">
        <v>105</v>
      </c>
      <c r="F34" s="51" t="s">
        <v>105</v>
      </c>
      <c r="G34" s="53" t="s">
        <v>147</v>
      </c>
      <c r="H34" s="54">
        <v>27</v>
      </c>
      <c r="I34" s="54">
        <v>1833</v>
      </c>
      <c r="J34" s="55">
        <v>2019</v>
      </c>
      <c r="K34" s="53" t="s">
        <v>50</v>
      </c>
      <c r="L34" s="53">
        <v>64</v>
      </c>
      <c r="M34" s="52" t="s">
        <v>148</v>
      </c>
      <c r="N34" s="53">
        <v>9995.2800000000007</v>
      </c>
      <c r="O34" s="53">
        <v>9995.2800000000007</v>
      </c>
      <c r="P34" s="53">
        <v>0</v>
      </c>
      <c r="Q34" s="56">
        <v>0</v>
      </c>
      <c r="R34" s="57" t="s">
        <v>19</v>
      </c>
    </row>
    <row r="35" spans="1:18" ht="15.75" customHeight="1" x14ac:dyDescent="0.25">
      <c r="A35" s="58">
        <v>12</v>
      </c>
      <c r="B35" s="51" t="s">
        <v>32</v>
      </c>
      <c r="C35" s="51" t="s">
        <v>18</v>
      </c>
      <c r="D35" s="51"/>
      <c r="E35" s="51"/>
      <c r="F35" s="51"/>
      <c r="G35" s="53" t="s">
        <v>149</v>
      </c>
      <c r="H35" s="54">
        <v>19</v>
      </c>
      <c r="I35" s="54">
        <v>1833</v>
      </c>
      <c r="J35" s="55" t="s">
        <v>125</v>
      </c>
      <c r="K35" s="53" t="s">
        <v>102</v>
      </c>
      <c r="L35" s="53">
        <v>1</v>
      </c>
      <c r="M35" s="52" t="s">
        <v>150</v>
      </c>
      <c r="N35" s="53">
        <v>1500000</v>
      </c>
      <c r="O35" s="53">
        <v>0</v>
      </c>
      <c r="P35" s="53">
        <v>1500000</v>
      </c>
      <c r="Q35" s="56">
        <v>891379.15</v>
      </c>
      <c r="R35" s="57" t="s">
        <v>19</v>
      </c>
    </row>
    <row r="36" spans="1:18" x14ac:dyDescent="0.25">
      <c r="A36" s="59" t="s">
        <v>30</v>
      </c>
      <c r="B36" s="60" t="s">
        <v>32</v>
      </c>
      <c r="C36" s="61" t="s">
        <v>31</v>
      </c>
      <c r="D36" s="61" t="s">
        <v>31</v>
      </c>
      <c r="E36" s="61" t="s">
        <v>31</v>
      </c>
      <c r="F36" s="61" t="s">
        <v>31</v>
      </c>
      <c r="G36" s="61" t="s">
        <v>31</v>
      </c>
      <c r="H36" s="66"/>
      <c r="I36" s="66"/>
      <c r="J36" s="66"/>
      <c r="K36" s="61"/>
      <c r="L36" s="61"/>
      <c r="M36" s="62" t="s">
        <v>31</v>
      </c>
      <c r="N36" s="63">
        <v>7766205.5800000001</v>
      </c>
      <c r="O36" s="63">
        <v>2865818.1599999997</v>
      </c>
      <c r="P36" s="63">
        <v>4900387.42</v>
      </c>
      <c r="Q36" s="64">
        <v>5020117.7300000004</v>
      </c>
      <c r="R36" s="65"/>
    </row>
    <row r="37" spans="1:18" x14ac:dyDescent="0.25">
      <c r="A37" s="58">
        <v>1</v>
      </c>
      <c r="B37" s="51" t="s">
        <v>39</v>
      </c>
      <c r="C37" s="51" t="s">
        <v>18</v>
      </c>
      <c r="D37" s="51"/>
      <c r="E37" s="51"/>
      <c r="F37" s="51"/>
      <c r="G37" s="53" t="s">
        <v>151</v>
      </c>
      <c r="H37" s="54">
        <v>2</v>
      </c>
      <c r="I37" s="54" t="s">
        <v>152</v>
      </c>
      <c r="J37" s="55">
        <v>2021</v>
      </c>
      <c r="K37" s="53" t="s">
        <v>50</v>
      </c>
      <c r="L37" s="53">
        <v>1419</v>
      </c>
      <c r="M37" s="52" t="s">
        <v>153</v>
      </c>
      <c r="N37" s="53">
        <v>66000</v>
      </c>
      <c r="O37" s="53">
        <v>0</v>
      </c>
      <c r="P37" s="53">
        <v>66000</v>
      </c>
      <c r="Q37" s="56">
        <v>61516.73</v>
      </c>
      <c r="R37" s="57" t="s">
        <v>19</v>
      </c>
    </row>
    <row r="38" spans="1:18" x14ac:dyDescent="0.25">
      <c r="A38" s="58">
        <v>2</v>
      </c>
      <c r="B38" s="51" t="s">
        <v>39</v>
      </c>
      <c r="C38" s="51" t="s">
        <v>18</v>
      </c>
      <c r="D38" s="51"/>
      <c r="E38" s="51"/>
      <c r="F38" s="51"/>
      <c r="G38" s="53" t="s">
        <v>154</v>
      </c>
      <c r="H38" s="54">
        <v>13</v>
      </c>
      <c r="I38" s="54" t="s">
        <v>155</v>
      </c>
      <c r="J38" s="55" t="s">
        <v>125</v>
      </c>
      <c r="K38" s="53" t="s">
        <v>102</v>
      </c>
      <c r="L38" s="53">
        <v>1</v>
      </c>
      <c r="M38" s="52" t="s">
        <v>156</v>
      </c>
      <c r="N38" s="53">
        <v>170000</v>
      </c>
      <c r="O38" s="53">
        <v>170000</v>
      </c>
      <c r="P38" s="53">
        <v>0</v>
      </c>
      <c r="Q38" s="56">
        <v>157457.09</v>
      </c>
      <c r="R38" s="57" t="s">
        <v>19</v>
      </c>
    </row>
    <row r="39" spans="1:18" x14ac:dyDescent="0.25">
      <c r="A39" s="58">
        <v>3</v>
      </c>
      <c r="B39" s="51" t="s">
        <v>39</v>
      </c>
      <c r="C39" s="51" t="s">
        <v>18</v>
      </c>
      <c r="D39" s="51"/>
      <c r="E39" s="51"/>
      <c r="F39" s="51"/>
      <c r="G39" s="53" t="s">
        <v>157</v>
      </c>
      <c r="H39" s="54">
        <v>10</v>
      </c>
      <c r="I39" s="54">
        <v>616</v>
      </c>
      <c r="J39" s="55">
        <v>2020</v>
      </c>
      <c r="K39" s="53" t="s">
        <v>50</v>
      </c>
      <c r="L39" s="53">
        <v>470</v>
      </c>
      <c r="M39" s="52" t="s">
        <v>158</v>
      </c>
      <c r="N39" s="53">
        <v>287837</v>
      </c>
      <c r="O39" s="53">
        <v>291908</v>
      </c>
      <c r="P39" s="53">
        <v>-4071</v>
      </c>
      <c r="Q39" s="56">
        <v>290269.39</v>
      </c>
      <c r="R39" s="57" t="s">
        <v>19</v>
      </c>
    </row>
    <row r="40" spans="1:18" x14ac:dyDescent="0.25">
      <c r="A40" s="58">
        <v>4</v>
      </c>
      <c r="B40" s="51" t="s">
        <v>39</v>
      </c>
      <c r="C40" s="51" t="s">
        <v>18</v>
      </c>
      <c r="D40" s="51"/>
      <c r="E40" s="51"/>
      <c r="F40" s="51"/>
      <c r="G40" s="53" t="s">
        <v>159</v>
      </c>
      <c r="H40" s="54">
        <v>6</v>
      </c>
      <c r="I40" s="54">
        <v>389</v>
      </c>
      <c r="J40" s="55">
        <v>2020</v>
      </c>
      <c r="K40" s="53" t="s">
        <v>50</v>
      </c>
      <c r="L40" s="53">
        <v>196</v>
      </c>
      <c r="M40" s="52" t="s">
        <v>160</v>
      </c>
      <c r="N40" s="53">
        <v>204000</v>
      </c>
      <c r="O40" s="53">
        <v>204000</v>
      </c>
      <c r="P40" s="53">
        <v>0</v>
      </c>
      <c r="Q40" s="56">
        <v>251689.19</v>
      </c>
      <c r="R40" s="57" t="s">
        <v>19</v>
      </c>
    </row>
    <row r="41" spans="1:18" x14ac:dyDescent="0.25">
      <c r="A41" s="59" t="s">
        <v>30</v>
      </c>
      <c r="B41" s="60" t="s">
        <v>39</v>
      </c>
      <c r="C41" s="61" t="s">
        <v>31</v>
      </c>
      <c r="D41" s="61" t="s">
        <v>31</v>
      </c>
      <c r="E41" s="61" t="s">
        <v>31</v>
      </c>
      <c r="F41" s="61" t="s">
        <v>31</v>
      </c>
      <c r="G41" s="61" t="s">
        <v>31</v>
      </c>
      <c r="H41" s="66"/>
      <c r="I41" s="66"/>
      <c r="J41" s="66"/>
      <c r="K41" s="61"/>
      <c r="L41" s="61"/>
      <c r="M41" s="62" t="s">
        <v>31</v>
      </c>
      <c r="N41" s="63">
        <v>727837</v>
      </c>
      <c r="O41" s="63">
        <v>665908</v>
      </c>
      <c r="P41" s="63">
        <v>61929</v>
      </c>
      <c r="Q41" s="64">
        <v>760932.4</v>
      </c>
      <c r="R41" s="65"/>
    </row>
    <row r="42" spans="1:18" x14ac:dyDescent="0.25">
      <c r="A42" s="58">
        <v>1</v>
      </c>
      <c r="B42" s="51" t="s">
        <v>40</v>
      </c>
      <c r="C42" s="51" t="s">
        <v>18</v>
      </c>
      <c r="D42" s="51"/>
      <c r="E42" s="51"/>
      <c r="F42" s="51"/>
      <c r="G42" s="53" t="s">
        <v>41</v>
      </c>
      <c r="H42" s="54">
        <v>11</v>
      </c>
      <c r="I42" s="54">
        <v>1015</v>
      </c>
      <c r="J42" s="55">
        <v>2025</v>
      </c>
      <c r="K42" s="53" t="s">
        <v>161</v>
      </c>
      <c r="L42" s="53">
        <v>4</v>
      </c>
      <c r="M42" s="52" t="s">
        <v>162</v>
      </c>
      <c r="N42" s="53">
        <v>399311.52</v>
      </c>
      <c r="O42" s="53">
        <v>0</v>
      </c>
      <c r="P42" s="53">
        <v>399311.52</v>
      </c>
      <c r="Q42" s="56">
        <v>427632.02</v>
      </c>
      <c r="R42" s="57" t="s">
        <v>19</v>
      </c>
    </row>
    <row r="43" spans="1:18" x14ac:dyDescent="0.25">
      <c r="A43" s="59" t="s">
        <v>30</v>
      </c>
      <c r="B43" s="60" t="s">
        <v>40</v>
      </c>
      <c r="C43" s="61" t="s">
        <v>31</v>
      </c>
      <c r="D43" s="61" t="s">
        <v>31</v>
      </c>
      <c r="E43" s="61" t="s">
        <v>31</v>
      </c>
      <c r="F43" s="61" t="s">
        <v>31</v>
      </c>
      <c r="G43" s="61" t="s">
        <v>31</v>
      </c>
      <c r="H43" s="66"/>
      <c r="I43" s="66"/>
      <c r="J43" s="66"/>
      <c r="K43" s="61"/>
      <c r="L43" s="61"/>
      <c r="M43" s="62" t="s">
        <v>31</v>
      </c>
      <c r="N43" s="63">
        <v>399311.52</v>
      </c>
      <c r="O43" s="63">
        <v>0</v>
      </c>
      <c r="P43" s="63">
        <v>399311.52</v>
      </c>
      <c r="Q43" s="64">
        <v>427632.02</v>
      </c>
      <c r="R43" s="65"/>
    </row>
    <row r="44" spans="1:18" x14ac:dyDescent="0.25">
      <c r="A44" s="59" t="s">
        <v>42</v>
      </c>
      <c r="B44" s="60" t="s">
        <v>31</v>
      </c>
      <c r="C44" s="60" t="s">
        <v>31</v>
      </c>
      <c r="D44" s="60" t="s">
        <v>31</v>
      </c>
      <c r="E44" s="60" t="s">
        <v>31</v>
      </c>
      <c r="F44" s="60" t="s">
        <v>31</v>
      </c>
      <c r="G44" s="60" t="s">
        <v>31</v>
      </c>
      <c r="H44" s="67"/>
      <c r="I44" s="67"/>
      <c r="J44" s="67"/>
      <c r="K44" s="68"/>
      <c r="L44" s="68"/>
      <c r="M44" s="62"/>
      <c r="N44" s="63">
        <v>55281761.580600001</v>
      </c>
      <c r="O44" s="63">
        <v>39035343.640599996</v>
      </c>
      <c r="P44" s="63">
        <v>16246417.939999999</v>
      </c>
      <c r="Q44" s="64">
        <v>38983680.620000005</v>
      </c>
      <c r="R44" s="69"/>
    </row>
  </sheetData>
  <sheetProtection formatColumns="0" formatRows="0" autoFilter="0"/>
  <autoFilter ref="A6:R44" xr:uid="{E7D9E970-19B9-4EBB-879A-399B1757FC7A}"/>
  <conditionalFormatting sqref="R23 Q7:R22">
    <cfRule type="containsErrors" dxfId="8" priority="10">
      <formula>ISERROR(Q7)</formula>
    </cfRule>
  </conditionalFormatting>
  <conditionalFormatting sqref="R36">
    <cfRule type="containsErrors" dxfId="7" priority="9">
      <formula>ISERROR(R36)</formula>
    </cfRule>
  </conditionalFormatting>
  <conditionalFormatting sqref="R41">
    <cfRule type="containsErrors" dxfId="6" priority="8">
      <formula>ISERROR(R41)</formula>
    </cfRule>
  </conditionalFormatting>
  <conditionalFormatting sqref="R43">
    <cfRule type="containsErrors" dxfId="5" priority="7">
      <formula>ISERROR(R43)</formula>
    </cfRule>
  </conditionalFormatting>
  <conditionalFormatting sqref="R44">
    <cfRule type="containsErrors" dxfId="4" priority="6">
      <formula>ISERROR(R44)</formula>
    </cfRule>
  </conditionalFormatting>
  <conditionalFormatting sqref="Q24:R35">
    <cfRule type="containsErrors" dxfId="3" priority="4">
      <formula>ISERROR(Q24)</formula>
    </cfRule>
  </conditionalFormatting>
  <conditionalFormatting sqref="Q37:R38">
    <cfRule type="containsErrors" dxfId="2" priority="3">
      <formula>ISERROR(Q37)</formula>
    </cfRule>
  </conditionalFormatting>
  <conditionalFormatting sqref="Q42:R42">
    <cfRule type="containsErrors" dxfId="1" priority="2">
      <formula>ISERROR(Q42)</formula>
    </cfRule>
  </conditionalFormatting>
  <conditionalFormatting sqref="Q39:R40">
    <cfRule type="containsErrors" dxfId="0" priority="1">
      <formula>ISERROR(Q39)</formula>
    </cfRule>
  </conditionalFormatting>
  <hyperlinks>
    <hyperlink ref="A4" location="Home!A1" display="Return to index" xr:uid="{82CF3A2F-0C85-43C6-B152-814BB37CAAA9}"/>
  </hyperlinks>
  <pageMargins left="0.7" right="0.7" top="0.75" bottom="0.75" header="0.3" footer="0.3"/>
  <pageSetup paperSize="8"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E5B5-9523-40A0-825A-BE4464289C42}">
  <sheetPr>
    <pageSetUpPr fitToPage="1"/>
  </sheetPr>
  <dimension ref="A1:V32"/>
  <sheetViews>
    <sheetView zoomScale="85" zoomScaleNormal="85" workbookViewId="0">
      <pane xSplit="16" ySplit="5" topLeftCell="Q6" activePane="bottomRight" state="frozen"/>
      <selection pane="topRight" activeCell="P1" sqref="P1"/>
      <selection pane="bottomLeft" activeCell="A5" sqref="A5"/>
      <selection pane="bottomRight" activeCell="A3" sqref="A3"/>
    </sheetView>
  </sheetViews>
  <sheetFormatPr defaultRowHeight="15" outlineLevelCol="1" x14ac:dyDescent="0.25"/>
  <cols>
    <col min="1" max="1" width="12.28515625" style="45" customWidth="1"/>
    <col min="2" max="2" width="17.140625" style="45" customWidth="1"/>
    <col min="3" max="16" width="17.140625" style="45" hidden="1" customWidth="1" outlineLevel="1"/>
    <col min="17" max="17" width="17.140625" style="45" customWidth="1" collapsed="1"/>
    <col min="18" max="22" width="18.5703125" style="45" customWidth="1"/>
    <col min="23" max="16384" width="9.140625" style="45"/>
  </cols>
  <sheetData>
    <row r="1" spans="1:22" ht="21" x14ac:dyDescent="0.35">
      <c r="A1" s="46" t="s">
        <v>4</v>
      </c>
    </row>
    <row r="2" spans="1:22" ht="21" x14ac:dyDescent="0.35">
      <c r="A2" s="47" t="s">
        <v>164</v>
      </c>
    </row>
    <row r="3" spans="1:22" x14ac:dyDescent="0.25">
      <c r="A3" s="25" t="s">
        <v>82</v>
      </c>
    </row>
    <row r="5" spans="1:22" ht="46.5" customHeight="1" x14ac:dyDescent="0.25">
      <c r="A5" s="70" t="s">
        <v>3</v>
      </c>
      <c r="B5" s="70" t="s">
        <v>0</v>
      </c>
      <c r="C5" s="70" t="s">
        <v>54</v>
      </c>
      <c r="D5" s="70" t="s">
        <v>53</v>
      </c>
      <c r="E5" s="70" t="s">
        <v>55</v>
      </c>
      <c r="F5" s="70" t="s">
        <v>61</v>
      </c>
      <c r="G5" s="70" t="s">
        <v>58</v>
      </c>
      <c r="H5" s="70" t="s">
        <v>60</v>
      </c>
      <c r="I5" s="70" t="s">
        <v>63</v>
      </c>
      <c r="J5" s="70" t="s">
        <v>62</v>
      </c>
      <c r="K5" s="70" t="s">
        <v>56</v>
      </c>
      <c r="L5" s="70" t="s">
        <v>59</v>
      </c>
      <c r="M5" s="70" t="s">
        <v>64</v>
      </c>
      <c r="N5" s="70" t="s">
        <v>57</v>
      </c>
      <c r="O5" s="70" t="s">
        <v>163</v>
      </c>
      <c r="P5" s="70" t="s">
        <v>65</v>
      </c>
      <c r="Q5" s="70" t="s">
        <v>72</v>
      </c>
      <c r="R5" s="70" t="s">
        <v>73</v>
      </c>
      <c r="S5" s="70" t="s">
        <v>74</v>
      </c>
      <c r="T5" s="70" t="s">
        <v>75</v>
      </c>
      <c r="U5" s="70" t="s">
        <v>76</v>
      </c>
      <c r="V5" s="70" t="s">
        <v>77</v>
      </c>
    </row>
    <row r="6" spans="1:22" x14ac:dyDescent="0.25">
      <c r="A6" s="71" t="s">
        <v>2</v>
      </c>
      <c r="B6" s="72">
        <v>2013</v>
      </c>
      <c r="C6" s="73">
        <v>21650450.040000003</v>
      </c>
      <c r="D6" s="73">
        <v>-20955513.540000003</v>
      </c>
      <c r="E6" s="73">
        <v>0</v>
      </c>
      <c r="F6" s="73">
        <v>0</v>
      </c>
      <c r="G6" s="73">
        <v>260851</v>
      </c>
      <c r="H6" s="73">
        <v>-289913.5</v>
      </c>
      <c r="I6" s="73">
        <v>-1100270</v>
      </c>
      <c r="J6" s="73">
        <v>0</v>
      </c>
      <c r="K6" s="73">
        <v>0</v>
      </c>
      <c r="L6" s="73">
        <v>0</v>
      </c>
      <c r="M6" s="73">
        <v>0</v>
      </c>
      <c r="N6" s="73">
        <v>0</v>
      </c>
      <c r="O6" s="73">
        <v>0</v>
      </c>
      <c r="P6" s="73">
        <v>0</v>
      </c>
      <c r="Q6" s="73">
        <v>21650450.040000003</v>
      </c>
      <c r="R6" s="73">
        <v>20955513.540000003</v>
      </c>
      <c r="S6" s="73">
        <v>0</v>
      </c>
      <c r="T6" s="74"/>
      <c r="U6" s="73">
        <v>1651034.5</v>
      </c>
      <c r="V6" s="74"/>
    </row>
    <row r="7" spans="1:22" x14ac:dyDescent="0.25">
      <c r="A7" s="75"/>
      <c r="B7" s="72">
        <v>2014</v>
      </c>
      <c r="C7" s="73">
        <v>22766891.389999997</v>
      </c>
      <c r="D7" s="73">
        <v>-20872747.269999996</v>
      </c>
      <c r="E7" s="73">
        <v>-739344.3</v>
      </c>
      <c r="F7" s="73">
        <v>0</v>
      </c>
      <c r="G7" s="73">
        <v>96616.98</v>
      </c>
      <c r="H7" s="73">
        <v>-1247493</v>
      </c>
      <c r="I7" s="73">
        <v>-28301</v>
      </c>
      <c r="J7" s="73">
        <v>0</v>
      </c>
      <c r="K7" s="73">
        <v>0</v>
      </c>
      <c r="L7" s="73">
        <v>0</v>
      </c>
      <c r="M7" s="73">
        <v>0</v>
      </c>
      <c r="N7" s="73">
        <v>0</v>
      </c>
      <c r="O7" s="73">
        <v>0</v>
      </c>
      <c r="P7" s="73">
        <v>-9.3132257461547852E-10</v>
      </c>
      <c r="Q7" s="73">
        <v>22766891.389999997</v>
      </c>
      <c r="R7" s="73">
        <v>20872747.269999996</v>
      </c>
      <c r="S7" s="73">
        <v>739344.3</v>
      </c>
      <c r="T7" s="74"/>
      <c r="U7" s="73">
        <v>1372410.98</v>
      </c>
      <c r="V7" s="74"/>
    </row>
    <row r="8" spans="1:22" x14ac:dyDescent="0.25">
      <c r="A8" s="75"/>
      <c r="B8" s="72">
        <v>2015</v>
      </c>
      <c r="C8" s="73">
        <v>25800998.679999996</v>
      </c>
      <c r="D8" s="73">
        <v>-21197340.500000004</v>
      </c>
      <c r="E8" s="73">
        <v>-2295827.62</v>
      </c>
      <c r="F8" s="73">
        <v>0</v>
      </c>
      <c r="G8" s="73">
        <v>362625.44</v>
      </c>
      <c r="H8" s="73">
        <v>-2428588</v>
      </c>
      <c r="I8" s="73">
        <v>0</v>
      </c>
      <c r="J8" s="73">
        <v>0</v>
      </c>
      <c r="K8" s="73">
        <v>0</v>
      </c>
      <c r="L8" s="73">
        <v>0</v>
      </c>
      <c r="M8" s="73">
        <v>-55755</v>
      </c>
      <c r="N8" s="73">
        <v>0</v>
      </c>
      <c r="O8" s="73">
        <v>0</v>
      </c>
      <c r="P8" s="73">
        <v>7.9162418842315674E-9</v>
      </c>
      <c r="Q8" s="73">
        <v>25800998.679999996</v>
      </c>
      <c r="R8" s="73">
        <v>21197340.500000004</v>
      </c>
      <c r="S8" s="73">
        <v>2295827.62</v>
      </c>
      <c r="T8" s="74"/>
      <c r="U8" s="73">
        <v>2846968.44</v>
      </c>
      <c r="V8" s="74"/>
    </row>
    <row r="9" spans="1:22" x14ac:dyDescent="0.25">
      <c r="A9" s="75"/>
      <c r="B9" s="72">
        <v>2016</v>
      </c>
      <c r="C9" s="73">
        <v>16669709.149999997</v>
      </c>
      <c r="D9" s="73">
        <v>-13397265.99</v>
      </c>
      <c r="E9" s="73">
        <v>-3386460.37</v>
      </c>
      <c r="F9" s="73">
        <v>0</v>
      </c>
      <c r="G9" s="73">
        <v>335014.39999999997</v>
      </c>
      <c r="H9" s="73">
        <v>-17021</v>
      </c>
      <c r="I9" s="73">
        <v>0</v>
      </c>
      <c r="J9" s="73">
        <v>-88361.600000000006</v>
      </c>
      <c r="K9" s="73">
        <v>0</v>
      </c>
      <c r="L9" s="73">
        <v>0</v>
      </c>
      <c r="M9" s="73">
        <v>-4363.3999999999996</v>
      </c>
      <c r="N9" s="73">
        <v>-6730</v>
      </c>
      <c r="O9" s="73">
        <v>0</v>
      </c>
      <c r="P9" s="73">
        <v>3.7543941289186478E-9</v>
      </c>
      <c r="Q9" s="73">
        <v>16669709.149999997</v>
      </c>
      <c r="R9" s="73">
        <v>13397265.99</v>
      </c>
      <c r="S9" s="73">
        <v>3386460.37</v>
      </c>
      <c r="T9" s="74"/>
      <c r="U9" s="73">
        <v>451490.39999999997</v>
      </c>
      <c r="V9" s="74"/>
    </row>
    <row r="10" spans="1:22" x14ac:dyDescent="0.25">
      <c r="A10" s="75"/>
      <c r="B10" s="72">
        <v>2017</v>
      </c>
      <c r="C10" s="73">
        <v>14254935.680000003</v>
      </c>
      <c r="D10" s="73">
        <v>-11480321.700000003</v>
      </c>
      <c r="E10" s="73">
        <v>-2776484.15</v>
      </c>
      <c r="F10" s="73">
        <v>0</v>
      </c>
      <c r="G10" s="73">
        <v>25200</v>
      </c>
      <c r="H10" s="73">
        <v>-266100</v>
      </c>
      <c r="I10" s="73">
        <v>0</v>
      </c>
      <c r="J10" s="73">
        <v>0</v>
      </c>
      <c r="K10" s="73">
        <v>0</v>
      </c>
      <c r="L10" s="73">
        <v>0</v>
      </c>
      <c r="M10" s="73">
        <v>0</v>
      </c>
      <c r="N10" s="73">
        <v>-77</v>
      </c>
      <c r="O10" s="73">
        <v>0</v>
      </c>
      <c r="P10" s="73">
        <v>-4.6566128730773926E-10</v>
      </c>
      <c r="Q10" s="73">
        <v>14254935.680000003</v>
      </c>
      <c r="R10" s="73">
        <v>11480321.700000003</v>
      </c>
      <c r="S10" s="73">
        <v>2776484.15</v>
      </c>
      <c r="T10" s="74"/>
      <c r="U10" s="73">
        <v>291377</v>
      </c>
      <c r="V10" s="74"/>
    </row>
    <row r="11" spans="1:22" x14ac:dyDescent="0.25">
      <c r="A11" s="75"/>
      <c r="B11" s="72">
        <v>2018</v>
      </c>
      <c r="C11" s="73">
        <v>12747552.479999999</v>
      </c>
      <c r="D11" s="73">
        <v>-10877190.619999997</v>
      </c>
      <c r="E11" s="73">
        <v>-1820979</v>
      </c>
      <c r="F11" s="73">
        <v>0</v>
      </c>
      <c r="G11" s="73">
        <v>346606.7</v>
      </c>
      <c r="H11" s="73">
        <v>-200714</v>
      </c>
      <c r="I11" s="73">
        <v>0</v>
      </c>
      <c r="J11" s="73">
        <v>0</v>
      </c>
      <c r="K11" s="73">
        <v>0</v>
      </c>
      <c r="L11" s="73">
        <v>0</v>
      </c>
      <c r="M11" s="73">
        <v>0</v>
      </c>
      <c r="N11" s="73">
        <v>0</v>
      </c>
      <c r="O11" s="73">
        <v>0</v>
      </c>
      <c r="P11" s="73">
        <v>-1.3387762010097504E-9</v>
      </c>
      <c r="Q11" s="73">
        <v>12747552.479999999</v>
      </c>
      <c r="R11" s="73">
        <v>10877190.619999997</v>
      </c>
      <c r="S11" s="73">
        <v>1820979</v>
      </c>
      <c r="T11" s="74"/>
      <c r="U11" s="73">
        <v>547320.69999999995</v>
      </c>
      <c r="V11" s="74"/>
    </row>
    <row r="12" spans="1:22" x14ac:dyDescent="0.25">
      <c r="A12" s="75"/>
      <c r="B12" s="72">
        <v>2019</v>
      </c>
      <c r="C12" s="73">
        <v>7076845.5300000012</v>
      </c>
      <c r="D12" s="73">
        <v>-5981006.379999998</v>
      </c>
      <c r="E12" s="73">
        <v>-1126896.5900000001</v>
      </c>
      <c r="F12" s="73">
        <v>0</v>
      </c>
      <c r="G12" s="73">
        <v>24408.159999999996</v>
      </c>
      <c r="H12" s="73">
        <v>0</v>
      </c>
      <c r="I12" s="73">
        <v>0</v>
      </c>
      <c r="J12" s="73">
        <v>0</v>
      </c>
      <c r="K12" s="73">
        <v>-93281</v>
      </c>
      <c r="L12" s="73">
        <v>0</v>
      </c>
      <c r="M12" s="73">
        <v>2345.6</v>
      </c>
      <c r="N12" s="73">
        <v>-29926.809999999998</v>
      </c>
      <c r="O12" s="73">
        <v>0</v>
      </c>
      <c r="P12" s="73">
        <v>-3.2014213502407074E-9</v>
      </c>
      <c r="Q12" s="73">
        <v>7076845.5300000012</v>
      </c>
      <c r="R12" s="73">
        <v>5981006.379999998</v>
      </c>
      <c r="S12" s="73">
        <v>1126896.5900000001</v>
      </c>
      <c r="T12" s="74"/>
      <c r="U12" s="73">
        <v>145270.37</v>
      </c>
      <c r="V12" s="74"/>
    </row>
    <row r="13" spans="1:22" x14ac:dyDescent="0.25">
      <c r="A13" s="75"/>
      <c r="B13" s="77">
        <v>2020</v>
      </c>
      <c r="C13" s="73">
        <v>10991274.840000002</v>
      </c>
      <c r="D13" s="73">
        <v>-8193638.1500000013</v>
      </c>
      <c r="E13" s="73">
        <v>-2889499.12</v>
      </c>
      <c r="F13" s="73">
        <v>0</v>
      </c>
      <c r="G13" s="73">
        <v>321883.63</v>
      </c>
      <c r="H13" s="73">
        <v>-157480</v>
      </c>
      <c r="I13" s="73">
        <v>0</v>
      </c>
      <c r="J13" s="73">
        <v>0</v>
      </c>
      <c r="K13" s="73">
        <v>0</v>
      </c>
      <c r="L13" s="73">
        <v>-21443.9</v>
      </c>
      <c r="M13" s="73">
        <v>-11111.2</v>
      </c>
      <c r="N13" s="73">
        <v>0</v>
      </c>
      <c r="O13" s="73">
        <v>0</v>
      </c>
      <c r="P13" s="73">
        <v>-4.3655745685100555E-10</v>
      </c>
      <c r="Q13" s="91">
        <v>10991274.840000002</v>
      </c>
      <c r="R13" s="91">
        <v>8193638.1500000013</v>
      </c>
      <c r="S13" s="91">
        <v>2889499.12</v>
      </c>
      <c r="T13" s="92">
        <v>35262831.450000003</v>
      </c>
      <c r="U13" s="91">
        <v>511918.73</v>
      </c>
      <c r="V13" s="92">
        <v>0</v>
      </c>
    </row>
    <row r="14" spans="1:22" x14ac:dyDescent="0.25">
      <c r="A14" s="76"/>
      <c r="B14" s="77">
        <v>2021</v>
      </c>
      <c r="C14" s="78">
        <v>18106520.499999989</v>
      </c>
      <c r="D14" s="78">
        <v>-15340654.009999992</v>
      </c>
      <c r="E14" s="78">
        <v>-3137820.189999999</v>
      </c>
      <c r="F14" s="78">
        <v>0</v>
      </c>
      <c r="G14" s="78">
        <v>176544.53</v>
      </c>
      <c r="H14" s="78">
        <v>0</v>
      </c>
      <c r="I14" s="78">
        <v>0</v>
      </c>
      <c r="J14" s="78">
        <v>0</v>
      </c>
      <c r="K14" s="78">
        <v>0</v>
      </c>
      <c r="L14" s="78">
        <v>0</v>
      </c>
      <c r="M14" s="78">
        <v>0</v>
      </c>
      <c r="N14" s="78">
        <v>0</v>
      </c>
      <c r="O14" s="78">
        <v>-28521</v>
      </c>
      <c r="P14" s="78">
        <v>2.0372681319713593E-9</v>
      </c>
      <c r="Q14" s="79">
        <v>18106520.499999989</v>
      </c>
      <c r="R14" s="79">
        <v>15340654.009999992</v>
      </c>
      <c r="S14" s="79">
        <v>3137820.189999999</v>
      </c>
      <c r="T14" s="79">
        <v>38978985.950000003</v>
      </c>
      <c r="U14" s="79">
        <v>176544.53</v>
      </c>
      <c r="V14" s="79">
        <v>0</v>
      </c>
    </row>
    <row r="15" spans="1:22" x14ac:dyDescent="0.25">
      <c r="A15" s="71" t="s">
        <v>1</v>
      </c>
      <c r="B15" s="80">
        <v>2022</v>
      </c>
      <c r="C15" s="80"/>
      <c r="D15" s="80"/>
      <c r="E15" s="80"/>
      <c r="F15" s="80"/>
      <c r="G15" s="80"/>
      <c r="H15" s="80"/>
      <c r="I15" s="80"/>
      <c r="J15" s="80"/>
      <c r="K15" s="80"/>
      <c r="L15" s="80"/>
      <c r="M15" s="80"/>
      <c r="N15" s="80"/>
      <c r="O15" s="80"/>
      <c r="P15" s="80"/>
      <c r="Q15" s="81">
        <v>18176838.698142838</v>
      </c>
      <c r="R15" s="81">
        <v>14380370.97478432</v>
      </c>
      <c r="S15" s="81">
        <v>3390258.08</v>
      </c>
      <c r="T15" s="81">
        <v>59287000</v>
      </c>
      <c r="U15" s="81">
        <v>406209.64335851755</v>
      </c>
      <c r="V15" s="82">
        <v>0</v>
      </c>
    </row>
    <row r="16" spans="1:22" x14ac:dyDescent="0.25">
      <c r="A16" s="75"/>
      <c r="B16" s="72">
        <v>2023</v>
      </c>
      <c r="C16" s="72"/>
      <c r="D16" s="72"/>
      <c r="E16" s="72"/>
      <c r="F16" s="72"/>
      <c r="G16" s="72"/>
      <c r="H16" s="72"/>
      <c r="I16" s="72"/>
      <c r="J16" s="72"/>
      <c r="K16" s="72"/>
      <c r="L16" s="72"/>
      <c r="M16" s="72"/>
      <c r="N16" s="72"/>
      <c r="O16" s="72"/>
      <c r="P16" s="72"/>
      <c r="Q16" s="83">
        <v>14673816.926585399</v>
      </c>
      <c r="R16" s="83">
        <v>11488504.764990089</v>
      </c>
      <c r="S16" s="83">
        <v>2853615.8249660633</v>
      </c>
      <c r="T16" s="83">
        <v>36239000</v>
      </c>
      <c r="U16" s="83">
        <v>331696.33662924566</v>
      </c>
      <c r="V16" s="78">
        <v>0</v>
      </c>
    </row>
    <row r="17" spans="1:22" x14ac:dyDescent="0.25">
      <c r="A17" s="75"/>
      <c r="B17" s="72">
        <v>2024</v>
      </c>
      <c r="C17" s="72"/>
      <c r="D17" s="72"/>
      <c r="E17" s="72"/>
      <c r="F17" s="72"/>
      <c r="G17" s="72"/>
      <c r="H17" s="72"/>
      <c r="I17" s="72"/>
      <c r="J17" s="72"/>
      <c r="K17" s="72"/>
      <c r="L17" s="72"/>
      <c r="M17" s="72"/>
      <c r="N17" s="72"/>
      <c r="O17" s="72"/>
      <c r="P17" s="72"/>
      <c r="Q17" s="83">
        <v>16169537.050524179</v>
      </c>
      <c r="R17" s="83">
        <v>12937196.26956958</v>
      </c>
      <c r="S17" s="83">
        <v>2945260.9283487964</v>
      </c>
      <c r="T17" s="83">
        <v>16933221</v>
      </c>
      <c r="U17" s="83">
        <v>287079.85260580305</v>
      </c>
      <c r="V17" s="78">
        <v>0</v>
      </c>
    </row>
    <row r="18" spans="1:22" x14ac:dyDescent="0.25">
      <c r="A18" s="75"/>
      <c r="B18" s="72">
        <v>2025</v>
      </c>
      <c r="C18" s="72"/>
      <c r="D18" s="72"/>
      <c r="E18" s="72"/>
      <c r="F18" s="72"/>
      <c r="G18" s="72"/>
      <c r="H18" s="72"/>
      <c r="I18" s="72"/>
      <c r="J18" s="72"/>
      <c r="K18" s="72"/>
      <c r="L18" s="72"/>
      <c r="M18" s="72"/>
      <c r="N18" s="72"/>
      <c r="O18" s="72"/>
      <c r="P18" s="72"/>
      <c r="Q18" s="83">
        <v>18033478.149942666</v>
      </c>
      <c r="R18" s="83">
        <v>14275922.094017006</v>
      </c>
      <c r="S18" s="83">
        <v>3380485.7384234522</v>
      </c>
      <c r="T18" s="83">
        <v>11247000</v>
      </c>
      <c r="U18" s="83">
        <v>377070.31750220864</v>
      </c>
      <c r="V18" s="78">
        <v>2651851.7765147984</v>
      </c>
    </row>
    <row r="19" spans="1:22" x14ac:dyDescent="0.25">
      <c r="A19" s="75"/>
      <c r="B19" s="72">
        <v>2026</v>
      </c>
      <c r="C19" s="72"/>
      <c r="D19" s="72"/>
      <c r="E19" s="72"/>
      <c r="F19" s="72"/>
      <c r="G19" s="72"/>
      <c r="H19" s="72"/>
      <c r="I19" s="72"/>
      <c r="J19" s="72"/>
      <c r="K19" s="72"/>
      <c r="L19" s="72"/>
      <c r="M19" s="72"/>
      <c r="N19" s="72"/>
      <c r="O19" s="72"/>
      <c r="P19" s="72"/>
      <c r="Q19" s="84">
        <v>19510052.578550335</v>
      </c>
      <c r="R19" s="84">
        <v>15448437.823282244</v>
      </c>
      <c r="S19" s="84">
        <v>3664104.9973503705</v>
      </c>
      <c r="T19" s="84">
        <v>57953000</v>
      </c>
      <c r="U19" s="84">
        <v>397509.75791771989</v>
      </c>
      <c r="V19" s="73">
        <v>0</v>
      </c>
    </row>
    <row r="20" spans="1:22" x14ac:dyDescent="0.25">
      <c r="A20" s="75"/>
      <c r="B20" s="72">
        <v>2027</v>
      </c>
      <c r="C20" s="72"/>
      <c r="D20" s="72"/>
      <c r="E20" s="72"/>
      <c r="F20" s="72"/>
      <c r="G20" s="72"/>
      <c r="H20" s="72"/>
      <c r="I20" s="72"/>
      <c r="J20" s="72"/>
      <c r="K20" s="72"/>
      <c r="L20" s="72"/>
      <c r="M20" s="72"/>
      <c r="N20" s="72"/>
      <c r="O20" s="72"/>
      <c r="P20" s="72"/>
      <c r="Q20" s="84">
        <v>21081722.219756935</v>
      </c>
      <c r="R20" s="84">
        <v>16744139.074206088</v>
      </c>
      <c r="S20" s="84">
        <v>3920894.6073618429</v>
      </c>
      <c r="T20" s="84">
        <v>43477700</v>
      </c>
      <c r="U20" s="84">
        <v>416688.53818900493</v>
      </c>
      <c r="V20" s="73">
        <v>0</v>
      </c>
    </row>
    <row r="21" spans="1:22" x14ac:dyDescent="0.25">
      <c r="A21" s="75"/>
      <c r="B21" s="72">
        <v>2028</v>
      </c>
      <c r="C21" s="72"/>
      <c r="D21" s="72"/>
      <c r="E21" s="72"/>
      <c r="F21" s="72"/>
      <c r="G21" s="72"/>
      <c r="H21" s="72"/>
      <c r="I21" s="72"/>
      <c r="J21" s="72"/>
      <c r="K21" s="72"/>
      <c r="L21" s="72"/>
      <c r="M21" s="72"/>
      <c r="N21" s="72"/>
      <c r="O21" s="72"/>
      <c r="P21" s="72"/>
      <c r="Q21" s="84">
        <v>23205714.987817094</v>
      </c>
      <c r="R21" s="84">
        <v>18393690.24915617</v>
      </c>
      <c r="S21" s="84">
        <v>4340483.2351088058</v>
      </c>
      <c r="T21" s="84">
        <v>42322000</v>
      </c>
      <c r="U21" s="84">
        <v>471541.50355211634</v>
      </c>
      <c r="V21" s="73">
        <v>0</v>
      </c>
    </row>
    <row r="22" spans="1:22" x14ac:dyDescent="0.25">
      <c r="A22" s="75"/>
      <c r="B22" s="72">
        <v>2029</v>
      </c>
      <c r="C22" s="72"/>
      <c r="D22" s="72"/>
      <c r="E22" s="72"/>
      <c r="F22" s="72"/>
      <c r="G22" s="72"/>
      <c r="H22" s="72"/>
      <c r="I22" s="72"/>
      <c r="J22" s="72"/>
      <c r="K22" s="72"/>
      <c r="L22" s="72"/>
      <c r="M22" s="72"/>
      <c r="N22" s="72"/>
      <c r="O22" s="72"/>
      <c r="P22" s="72"/>
      <c r="Q22" s="84">
        <v>25419512.204966057</v>
      </c>
      <c r="R22" s="84">
        <v>20155624.295698784</v>
      </c>
      <c r="S22" s="84">
        <v>4751596.9298038911</v>
      </c>
      <c r="T22" s="84">
        <v>95517000</v>
      </c>
      <c r="U22" s="84">
        <v>512290.97946337826</v>
      </c>
      <c r="V22" s="73">
        <v>0</v>
      </c>
    </row>
    <row r="23" spans="1:22" x14ac:dyDescent="0.25">
      <c r="A23" s="75"/>
      <c r="B23" s="72">
        <v>2030</v>
      </c>
      <c r="C23" s="72"/>
      <c r="D23" s="72"/>
      <c r="E23" s="72"/>
      <c r="F23" s="72"/>
      <c r="G23" s="72"/>
      <c r="H23" s="72"/>
      <c r="I23" s="72"/>
      <c r="J23" s="72"/>
      <c r="K23" s="72"/>
      <c r="L23" s="72"/>
      <c r="M23" s="72"/>
      <c r="N23" s="72"/>
      <c r="O23" s="72"/>
      <c r="P23" s="72"/>
      <c r="Q23" s="84">
        <v>27815726.118789379</v>
      </c>
      <c r="R23" s="84">
        <v>22064192.666464597</v>
      </c>
      <c r="S23" s="84">
        <v>5192672.2558767954</v>
      </c>
      <c r="T23" s="84">
        <v>112478200</v>
      </c>
      <c r="U23" s="84">
        <v>558861.19644798862</v>
      </c>
      <c r="V23" s="73">
        <v>0</v>
      </c>
    </row>
    <row r="24" spans="1:22" x14ac:dyDescent="0.25">
      <c r="A24" s="76"/>
      <c r="B24" s="85">
        <v>2031</v>
      </c>
      <c r="C24" s="85"/>
      <c r="D24" s="85"/>
      <c r="E24" s="85"/>
      <c r="F24" s="85"/>
      <c r="G24" s="85"/>
      <c r="H24" s="85"/>
      <c r="I24" s="85"/>
      <c r="J24" s="85"/>
      <c r="K24" s="85"/>
      <c r="L24" s="85"/>
      <c r="M24" s="85"/>
      <c r="N24" s="85"/>
      <c r="O24" s="85"/>
      <c r="P24" s="85"/>
      <c r="Q24" s="86">
        <v>30117024.505095303</v>
      </c>
      <c r="R24" s="86">
        <v>23881157.97800649</v>
      </c>
      <c r="S24" s="86">
        <v>5628059.5684434725</v>
      </c>
      <c r="T24" s="86">
        <v>153595266.66667175</v>
      </c>
      <c r="U24" s="86">
        <v>607806.9586453404</v>
      </c>
      <c r="V24" s="87">
        <v>0</v>
      </c>
    </row>
    <row r="25" spans="1:22" x14ac:dyDescent="0.25">
      <c r="A25" s="88" t="s">
        <v>90</v>
      </c>
      <c r="B25" s="89"/>
      <c r="C25" s="89"/>
      <c r="D25" s="89"/>
      <c r="E25" s="89"/>
      <c r="F25" s="89"/>
      <c r="G25" s="89"/>
      <c r="H25" s="89"/>
      <c r="I25" s="89"/>
      <c r="J25" s="89"/>
      <c r="K25" s="89"/>
      <c r="L25" s="89"/>
      <c r="M25" s="89"/>
      <c r="N25" s="89"/>
      <c r="O25" s="89"/>
      <c r="P25" s="89"/>
      <c r="Q25" s="89"/>
    </row>
    <row r="26" spans="1:22" x14ac:dyDescent="0.25">
      <c r="A26" s="93" t="s">
        <v>91</v>
      </c>
      <c r="C26" s="89"/>
      <c r="D26" s="89"/>
      <c r="E26" s="89"/>
      <c r="F26" s="89"/>
      <c r="G26" s="89"/>
      <c r="H26" s="89"/>
      <c r="I26" s="89"/>
      <c r="J26" s="89"/>
      <c r="K26" s="89"/>
      <c r="L26" s="89"/>
      <c r="M26" s="89"/>
      <c r="N26" s="89"/>
      <c r="O26" s="89"/>
      <c r="P26" s="89"/>
      <c r="Q26" s="89"/>
    </row>
    <row r="27" spans="1:22" x14ac:dyDescent="0.25">
      <c r="A27" s="93" t="s">
        <v>92</v>
      </c>
      <c r="C27" s="90"/>
      <c r="D27" s="90"/>
      <c r="E27" s="90"/>
      <c r="F27" s="90"/>
      <c r="G27" s="90"/>
      <c r="H27" s="90"/>
      <c r="I27" s="90"/>
      <c r="J27" s="90"/>
      <c r="K27" s="90"/>
      <c r="L27" s="90"/>
      <c r="M27" s="90"/>
      <c r="N27" s="90"/>
      <c r="O27" s="90"/>
      <c r="P27" s="90"/>
      <c r="Q27" s="90"/>
    </row>
    <row r="28" spans="1:22" x14ac:dyDescent="0.25">
      <c r="A28" s="93" t="s">
        <v>93</v>
      </c>
      <c r="C28" s="90"/>
      <c r="D28" s="90"/>
      <c r="E28" s="90"/>
      <c r="F28" s="90"/>
      <c r="G28" s="90"/>
      <c r="H28" s="90"/>
      <c r="I28" s="90"/>
      <c r="J28" s="90"/>
      <c r="K28" s="90"/>
      <c r="L28" s="90"/>
      <c r="M28" s="90"/>
      <c r="N28" s="90"/>
      <c r="O28" s="90"/>
      <c r="P28" s="90"/>
      <c r="Q28" s="90"/>
    </row>
    <row r="29" spans="1:22" x14ac:dyDescent="0.25">
      <c r="A29" s="93" t="s">
        <v>166</v>
      </c>
      <c r="C29" s="90"/>
      <c r="D29" s="90"/>
      <c r="E29" s="90"/>
      <c r="F29" s="90"/>
      <c r="G29" s="90"/>
      <c r="H29" s="90"/>
      <c r="I29" s="90"/>
      <c r="J29" s="90"/>
      <c r="K29" s="90"/>
      <c r="L29" s="90"/>
      <c r="M29" s="90"/>
      <c r="N29" s="90"/>
      <c r="O29" s="90"/>
      <c r="P29" s="90"/>
      <c r="Q29" s="90"/>
    </row>
    <row r="30" spans="1:22" x14ac:dyDescent="0.25">
      <c r="A30" s="93" t="s">
        <v>167</v>
      </c>
    </row>
    <row r="31" spans="1:22" ht="15.75" customHeight="1" x14ac:dyDescent="0.25">
      <c r="A31" s="93" t="s">
        <v>168</v>
      </c>
      <c r="C31" s="89"/>
      <c r="D31" s="89"/>
      <c r="E31" s="89"/>
      <c r="F31" s="89"/>
      <c r="G31" s="89"/>
      <c r="H31" s="89"/>
      <c r="I31" s="89"/>
      <c r="J31" s="89"/>
      <c r="K31" s="89"/>
      <c r="L31" s="89"/>
      <c r="M31" s="89"/>
      <c r="N31" s="89"/>
      <c r="O31" s="89"/>
      <c r="P31" s="89"/>
      <c r="Q31" s="89"/>
    </row>
    <row r="32" spans="1:22" x14ac:dyDescent="0.25">
      <c r="B32" s="89"/>
      <c r="C32" s="89"/>
      <c r="D32" s="89"/>
      <c r="E32" s="89"/>
      <c r="F32" s="89"/>
      <c r="G32" s="89"/>
      <c r="H32" s="89"/>
      <c r="I32" s="89"/>
      <c r="J32" s="89"/>
      <c r="K32" s="89"/>
      <c r="L32" s="89"/>
      <c r="M32" s="89"/>
      <c r="N32" s="89"/>
      <c r="O32" s="89"/>
      <c r="P32" s="89"/>
      <c r="Q32" s="89"/>
    </row>
  </sheetData>
  <sheetProtection algorithmName="SHA-512" hashValue="Qx1wQK4JN6xExNcUociHnwTQbl0QPh4PdEB6rN/SUFE8fRxvDJC7lKuk6LwawwuTKfEyayGnc5xuP7AFsTZPfg==" saltValue="dzwMZUofwxffU1Zf91jEcw==" spinCount="100000" sheet="1" formatColumns="0" formatRows="0"/>
  <hyperlinks>
    <hyperlink ref="A3" location="Home!A1" display="Return to index" xr:uid="{02B60A90-5FBB-4C30-877A-B8223BD6D9FA}"/>
  </hyperlinks>
  <pageMargins left="0.70866141732283472" right="0.70866141732283472" top="0.74803149606299213" bottom="0.74803149606299213" header="0.31496062992125984" footer="0.31496062992125984"/>
  <pageSetup paperSize="9" scale="93"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Home</vt:lpstr>
      <vt:lpstr>Version</vt:lpstr>
      <vt:lpstr>Trunk</vt:lpstr>
      <vt:lpstr>Charges</vt:lpstr>
      <vt:lpstr>Charges!Print_Area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Darron Irwin</dc:creator>
  <cp:lastModifiedBy>Darron Irwin</cp:lastModifiedBy>
  <cp:lastPrinted>2023-03-17T00:35:44Z</cp:lastPrinted>
  <dcterms:created xsi:type="dcterms:W3CDTF">2020-09-25T00:05:34Z</dcterms:created>
  <dcterms:modified xsi:type="dcterms:W3CDTF">2023-03-17T00:35:48Z</dcterms:modified>
</cp:coreProperties>
</file>